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<sst xmlns="http://schemas.openxmlformats.org/spreadsheetml/2006/main" count="393" uniqueCount="359">
  <si>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</si>
  <si>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</si>
  <si>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</si>
  <si>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</si>
  <si>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</si>
  <si>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</si>
  <si>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</si>
  <si>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</si>
  <si>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</si>
  <si>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</si>
  <si>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</si>
  <si>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</si>
  <si>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</si>
  <si>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</si>
  <si>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</si>
  <si>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</si>
  <si>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</si>
  <si>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</si>
  <si>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</si>
  <si>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</si>
  <si>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</si>
  <si>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</si>
  <si>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</si>
  <si>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</si>
  <si>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</si>
  <si>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</si>
  <si>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</si>
  <si>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</si>
  <si>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</si>
  <si>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</si>
  <si>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</si>
  <si>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</si>
  <si>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</si>
  <si>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</si>
  <si>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</si>
  <si>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</si>
  <si>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</si>
  <si>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</si>
  <si>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</si>
  <si>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</si>
  <si>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</si>
  <si>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</si>
  <si>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</si>
  <si>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</si>
  <si>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</si>
  <si>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</si>
  <si>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</si>
  <si>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</si>
  <si>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</si>
  <si>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</si>
  <si>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</si>
  <si>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</si>
  <si>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</si>
  <si>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</si>
  <si>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</si>
  <si>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</si>
  <si>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</si>
  <si>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</si>
  <si>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</si>
  <si>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</si>
  <si>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</si>
  <si>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</si>
  <si>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</si>
  <si>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</si>
  <si>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</si>
  <si>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</si>
  <si>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</si>
  <si>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</si>
  <si>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</si>
  <si>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</si>
  <si>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</si>
  <si>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</si>
  <si>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</si>
  <si>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</si>
  <si>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</si>
  <si>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</si>
  <si>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</si>
  <si>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</si>
  <si>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</si>
  <si>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</si>
  <si>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</si>
  <si>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</si>
  <si>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</si>
  <si>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</si>
  <si>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</si>
  <si>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</si>
  <si>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</si>
  <si>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</si>
  <si>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</si>
  <si>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</si>
  <si>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</si>
  <si>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</si>
  <si>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</si>
  <si>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</si>
  <si>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</si>
  <si>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</si>
  <si>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</si>
  <si>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</si>
  <si>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</si>
  <si>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LIQUIDITY FUND</t>
  </si>
  <si>
    <t>RELIANCE FIXED HORIZON FUND - XXII - SERIES 24</t>
  </si>
  <si>
    <t>RELIANCE FIXED HORIZON FUND - XXII - SERIES 32</t>
  </si>
  <si>
    <t>RELIANCE FIXED HORIZON FUND - XXIII - SERIES 8</t>
  </si>
  <si>
    <t>RELIANCE FIXED HORIZON FUND - XXIII - SERIES 12</t>
  </si>
  <si>
    <t>RELIANCE QUARTERLY INTERVAL FUND - SERIES III</t>
  </si>
  <si>
    <t>RELIANCE DUAL ADVANTAGE FIXED TENURE FUND - V - PLAN A</t>
  </si>
  <si>
    <t>RELIANCE DUAL ADVANTAGE FIXED TENURE FUND - V - PLAN B</t>
  </si>
  <si>
    <t>RELIANCE DUAL ADVANTAGE FIXED TENURE FUND - V - PLAN C</t>
  </si>
  <si>
    <t>RELIANCE DUAL ADVANTAGE FIXED TENURE FUND - IV - PLAN A</t>
  </si>
  <si>
    <t>RELIANCE INTERVAL FUND II - SERIES 4</t>
  </si>
  <si>
    <t>RELIANCE MONTHLY INTERVAL FUND - SERIES II</t>
  </si>
  <si>
    <t>RELIANCE MONTHLY INTERVAL FUND - SERIES I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</si>
  <si>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</si>
  <si>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</si>
  <si>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</si>
  <si>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</si>
  <si>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</si>
  <si>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</si>
  <si>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</si>
  <si>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</si>
  <si>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28</t>
  </si>
  <si>
    <t>RELIANCE FIXED HORIZON FUND XXVI - SERIES 23</t>
  </si>
  <si>
    <t>RELIANCE FIXED HORIZON FUND XXVI - SERIES 25</t>
  </si>
  <si>
    <t>RELIANCE FIXED HORIZON FUND XXVI - SERIES 26</t>
  </si>
  <si>
    <t>RELIANCE YEARLY INTERVAL FUND - SERIES 1</t>
  </si>
  <si>
    <t>RELIANCE YEARLY INTERVAL FUND - SERIES 2</t>
  </si>
  <si>
    <t>RELIANCE YEARLY INTERVAL FUND - SERIES 4</t>
  </si>
  <si>
    <t>RELIANCE YEARLY INTERVAL FUND - SERIES 5</t>
  </si>
  <si>
    <t>RELIANCE YEARLY INTERVAL FUND - SERIES 6</t>
  </si>
  <si>
    <t>RELIANCE YEARLY INTERVAL FUND - SERIES 7</t>
  </si>
  <si>
    <t>RELIANCE YEARLY INTERVAL FUND - SERIES 8</t>
  </si>
  <si>
    <t>RELIANCE YEARLY INTERVAL FUND - SERIES 9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</si>
  <si>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</si>
  <si>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</si>
  <si>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</si>
  <si>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</si>
  <si>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</si>
  <si>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</si>
  <si>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</si>
  <si>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</si>
  <si>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</si>
  <si>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</si>
  <si>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</si>
  <si>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</si>
  <si>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</si>
  <si>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</si>
  <si>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</si>
  <si>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</si>
  <si>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</si>
  <si>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</si>
  <si>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</si>
  <si>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</si>
  <si>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- SERIES B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</si>
  <si>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</si>
  <si>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</si>
  <si>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</si>
  <si>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</si>
  <si>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</si>
  <si>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</si>
  <si>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</si>
  <si>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</si>
  <si>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</si>
  <si>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</si>
  <si>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</si>
  <si>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</si>
  <si>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</si>
  <si>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</si>
  <si>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</si>
  <si>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</si>
  <si>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</si>
  <si>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</si>
  <si>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</si>
  <si>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</si>
  <si>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</si>
  <si>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</si>
  <si>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</si>
  <si>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</si>
  <si>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</si>
  <si>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</si>
  <si>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</si>
  <si>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</si>
  <si>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3</t>
  </si>
  <si>
    <t>RELIANCE FIXED HORIZON FUND XXIV - SERIES 4</t>
  </si>
  <si>
    <t>RELIANCE FIXED HORIZON FUND XXIV - SERIES 11</t>
  </si>
  <si>
    <t>RELIANCE FIXED HORIZON FUND XXIV - SERIES 22</t>
  </si>
  <si>
    <t>RELIANCE INTERVAL FUND - QUARTERLY PLAN - SERIES - I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</si>
  <si>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</si>
  <si>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</si>
  <si>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</si>
  <si>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</si>
  <si>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LINKED SAVING FUND - SERIES I</t>
  </si>
  <si>
    <t>RELIANCE EQUITY SAVINGS FUND</t>
  </si>
  <si>
    <t>RELIANCE REGULAR SAVINGS EQUITY FUND</t>
  </si>
  <si>
    <t>RELIANCE YEARLY INTERVAL FUND - SERIES 3</t>
  </si>
  <si>
    <t>RELIANCE DUAL ADVANTAGE FIXED TENURE FUND - II - PLAN G</t>
  </si>
  <si>
    <t>RELIANCE DUAL ADVANTAGE FIXED TENURE FUND - II - PLAN H</t>
  </si>
  <si>
    <t>RELIANCE INTERVAL FUND - IV - SERIES 2</t>
  </si>
  <si>
    <t>RELIANCE INTERVAL FUND - IV - SERIES 3</t>
  </si>
  <si>
    <t>RELIANCE DUAL ADVANTAGE FIXED TENURE FUND VI - PLAN A</t>
  </si>
  <si>
    <t>RELIANCE DUAL ADVANTAGE FIXED TENURE FUND VI - PLAN B</t>
  </si>
  <si>
    <t>RELIANCE FIXED HORIZON FUND - XXVII - SERIES 3</t>
  </si>
  <si>
    <t>RELIANCE CAPITAL BUILDER FUND - SERIES A</t>
  </si>
  <si>
    <t>RELIANCE TOP 200 FUND</t>
  </si>
  <si>
    <t>RELIANCE US EQUITY OPPORTUNITES FUND</t>
  </si>
  <si>
    <t>RELIANCE REGULAR SAVINGS FUND - BALANCED OPTION</t>
  </si>
  <si>
    <t>RELIANCE FIXED HORIZON FUND-XXII-SERIES-30</t>
  </si>
  <si>
    <t>RELIANCE FIXED HORIZON FUND - XXIV - SERIES 2</t>
  </si>
  <si>
    <t>RELIANCE FIXED HORIZON FUND - XXIV - SERIES 15</t>
  </si>
  <si>
    <t>RELIANCE FIXED HORIZON FUND - XXIV - SERIES 24</t>
  </si>
  <si>
    <t>RELIANCE FIXED HORIZON FUND - XXIV - SERIES 25</t>
  </si>
  <si>
    <t>RELIANCE FIXED HORIZON FUND - XXV - SERIES 1</t>
  </si>
  <si>
    <t>RELIANCE FIXED HORIZON FUND - XXV - SERIES 2</t>
  </si>
  <si>
    <t>RELIANCE FIXED HORIZON FUND - XXV - SERIES 3</t>
  </si>
  <si>
    <t>RELIANCE FIXED HORIZON FUND - XXV - SERIES 4</t>
  </si>
  <si>
    <t>RELIANCE DUAL ADVANTAGE FIXED TENURE FUND V - PLAN E</t>
  </si>
  <si>
    <t>RELIANCE DUAL ADVANTAGE FIXED TENURE FUND V - PLAN F</t>
  </si>
  <si>
    <t>RELIANCE DUAL ADVANTAGE FIXED TENURE FUND -III - PLAN C</t>
  </si>
  <si>
    <t>RELIANCE INTERVAL FUND - III - SERIES 1</t>
  </si>
  <si>
    <t>RELIANCE DUAL ADVANTAGE FIXED TENURE FUND V - PLAN G</t>
  </si>
  <si>
    <t>RELIANCE DUAL ADVANTAGE FIXED TENURE FUND V - PLAN H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</si>
  <si>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</si>
  <si>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</si>
  <si>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</si>
  <si>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</si>
  <si>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32</t>
  </si>
  <si>
    <t>RELIANCE FIXED HORIZON FUND - XXV - SERIES 33</t>
  </si>
  <si>
    <t>RELIANCE FIXED HORIZON FUND - XXV - SERIES 34</t>
  </si>
  <si>
    <t>RELIANCE FIXED HORIZON FUND - XXV - SERIES 35</t>
  </si>
  <si>
    <t>RELIANCE FIXED HORIZON FUND - XXV - SERIES 6</t>
  </si>
  <si>
    <t>RELIANCE FIXED HORIZON FUND - XXV - SERIES 11</t>
  </si>
  <si>
    <t>RELIANCE FIXED HORIZON FUND - XXV - SERIES 12</t>
  </si>
  <si>
    <t>RELIANCE FIXED HORIZON FUND - XXV - SERIES 13</t>
  </si>
  <si>
    <t>RELIANCE FIXED HORIZON FUND - XXV - SERIES 14</t>
  </si>
  <si>
    <t>RELIANCE FIXED HORIZON FUND - XXV - SERIES 15</t>
  </si>
  <si>
    <t>RELIANCE FIXED HORIZON FUND - XXV - SERIES 16</t>
  </si>
  <si>
    <t>RELIANCE FIXED HORIZON FUND - XXV - SERIES 17</t>
  </si>
  <si>
    <t>RELIANCE FIXED HORIZON FUND - XXV - SERIES 20</t>
  </si>
  <si>
    <t>RELIANCE FIXED HORIZON FUND - XXV - SERIES 18</t>
  </si>
  <si>
    <t>RELIANCE FIXED HORIZON FUND - XXV - SERIES 21</t>
  </si>
  <si>
    <t>RELIANCE FIXED HORIZON FUND - XXV - SERIES 22</t>
  </si>
  <si>
    <t>RELIANCE FIXED HORIZON FUND - XXV - SERIES 23</t>
  </si>
  <si>
    <t>RELIANCE FIXED HORIZON FUND - XXV - SERIES 24</t>
  </si>
  <si>
    <t>RELIANCE FIXED HORIZON FUND - XXV - SERIES 25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</si>
  <si>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</si>
  <si>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</si>
  <si>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</si>
  <si>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</si>
  <si>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 - SERIES 31</t>
  </si>
  <si>
    <t>RELIANCE FIXED HORIZON FUND - XXVI - SERIES 29</t>
  </si>
  <si>
    <t>RELIANCE FIXED HORIZON FUND - XXVI - SERIES 30</t>
  </si>
  <si>
    <t>RELIANCE FIXED HORIZON FUND - XXVI - SERIES 31</t>
  </si>
  <si>
    <t>RELIANCE FIXED HORIZON FUND - XXVI - SERIES 32</t>
  </si>
  <si>
    <t>RELIANCE FIXED HORIZON FUND - XXVI - SERIES 33</t>
  </si>
  <si>
    <t>RELIANCE FIXED HORIZON FUND - XXVI - SERIES 35</t>
  </si>
  <si>
    <t>RELIANCE FIXED HORIZON FUND - XXVI - SERIES 1</t>
  </si>
  <si>
    <t>RELIANCE FIXED HORIZON FUND - XXVI - SERIES 2</t>
  </si>
  <si>
    <t>RELIANCE FIXED HORIZON FUND - XXVI - SERIES 4</t>
  </si>
  <si>
    <t>RELIANCE FIXED HORIZON FUND - XXVI - SERIES 6</t>
  </si>
  <si>
    <t>RELIANCE FIXED HORIZON FUND - XXVI - SERIES 7</t>
  </si>
  <si>
    <t>RELIANCE FIXED HORIZON FUND - XXVI - SERIES 9</t>
  </si>
  <si>
    <t>RELIANCE FIXED HORIZON FUND - XXVI - SERIES 12</t>
  </si>
  <si>
    <t>RELIANCE FIXED HORIZON FUND - XXVI - SERIES 13</t>
  </si>
  <si>
    <t>RELIANCE FIXED HORIZON FUND - XXVI - SERIES 14</t>
  </si>
  <si>
    <t>RELIANCE FIXED HORIZON FUND - XXVI - SERIES 15</t>
  </si>
  <si>
    <t>RELIANCE FIXED HORIZON FUND - XXVI - SERIES 16</t>
  </si>
  <si>
    <t>RELIANCE FIXED HORIZON FUND - XXVI - SERIES 17</t>
  </si>
  <si>
    <t>RELIANCE FIXED HORIZON FUND - XXVI - SERIES 18</t>
  </si>
  <si>
    <t>RELIANCE FIXED HORIZON FUND - XXVI - SERIES 19</t>
  </si>
  <si>
    <t>RELIANCE FIXED HORIZON FUND - XXVI - SERIES 20</t>
  </si>
  <si>
    <t>RELIANCE FIXED HORIZON FUND - XXVI - SERIES 21</t>
  </si>
  <si>
    <t>RELIANCE FIXED HORIZON FUND - XXVI - SERIES 22</t>
  </si>
  <si>
    <t>RELIANCE FIXED HORIZON FUND - XXVI - SERIES 24</t>
  </si>
  <si>
    <t>RELIANCE CAPITAL BUILDER FUND III – SERIES A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</si>
  <si>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</si>
  <si>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</si>
  <si>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</si>
  <si>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- IV - PLAN E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</si>
  <si>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</si>
  <si>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</si>
  <si>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</si>
  <si>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</si>
  <si>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LIQUID FUND - TREASURY PLAN</t>
  </si>
  <si>
    <t>RELIANCE LIQUID FUND - CASH PLAN</t>
  </si>
  <si>
    <t>RELIANCE FIXED HORIZON FUND - XXIX - SERIES 13</t>
  </si>
  <si>
    <t>RELIANCE FIXED HORIZON FUND - XXIX - SERIES 14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</si>
  <si>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</si>
  <si>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</si>
  <si>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</si>
  <si>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</si>
  <si>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</si>
  <si>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</si>
  <si>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</si>
  <si>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</si>
  <si>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</si>
  <si>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</si>
  <si>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</si>
  <si>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</si>
  <si>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</si>
  <si>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</si>
  <si>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</si>
  <si>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</si>
  <si>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</si>
  <si>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</si>
  <si>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</si>
  <si>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</si>
  <si>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</si>
  <si>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</si>
  <si>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RELIANCE DUAL ADVANTAGE FIXED TENURE FUND IX - PLAN C</t>
  </si>
  <si>
    <t>RELIANCE DUAL ADVANTAGE FIXED TENURE FUND - IX - PLAN D</t>
  </si>
  <si>
    <t>RELIANCE FIXED HORIZON FUND - XXX - SERIES 20</t>
  </si>
  <si>
    <t>RELIANCE FIXED HORIZON FUND - XXXI - SERIES 1</t>
  </si>
  <si>
    <t>RELIANCE FIXED HORIZON FUND - XXXI - SERIES 2</t>
  </si>
  <si>
    <t>RELIANCE FIXED HORIZON FUND - XXXI - SERIES 4</t>
  </si>
  <si>
    <t>RELIANCE FIXED HORIZON FUND - XXXI - SERIES 5</t>
  </si>
  <si>
    <t>RELIANCE FIXED HORIZON FUND - XXXI - SERIES 7</t>
  </si>
  <si>
    <t>RELIANCE SHORT TERM FUND</t>
  </si>
  <si>
    <t>RELIANCE DUAL ADVANTAGE FIXED TENURE FUND - IX - PLAN E</t>
  </si>
  <si>
    <t>RELIANCE DUAL ADVANTAGE FIXED TENURE FUND - IX - PLAN F</t>
  </si>
  <si>
    <t>RELIANCE FIXED HORIZON FUND - XXXI - SERIES 6</t>
  </si>
  <si>
    <t>RELIANCE FIXED HORIZON FUND - XXXI - SERIES 8</t>
  </si>
  <si>
    <t>RELIANCE FIXED HORIZON FUND - XXXI - SERIES 9</t>
  </si>
  <si>
    <t>R*SHARES SENSEX ETF</t>
  </si>
  <si>
    <t>R*SHARES NV20 ETF</t>
  </si>
  <si>
    <t>R*SHARES LONG TERM GILT ETF</t>
  </si>
  <si>
    <t>RELIANCE FIXED HORIZON FUND - XXXI - SERIES 13</t>
  </si>
  <si>
    <t>RELIANCE FIXED HORIZON FUND - XXXI - SERIES 11</t>
  </si>
  <si>
    <t>RELIANCE FIXED HORIZON FUND - XXXI - SERIES 15</t>
  </si>
  <si>
    <t>RELIANCE DUAL ADVANTAGE FIXED TENURE FUND X - PLAN A</t>
  </si>
  <si>
    <t>R*SHARES CNX 100 FUND</t>
  </si>
  <si>
    <t>R*SHARES CONSUMPTION FUND</t>
  </si>
  <si>
    <t>R*SHARES DIVIDEND OPPORTUNITIES FUND</t>
  </si>
  <si>
    <t>R*SHARES Bank BeES</t>
  </si>
  <si>
    <t>CPSE ETF</t>
  </si>
  <si>
    <t>R*SHARES Hang Seng BeES</t>
  </si>
  <si>
    <t>R*SHARES Infra BeES</t>
  </si>
  <si>
    <t>R* Shares Junior BeES</t>
  </si>
  <si>
    <t>R*SHARES Liquid BeES</t>
  </si>
  <si>
    <t>R*SHARES Nifty BeES</t>
  </si>
  <si>
    <t>R*SHARES PSU Bank BeES</t>
  </si>
  <si>
    <t>R*SHARES Shariah BeES</t>
  </si>
  <si>
    <t>R*SHARES Gold BeES</t>
  </si>
  <si>
    <t>RELIANCE DUAL ADVANTAGE FIXED TENURE FUND X - PLAN B</t>
  </si>
  <si>
    <t>RELIANCE FIXED HORIZON FUND - XXXII - SERIES 1</t>
  </si>
  <si>
    <t>RELIANCE FIXED HORIZON FUND - XXXII - SERIES 2</t>
  </si>
  <si>
    <t>RELIANCE FIXED HORIZON FUND - XXXII - SERIES 4</t>
  </si>
  <si>
    <t>RELIANCE FIXED HORIZON FUND - XXXII - SERIES 5</t>
  </si>
  <si>
    <t>Reliance Mutual Fund: Net Assets Under Management (AAUM) as on DEC 2016 (All figures in Rs. Crore)</t>
  </si>
  <si>
    <t>Table showing State wise /Union Territory wise contribution to AUM of category of schemes as on DEC 2016</t>
  </si>
  <si>
    <t>RELIANCE Mutual Fund (All figures in Rs. Crore)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</si>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</sst>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171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171" fontId="8" fillId="0" borderId="11" xfId="42" applyFont="1" applyBorder="1" applyAlignment="1">
      <alignment horizontal="left"/>
    </xf>
    <xf numFmtId="171" fontId="0" fillId="0" borderId="11" xfId="42" applyFont="1" applyBorder="1" applyAlignment="1">
      <alignment/>
    </xf>
    <xf numFmtId="171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171" fontId="0" fillId="0" borderId="0" xfId="42" applyFont="1" applyBorder="1" applyAlignment="1">
      <alignment/>
    </xf>
    <xf numFmtId="171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171" fontId="0" fillId="0" borderId="0" xfId="42" applyFont="1" applyAlignment="1">
      <alignment/>
    </xf>
    <xf numFmtId="171" fontId="40" fillId="0" borderId="0" xfId="42" applyFont="1" applyBorder="1" applyAlignment="1">
      <alignment/>
    </xf>
    <xf numFmtId="171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171" fontId="0" fillId="0" borderId="0" xfId="42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49" fontId="42" fillId="0" borderId="19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20" xfId="55" applyNumberFormat="1" applyFont="1" applyFill="1" applyBorder="1" applyAlignment="1">
      <alignment horizontal="center" vertical="center" wrapText="1"/>
      <protection/>
    </xf>
    <xf numFmtId="49" fontId="42" fillId="0" borderId="21" xfId="55" applyNumberFormat="1" applyFont="1" applyFill="1" applyBorder="1" applyAlignment="1">
      <alignment horizontal="center" vertical="center" wrapText="1"/>
      <protection/>
    </xf>
    <xf numFmtId="49" fontId="42" fillId="0" borderId="22" xfId="55" applyNumberFormat="1" applyFont="1" applyFill="1" applyBorder="1" applyAlignment="1">
      <alignment horizontal="center" vertical="center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2" fontId="4" fillId="0" borderId="24" xfId="56" applyNumberFormat="1" applyFont="1" applyFill="1" applyBorder="1" applyAlignment="1">
      <alignment horizontal="left" vertical="top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8" xfId="56" applyNumberFormat="1" applyFont="1" applyFill="1" applyBorder="1" applyAlignment="1">
      <alignment horizontal="center"/>
      <protection/>
    </xf>
    <xf numFmtId="3" fontId="5" fillId="0" borderId="35" xfId="56" applyNumberFormat="1" applyFont="1" applyFill="1" applyBorder="1" applyAlignment="1">
      <alignment horizontal="center" vertical="center" wrapText="1"/>
      <protection/>
    </xf>
    <xf numFmtId="3" fontId="5" fillId="0" borderId="36" xfId="56" applyNumberFormat="1" applyFont="1" applyFill="1" applyBorder="1" applyAlignment="1">
      <alignment horizontal="center" vertical="center" wrapText="1"/>
      <protection/>
    </xf>
    <xf numFmtId="3" fontId="5" fillId="0" borderId="37" xfId="56" applyNumberFormat="1" applyFont="1" applyFill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3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5.57421875" style="0" bestFit="1" customWidth="1"/>
    <col min="4" max="4" width="8.140625" style="0" customWidth="1"/>
    <col min="5" max="5" width="6.8515625" style="0" customWidth="1"/>
    <col min="6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5.57421875" style="0" customWidth="1"/>
    <col min="18" max="20" width="8.140625" style="0" bestFit="1" customWidth="1"/>
    <col min="21" max="21" width="4.57421875" style="0" customWidth="1"/>
    <col min="22" max="22" width="8.14062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8" width="5.57421875" style="0" bestFit="1" customWidth="1"/>
    <col min="29" max="29" width="5.57421875" style="0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1" width="8.140625" style="0" bestFit="1" customWidth="1"/>
    <col min="52" max="52" width="9.140625" style="0" bestFit="1" customWidth="1"/>
    <col min="53" max="57" width="4.57421875" style="0" customWidth="1"/>
    <col min="58" max="58" width="9.140625" style="0" bestFit="1" customWidth="1"/>
    <col min="59" max="59" width="8.140625" style="0" bestFit="1" customWidth="1"/>
    <col min="60" max="60" width="6.57421875" style="0" customWidth="1"/>
    <col min="61" max="61" width="5.57421875" style="0" bestFit="1" customWidth="1"/>
    <col min="62" max="62" width="8.140625" style="0" bestFit="1" customWidth="1"/>
    <col min="63" max="63" width="17.00390625" style="25" customWidth="1"/>
    <col min="64" max="64" width="10.7109375" style="0" bestFit="1" customWidth="1"/>
    <col min="65" max="65" width="12.28125" style="55" bestFit="1" customWidth="1"/>
  </cols>
  <sheetData>
    <row r="2" ht="15" customHeight="1" thickBot="1">
      <c r="B2" s="1"/>
    </row>
    <row r="3" spans="1:63" ht="15.75" customHeight="1" thickBot="1">
      <c r="A3" s="65" t="s">
        <v>0</v>
      </c>
      <c r="B3" s="67" t="s">
        <v>1</v>
      </c>
      <c r="C3" s="70" t="s">
        <v>346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2"/>
    </row>
    <row r="4" spans="1:63" ht="18.75" thickBot="1">
      <c r="A4" s="66"/>
      <c r="B4" s="68"/>
      <c r="C4" s="73" t="s">
        <v>2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5"/>
      <c r="W4" s="73" t="s">
        <v>3</v>
      </c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5"/>
      <c r="AQ4" s="73" t="s">
        <v>4</v>
      </c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5"/>
      <c r="BK4" s="85" t="s">
        <v>35</v>
      </c>
    </row>
    <row r="5" spans="1:63" ht="18.75" thickBot="1">
      <c r="A5" s="66"/>
      <c r="B5" s="68"/>
      <c r="C5" s="82" t="s">
        <v>5</v>
      </c>
      <c r="D5" s="83"/>
      <c r="E5" s="83"/>
      <c r="F5" s="83"/>
      <c r="G5" s="83"/>
      <c r="H5" s="83"/>
      <c r="I5" s="83"/>
      <c r="J5" s="83"/>
      <c r="K5" s="83"/>
      <c r="L5" s="84"/>
      <c r="M5" s="82" t="s">
        <v>6</v>
      </c>
      <c r="N5" s="83"/>
      <c r="O5" s="83"/>
      <c r="P5" s="83"/>
      <c r="Q5" s="83"/>
      <c r="R5" s="83"/>
      <c r="S5" s="83"/>
      <c r="T5" s="83"/>
      <c r="U5" s="83"/>
      <c r="V5" s="84"/>
      <c r="W5" s="82" t="s">
        <v>5</v>
      </c>
      <c r="X5" s="83"/>
      <c r="Y5" s="83"/>
      <c r="Z5" s="83"/>
      <c r="AA5" s="83"/>
      <c r="AB5" s="83"/>
      <c r="AC5" s="83"/>
      <c r="AD5" s="83"/>
      <c r="AE5" s="83"/>
      <c r="AF5" s="84"/>
      <c r="AG5" s="82" t="s">
        <v>6</v>
      </c>
      <c r="AH5" s="83"/>
      <c r="AI5" s="83"/>
      <c r="AJ5" s="83"/>
      <c r="AK5" s="83"/>
      <c r="AL5" s="83"/>
      <c r="AM5" s="83"/>
      <c r="AN5" s="83"/>
      <c r="AO5" s="83"/>
      <c r="AP5" s="84"/>
      <c r="AQ5" s="82" t="s">
        <v>5</v>
      </c>
      <c r="AR5" s="83"/>
      <c r="AS5" s="83"/>
      <c r="AT5" s="83"/>
      <c r="AU5" s="83"/>
      <c r="AV5" s="83"/>
      <c r="AW5" s="83"/>
      <c r="AX5" s="83"/>
      <c r="AY5" s="83"/>
      <c r="AZ5" s="84"/>
      <c r="BA5" s="82" t="s">
        <v>6</v>
      </c>
      <c r="BB5" s="83"/>
      <c r="BC5" s="83"/>
      <c r="BD5" s="83"/>
      <c r="BE5" s="83"/>
      <c r="BF5" s="83"/>
      <c r="BG5" s="83"/>
      <c r="BH5" s="83"/>
      <c r="BI5" s="83"/>
      <c r="BJ5" s="84"/>
      <c r="BK5" s="86"/>
    </row>
    <row r="6" spans="1:63" ht="18" customHeight="1">
      <c r="A6" s="66"/>
      <c r="B6" s="68"/>
      <c r="C6" s="76" t="s">
        <v>7</v>
      </c>
      <c r="D6" s="77"/>
      <c r="E6" s="77"/>
      <c r="F6" s="77"/>
      <c r="G6" s="78"/>
      <c r="H6" s="79" t="s">
        <v>8</v>
      </c>
      <c r="I6" s="80"/>
      <c r="J6" s="80"/>
      <c r="K6" s="80"/>
      <c r="L6" s="81"/>
      <c r="M6" s="76" t="s">
        <v>7</v>
      </c>
      <c r="N6" s="77"/>
      <c r="O6" s="77"/>
      <c r="P6" s="77"/>
      <c r="Q6" s="78"/>
      <c r="R6" s="79" t="s">
        <v>8</v>
      </c>
      <c r="S6" s="80"/>
      <c r="T6" s="80"/>
      <c r="U6" s="80"/>
      <c r="V6" s="81"/>
      <c r="W6" s="76" t="s">
        <v>7</v>
      </c>
      <c r="X6" s="77"/>
      <c r="Y6" s="77"/>
      <c r="Z6" s="77"/>
      <c r="AA6" s="78"/>
      <c r="AB6" s="79" t="s">
        <v>8</v>
      </c>
      <c r="AC6" s="80"/>
      <c r="AD6" s="80"/>
      <c r="AE6" s="80"/>
      <c r="AF6" s="81"/>
      <c r="AG6" s="76" t="s">
        <v>7</v>
      </c>
      <c r="AH6" s="77"/>
      <c r="AI6" s="77"/>
      <c r="AJ6" s="77"/>
      <c r="AK6" s="78"/>
      <c r="AL6" s="79" t="s">
        <v>8</v>
      </c>
      <c r="AM6" s="80"/>
      <c r="AN6" s="80"/>
      <c r="AO6" s="80"/>
      <c r="AP6" s="81"/>
      <c r="AQ6" s="76" t="s">
        <v>7</v>
      </c>
      <c r="AR6" s="77"/>
      <c r="AS6" s="77"/>
      <c r="AT6" s="77"/>
      <c r="AU6" s="78"/>
      <c r="AV6" s="79" t="s">
        <v>8</v>
      </c>
      <c r="AW6" s="80"/>
      <c r="AX6" s="80"/>
      <c r="AY6" s="80"/>
      <c r="AZ6" s="81"/>
      <c r="BA6" s="76" t="s">
        <v>7</v>
      </c>
      <c r="BB6" s="77"/>
      <c r="BC6" s="77"/>
      <c r="BD6" s="77"/>
      <c r="BE6" s="78"/>
      <c r="BF6" s="79" t="s">
        <v>8</v>
      </c>
      <c r="BG6" s="80"/>
      <c r="BH6" s="80"/>
      <c r="BI6" s="80"/>
      <c r="BJ6" s="81"/>
      <c r="BK6" s="86"/>
    </row>
    <row r="7" spans="1:63" ht="15.75">
      <c r="A7" s="66"/>
      <c r="B7" s="69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87"/>
    </row>
    <row r="8" spans="1:63" ht="18">
      <c r="A8" s="60" t="s">
        <v>96</v>
      </c>
      <c r="B8" s="58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9"/>
    </row>
    <row r="9" spans="1:62" ht="15.75">
      <c r="A9" s="5" t="s">
        <v>9</v>
      </c>
      <c r="B9" s="2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281</v>
      </c>
      <c r="C10" s="11">
        <v>0</v>
      </c>
      <c r="D10" s="9">
        <v>457.6668599267741</v>
      </c>
      <c r="E10" s="9">
        <v>0</v>
      </c>
      <c r="F10" s="9">
        <v>0</v>
      </c>
      <c r="G10" s="10">
        <v>24.82778294283872</v>
      </c>
      <c r="H10" s="11">
        <v>156.5467829932258</v>
      </c>
      <c r="I10" s="9">
        <v>7996.416386095903</v>
      </c>
      <c r="J10" s="9">
        <v>2358.6963296220642</v>
      </c>
      <c r="K10" s="9">
        <v>0</v>
      </c>
      <c r="L10" s="10">
        <v>419.82705075235486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69.49684533935486</v>
      </c>
      <c r="S10" s="9">
        <v>1019.203989879871</v>
      </c>
      <c r="T10" s="9">
        <v>584.8285745301612</v>
      </c>
      <c r="U10" s="9">
        <v>0</v>
      </c>
      <c r="V10" s="10">
        <v>21.178450589645166</v>
      </c>
      <c r="W10" s="11">
        <v>0</v>
      </c>
      <c r="X10" s="9">
        <v>0.5349039190322581</v>
      </c>
      <c r="Y10" s="9">
        <v>0</v>
      </c>
      <c r="Z10" s="9">
        <v>0</v>
      </c>
      <c r="AA10" s="10">
        <v>0</v>
      </c>
      <c r="AB10" s="11">
        <v>0.9974858749999999</v>
      </c>
      <c r="AC10" s="9">
        <v>1.6203682688387095</v>
      </c>
      <c r="AD10" s="9">
        <v>0</v>
      </c>
      <c r="AE10" s="9">
        <v>0</v>
      </c>
      <c r="AF10" s="10">
        <v>0.04238639538709677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0.5760695457419353</v>
      </c>
      <c r="AM10" s="9">
        <v>7.188403225806452E-05</v>
      </c>
      <c r="AN10" s="9">
        <v>0</v>
      </c>
      <c r="AO10" s="9">
        <v>0</v>
      </c>
      <c r="AP10" s="10">
        <v>0.16568906509677422</v>
      </c>
      <c r="AQ10" s="11">
        <v>0</v>
      </c>
      <c r="AR10" s="9">
        <v>18.6195958797742</v>
      </c>
      <c r="AS10" s="9">
        <v>0</v>
      </c>
      <c r="AT10" s="9">
        <v>0</v>
      </c>
      <c r="AU10" s="10">
        <v>0</v>
      </c>
      <c r="AV10" s="11">
        <v>657.3592065615483</v>
      </c>
      <c r="AW10" s="9">
        <v>8713.00171533916</v>
      </c>
      <c r="AX10" s="9">
        <v>854.062543969516</v>
      </c>
      <c r="AY10" s="9">
        <v>0</v>
      </c>
      <c r="AZ10" s="10">
        <v>299.6855108904195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108.41730734054838</v>
      </c>
      <c r="BG10" s="9">
        <v>379.25400739574195</v>
      </c>
      <c r="BH10" s="9">
        <v>116.2467884614516</v>
      </c>
      <c r="BI10" s="9">
        <v>0</v>
      </c>
      <c r="BJ10" s="10">
        <v>109.85781113216132</v>
      </c>
      <c r="BK10" s="17">
        <f>SUM(C10:BJ10)</f>
        <v>24369.130514595647</v>
      </c>
      <c r="BL10" s="16"/>
      <c r="BM10" s="50"/>
    </row>
    <row r="11" spans="1:65" s="12" customFormat="1" ht="15">
      <c r="A11" s="5"/>
      <c r="B11" s="8" t="s">
        <v>282</v>
      </c>
      <c r="C11" s="11">
        <v>0</v>
      </c>
      <c r="D11" s="9">
        <v>0.5668997891935484</v>
      </c>
      <c r="E11" s="9">
        <v>0</v>
      </c>
      <c r="F11" s="9">
        <v>0</v>
      </c>
      <c r="G11" s="10">
        <v>0</v>
      </c>
      <c r="H11" s="11">
        <v>40.11490349645162</v>
      </c>
      <c r="I11" s="9">
        <v>776.8006482772582</v>
      </c>
      <c r="J11" s="9">
        <v>300.5092744956129</v>
      </c>
      <c r="K11" s="9">
        <v>0</v>
      </c>
      <c r="L11" s="10">
        <v>35.048335237838714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14.437929440999998</v>
      </c>
      <c r="S11" s="9">
        <v>202.86897055906448</v>
      </c>
      <c r="T11" s="9">
        <v>69.16716113935485</v>
      </c>
      <c r="U11" s="9">
        <v>0</v>
      </c>
      <c r="V11" s="10">
        <v>3.8705836942258056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0.16978953283870968</v>
      </c>
      <c r="AC11" s="9">
        <v>3.208025197967742</v>
      </c>
      <c r="AD11" s="9">
        <v>0</v>
      </c>
      <c r="AE11" s="9">
        <v>0</v>
      </c>
      <c r="AF11" s="10">
        <v>0.287749500580645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0.010320882258064518</v>
      </c>
      <c r="AM11" s="9">
        <v>0</v>
      </c>
      <c r="AN11" s="9">
        <v>0</v>
      </c>
      <c r="AO11" s="9">
        <v>0</v>
      </c>
      <c r="AP11" s="10">
        <v>0</v>
      </c>
      <c r="AQ11" s="11">
        <v>0</v>
      </c>
      <c r="AR11" s="9">
        <v>0</v>
      </c>
      <c r="AS11" s="9">
        <v>0</v>
      </c>
      <c r="AT11" s="9">
        <v>0</v>
      </c>
      <c r="AU11" s="10">
        <v>0</v>
      </c>
      <c r="AV11" s="11">
        <v>418.5131266871612</v>
      </c>
      <c r="AW11" s="9">
        <v>656.6008136966428</v>
      </c>
      <c r="AX11" s="9">
        <v>3.2866113839677418</v>
      </c>
      <c r="AY11" s="9">
        <v>0</v>
      </c>
      <c r="AZ11" s="10">
        <v>196.21834331316128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343.98925896822567</v>
      </c>
      <c r="BG11" s="9">
        <v>148.4500540035806</v>
      </c>
      <c r="BH11" s="9">
        <v>155.6872266568387</v>
      </c>
      <c r="BI11" s="9">
        <v>0</v>
      </c>
      <c r="BJ11" s="10">
        <v>142.47991176954835</v>
      </c>
      <c r="BK11" s="17">
        <f>SUM(C11:BJ11)</f>
        <v>3512.2859377227724</v>
      </c>
      <c r="BL11" s="16"/>
      <c r="BM11" s="50"/>
    </row>
    <row r="12" spans="1:65" s="12" customFormat="1" ht="15">
      <c r="A12" s="5"/>
      <c r="B12" s="8" t="s">
        <v>99</v>
      </c>
      <c r="C12" s="11">
        <v>0</v>
      </c>
      <c r="D12" s="9">
        <v>490.7686888810322</v>
      </c>
      <c r="E12" s="9">
        <v>22.58266387332258</v>
      </c>
      <c r="F12" s="9">
        <v>0</v>
      </c>
      <c r="G12" s="10">
        <v>1.5229473457419351</v>
      </c>
      <c r="H12" s="11">
        <v>54.26484826548388</v>
      </c>
      <c r="I12" s="9">
        <v>1873.8767113728388</v>
      </c>
      <c r="J12" s="9">
        <v>301.41408626141924</v>
      </c>
      <c r="K12" s="9">
        <v>0.05029578390322582</v>
      </c>
      <c r="L12" s="10">
        <v>40.00116815080644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5.272914529838709</v>
      </c>
      <c r="S12" s="9">
        <v>198.88598552974196</v>
      </c>
      <c r="T12" s="9">
        <v>14.483031065903226</v>
      </c>
      <c r="U12" s="9">
        <v>0</v>
      </c>
      <c r="V12" s="10">
        <v>2.2154962095161297</v>
      </c>
      <c r="W12" s="11">
        <v>0</v>
      </c>
      <c r="X12" s="9">
        <v>78.698430304</v>
      </c>
      <c r="Y12" s="9">
        <v>0</v>
      </c>
      <c r="Z12" s="9">
        <v>0</v>
      </c>
      <c r="AA12" s="10">
        <v>0</v>
      </c>
      <c r="AB12" s="11">
        <v>0.4465074676129032</v>
      </c>
      <c r="AC12" s="9">
        <v>0.23906385541935488</v>
      </c>
      <c r="AD12" s="9">
        <v>0</v>
      </c>
      <c r="AE12" s="9">
        <v>0</v>
      </c>
      <c r="AF12" s="10">
        <v>0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0.034132944516129034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0</v>
      </c>
      <c r="AS12" s="9">
        <v>0</v>
      </c>
      <c r="AT12" s="9">
        <v>0</v>
      </c>
      <c r="AU12" s="10">
        <v>0</v>
      </c>
      <c r="AV12" s="11">
        <v>167.32576960967737</v>
      </c>
      <c r="AW12" s="9">
        <v>1823.8973675914524</v>
      </c>
      <c r="AX12" s="9">
        <v>0.6891814484838708</v>
      </c>
      <c r="AY12" s="9">
        <v>0</v>
      </c>
      <c r="AZ12" s="10">
        <v>49.8961476447742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24.215157197709676</v>
      </c>
      <c r="BG12" s="9">
        <v>174.70518696967736</v>
      </c>
      <c r="BH12" s="9">
        <v>22.0437153426129</v>
      </c>
      <c r="BI12" s="9">
        <v>0</v>
      </c>
      <c r="BJ12" s="10">
        <v>7.240640635483872</v>
      </c>
      <c r="BK12" s="17">
        <f>SUM(C12:BJ12)</f>
        <v>5354.770138280966</v>
      </c>
      <c r="BL12" s="16"/>
      <c r="BM12" s="50"/>
    </row>
    <row r="13" spans="1:65" s="21" customFormat="1" ht="15">
      <c r="A13" s="5"/>
      <c r="B13" s="15" t="s">
        <v>11</v>
      </c>
      <c r="C13" s="20">
        <f>SUM(C10:C12)</f>
        <v>0</v>
      </c>
      <c r="D13" s="18">
        <f aca="true" t="shared" si="0" ref="D13:BK13">SUM(D10:D12)</f>
        <v>949.0024485969998</v>
      </c>
      <c r="E13" s="18">
        <f t="shared" si="0"/>
        <v>22.58266387332258</v>
      </c>
      <c r="F13" s="18">
        <f t="shared" si="0"/>
        <v>0</v>
      </c>
      <c r="G13" s="19">
        <f t="shared" si="0"/>
        <v>26.350730288580657</v>
      </c>
      <c r="H13" s="20">
        <f t="shared" si="0"/>
        <v>250.9265347551613</v>
      </c>
      <c r="I13" s="18">
        <f t="shared" si="0"/>
        <v>10647.093745746</v>
      </c>
      <c r="J13" s="18">
        <f t="shared" si="0"/>
        <v>2960.619690379096</v>
      </c>
      <c r="K13" s="18">
        <f t="shared" si="0"/>
        <v>0.05029578390322582</v>
      </c>
      <c r="L13" s="19">
        <f t="shared" si="0"/>
        <v>494.87655414100004</v>
      </c>
      <c r="M13" s="20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9">
        <f t="shared" si="0"/>
        <v>0</v>
      </c>
      <c r="R13" s="20">
        <f t="shared" si="0"/>
        <v>89.20768931019357</v>
      </c>
      <c r="S13" s="18">
        <f t="shared" si="0"/>
        <v>1420.9589459686774</v>
      </c>
      <c r="T13" s="18">
        <f t="shared" si="0"/>
        <v>668.4787667354193</v>
      </c>
      <c r="U13" s="18">
        <f t="shared" si="0"/>
        <v>0</v>
      </c>
      <c r="V13" s="19">
        <f t="shared" si="0"/>
        <v>27.264530493387102</v>
      </c>
      <c r="W13" s="20">
        <f t="shared" si="0"/>
        <v>0</v>
      </c>
      <c r="X13" s="18">
        <f t="shared" si="0"/>
        <v>79.23333422303226</v>
      </c>
      <c r="Y13" s="18">
        <f t="shared" si="0"/>
        <v>0</v>
      </c>
      <c r="Z13" s="18">
        <f t="shared" si="0"/>
        <v>0</v>
      </c>
      <c r="AA13" s="19">
        <f t="shared" si="0"/>
        <v>0</v>
      </c>
      <c r="AB13" s="20">
        <f t="shared" si="0"/>
        <v>1.6137828754516128</v>
      </c>
      <c r="AC13" s="18">
        <f t="shared" si="0"/>
        <v>5.067457322225806</v>
      </c>
      <c r="AD13" s="18">
        <f t="shared" si="0"/>
        <v>0</v>
      </c>
      <c r="AE13" s="18">
        <f t="shared" si="0"/>
        <v>0</v>
      </c>
      <c r="AF13" s="19">
        <f t="shared" si="0"/>
        <v>0.3301358959677418</v>
      </c>
      <c r="AG13" s="20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9">
        <f t="shared" si="0"/>
        <v>0</v>
      </c>
      <c r="AL13" s="20">
        <f t="shared" si="0"/>
        <v>0.6205233725161288</v>
      </c>
      <c r="AM13" s="18">
        <f t="shared" si="0"/>
        <v>7.188403225806452E-05</v>
      </c>
      <c r="AN13" s="18">
        <f t="shared" si="0"/>
        <v>0</v>
      </c>
      <c r="AO13" s="18">
        <f t="shared" si="0"/>
        <v>0</v>
      </c>
      <c r="AP13" s="19">
        <f t="shared" si="0"/>
        <v>0.16568906509677422</v>
      </c>
      <c r="AQ13" s="20">
        <f t="shared" si="0"/>
        <v>0</v>
      </c>
      <c r="AR13" s="18">
        <f t="shared" si="0"/>
        <v>18.6195958797742</v>
      </c>
      <c r="AS13" s="18">
        <f t="shared" si="0"/>
        <v>0</v>
      </c>
      <c r="AT13" s="18">
        <f t="shared" si="0"/>
        <v>0</v>
      </c>
      <c r="AU13" s="19">
        <f t="shared" si="0"/>
        <v>0</v>
      </c>
      <c r="AV13" s="20">
        <f t="shared" si="0"/>
        <v>1243.1981028583868</v>
      </c>
      <c r="AW13" s="18">
        <f t="shared" si="0"/>
        <v>11193.499896627256</v>
      </c>
      <c r="AX13" s="18">
        <f t="shared" si="0"/>
        <v>858.0383368019676</v>
      </c>
      <c r="AY13" s="18">
        <f t="shared" si="0"/>
        <v>0</v>
      </c>
      <c r="AZ13" s="19">
        <f t="shared" si="0"/>
        <v>545.8000018483549</v>
      </c>
      <c r="BA13" s="20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9">
        <f t="shared" si="0"/>
        <v>0</v>
      </c>
      <c r="BF13" s="20">
        <f t="shared" si="0"/>
        <v>476.6217235064837</v>
      </c>
      <c r="BG13" s="18">
        <f t="shared" si="0"/>
        <v>702.4092483689999</v>
      </c>
      <c r="BH13" s="18">
        <f t="shared" si="0"/>
        <v>293.9777304609032</v>
      </c>
      <c r="BI13" s="18">
        <f t="shared" si="0"/>
        <v>0</v>
      </c>
      <c r="BJ13" s="19">
        <f t="shared" si="0"/>
        <v>259.5783635371935</v>
      </c>
      <c r="BK13" s="32">
        <f t="shared" si="0"/>
        <v>33236.18659059938</v>
      </c>
      <c r="BL13" s="16"/>
      <c r="BM13" s="56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6"/>
    </row>
    <row r="15" spans="1:65" s="21" customFormat="1" ht="15">
      <c r="A15" s="5" t="s">
        <v>12</v>
      </c>
      <c r="B15" s="27" t="s">
        <v>13</v>
      </c>
      <c r="C15" s="20"/>
      <c r="D15" s="18"/>
      <c r="E15" s="18"/>
      <c r="F15" s="18"/>
      <c r="G15" s="19"/>
      <c r="H15" s="20"/>
      <c r="I15" s="18"/>
      <c r="J15" s="18"/>
      <c r="K15" s="18"/>
      <c r="L15" s="19"/>
      <c r="M15" s="20"/>
      <c r="N15" s="18"/>
      <c r="O15" s="18"/>
      <c r="P15" s="18"/>
      <c r="Q15" s="19"/>
      <c r="R15" s="20"/>
      <c r="S15" s="18"/>
      <c r="T15" s="18"/>
      <c r="U15" s="18"/>
      <c r="V15" s="19"/>
      <c r="W15" s="20"/>
      <c r="X15" s="18"/>
      <c r="Y15" s="18"/>
      <c r="Z15" s="18"/>
      <c r="AA15" s="19"/>
      <c r="AB15" s="20"/>
      <c r="AC15" s="18"/>
      <c r="AD15" s="18"/>
      <c r="AE15" s="18"/>
      <c r="AF15" s="19"/>
      <c r="AG15" s="20"/>
      <c r="AH15" s="18"/>
      <c r="AI15" s="18"/>
      <c r="AJ15" s="18"/>
      <c r="AK15" s="19"/>
      <c r="AL15" s="20"/>
      <c r="AM15" s="18"/>
      <c r="AN15" s="18"/>
      <c r="AO15" s="18"/>
      <c r="AP15" s="19"/>
      <c r="AQ15" s="20"/>
      <c r="AR15" s="18"/>
      <c r="AS15" s="18"/>
      <c r="AT15" s="18"/>
      <c r="AU15" s="19"/>
      <c r="AV15" s="20"/>
      <c r="AW15" s="18"/>
      <c r="AX15" s="18"/>
      <c r="AY15" s="18"/>
      <c r="AZ15" s="19"/>
      <c r="BA15" s="20"/>
      <c r="BB15" s="18"/>
      <c r="BC15" s="18"/>
      <c r="BD15" s="18"/>
      <c r="BE15" s="19"/>
      <c r="BF15" s="20"/>
      <c r="BG15" s="18"/>
      <c r="BH15" s="18"/>
      <c r="BI15" s="18"/>
      <c r="BJ15" s="19"/>
      <c r="BK15" s="32"/>
      <c r="BL15" s="16"/>
      <c r="BM15" s="56"/>
    </row>
    <row r="16" spans="1:65" s="12" customFormat="1" ht="15">
      <c r="A16" s="5"/>
      <c r="B16" s="8" t="s">
        <v>32</v>
      </c>
      <c r="C16" s="11">
        <v>0</v>
      </c>
      <c r="D16" s="9">
        <v>40.707154801451594</v>
      </c>
      <c r="E16" s="9">
        <v>0</v>
      </c>
      <c r="F16" s="9">
        <v>0</v>
      </c>
      <c r="G16" s="10">
        <v>0</v>
      </c>
      <c r="H16" s="11">
        <v>273.9566749531289</v>
      </c>
      <c r="I16" s="9">
        <v>267.8398860392903</v>
      </c>
      <c r="J16" s="9">
        <v>77.8522234843226</v>
      </c>
      <c r="K16" s="9">
        <v>0</v>
      </c>
      <c r="L16" s="10">
        <v>41.48563805858064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9.75296193212903</v>
      </c>
      <c r="S16" s="9">
        <v>78.88020141116131</v>
      </c>
      <c r="T16" s="9">
        <v>11.636071062774192</v>
      </c>
      <c r="U16" s="9">
        <v>0</v>
      </c>
      <c r="V16" s="10">
        <v>3.150511529290322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0.024739385580645167</v>
      </c>
      <c r="AC16" s="9">
        <v>0</v>
      </c>
      <c r="AD16" s="9">
        <v>0</v>
      </c>
      <c r="AE16" s="9">
        <v>0</v>
      </c>
      <c r="AF16" s="10">
        <v>0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0.0021026719032258066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67.422625996</v>
      </c>
      <c r="AW16" s="9">
        <v>386.49157408168895</v>
      </c>
      <c r="AX16" s="9">
        <v>6.395599968096774</v>
      </c>
      <c r="AY16" s="9">
        <v>0</v>
      </c>
      <c r="AZ16" s="10">
        <v>60.68677915438711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12.559685259064516</v>
      </c>
      <c r="BG16" s="9">
        <v>43.780243182935486</v>
      </c>
      <c r="BH16" s="9">
        <v>0.6668383582903226</v>
      </c>
      <c r="BI16" s="9">
        <v>0</v>
      </c>
      <c r="BJ16" s="10">
        <v>11.435749179935481</v>
      </c>
      <c r="BK16" s="17">
        <f>SUM(C16:BJ16)</f>
        <v>1394.7272605100115</v>
      </c>
      <c r="BL16" s="16"/>
      <c r="BM16" s="50"/>
    </row>
    <row r="17" spans="1:65" s="21" customFormat="1" ht="15">
      <c r="A17" s="5"/>
      <c r="B17" s="15" t="s">
        <v>14</v>
      </c>
      <c r="C17" s="20">
        <f>SUM(C16)</f>
        <v>0</v>
      </c>
      <c r="D17" s="18">
        <f>SUM(D16)</f>
        <v>40.707154801451594</v>
      </c>
      <c r="E17" s="18">
        <f>SUM(E16)</f>
        <v>0</v>
      </c>
      <c r="F17" s="18">
        <f>SUM(F16)</f>
        <v>0</v>
      </c>
      <c r="G17" s="19">
        <f>SUM(G16)</f>
        <v>0</v>
      </c>
      <c r="H17" s="20">
        <f aca="true" t="shared" si="1" ref="H17:BK17">SUM(H16)</f>
        <v>273.9566749531289</v>
      </c>
      <c r="I17" s="18">
        <f t="shared" si="1"/>
        <v>267.8398860392903</v>
      </c>
      <c r="J17" s="18">
        <f t="shared" si="1"/>
        <v>77.8522234843226</v>
      </c>
      <c r="K17" s="18">
        <f t="shared" si="1"/>
        <v>0</v>
      </c>
      <c r="L17" s="19">
        <f t="shared" si="1"/>
        <v>41.48563805858064</v>
      </c>
      <c r="M17" s="20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9">
        <f t="shared" si="1"/>
        <v>0</v>
      </c>
      <c r="R17" s="20">
        <f t="shared" si="1"/>
        <v>9.75296193212903</v>
      </c>
      <c r="S17" s="18">
        <f t="shared" si="1"/>
        <v>78.88020141116131</v>
      </c>
      <c r="T17" s="18">
        <f t="shared" si="1"/>
        <v>11.636071062774192</v>
      </c>
      <c r="U17" s="18">
        <f t="shared" si="1"/>
        <v>0</v>
      </c>
      <c r="V17" s="19">
        <f t="shared" si="1"/>
        <v>3.150511529290322</v>
      </c>
      <c r="W17" s="20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9">
        <f t="shared" si="1"/>
        <v>0</v>
      </c>
      <c r="AB17" s="20">
        <f t="shared" si="1"/>
        <v>0.024739385580645167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9">
        <f t="shared" si="1"/>
        <v>0</v>
      </c>
      <c r="AG17" s="20">
        <f t="shared" si="1"/>
        <v>0</v>
      </c>
      <c r="AH17" s="18">
        <f t="shared" si="1"/>
        <v>0</v>
      </c>
      <c r="AI17" s="18">
        <f t="shared" si="1"/>
        <v>0</v>
      </c>
      <c r="AJ17" s="18">
        <f t="shared" si="1"/>
        <v>0</v>
      </c>
      <c r="AK17" s="19">
        <f t="shared" si="1"/>
        <v>0</v>
      </c>
      <c r="AL17" s="20">
        <f t="shared" si="1"/>
        <v>0.0021026719032258066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9">
        <f t="shared" si="1"/>
        <v>0</v>
      </c>
      <c r="AQ17" s="20">
        <f t="shared" si="1"/>
        <v>0</v>
      </c>
      <c r="AR17" s="18">
        <f t="shared" si="1"/>
        <v>0</v>
      </c>
      <c r="AS17" s="18">
        <f t="shared" si="1"/>
        <v>0</v>
      </c>
      <c r="AT17" s="18">
        <f t="shared" si="1"/>
        <v>0</v>
      </c>
      <c r="AU17" s="19">
        <f t="shared" si="1"/>
        <v>0</v>
      </c>
      <c r="AV17" s="20">
        <f t="shared" si="1"/>
        <v>67.422625996</v>
      </c>
      <c r="AW17" s="18">
        <f t="shared" si="1"/>
        <v>386.49157408168895</v>
      </c>
      <c r="AX17" s="18">
        <f t="shared" si="1"/>
        <v>6.395599968096774</v>
      </c>
      <c r="AY17" s="18">
        <f t="shared" si="1"/>
        <v>0</v>
      </c>
      <c r="AZ17" s="19">
        <f t="shared" si="1"/>
        <v>60.68677915438711</v>
      </c>
      <c r="BA17" s="20">
        <f t="shared" si="1"/>
        <v>0</v>
      </c>
      <c r="BB17" s="18">
        <f t="shared" si="1"/>
        <v>0</v>
      </c>
      <c r="BC17" s="18">
        <f t="shared" si="1"/>
        <v>0</v>
      </c>
      <c r="BD17" s="18">
        <f t="shared" si="1"/>
        <v>0</v>
      </c>
      <c r="BE17" s="19">
        <f t="shared" si="1"/>
        <v>0</v>
      </c>
      <c r="BF17" s="20">
        <f t="shared" si="1"/>
        <v>12.559685259064516</v>
      </c>
      <c r="BG17" s="18">
        <f t="shared" si="1"/>
        <v>43.780243182935486</v>
      </c>
      <c r="BH17" s="18">
        <f t="shared" si="1"/>
        <v>0.6668383582903226</v>
      </c>
      <c r="BI17" s="18">
        <f t="shared" si="1"/>
        <v>0</v>
      </c>
      <c r="BJ17" s="19">
        <f t="shared" si="1"/>
        <v>11.435749179935481</v>
      </c>
      <c r="BK17" s="19">
        <f t="shared" si="1"/>
        <v>1394.7272605100115</v>
      </c>
      <c r="BL17" s="16"/>
      <c r="BM17" s="56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6"/>
    </row>
    <row r="19" spans="1:65" s="12" customFormat="1" ht="15">
      <c r="A19" s="5" t="s">
        <v>15</v>
      </c>
      <c r="B19" s="27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7"/>
      <c r="BL19" s="16"/>
      <c r="BM19" s="57"/>
    </row>
    <row r="20" spans="1:65" s="12" customFormat="1" ht="15">
      <c r="A20" s="5"/>
      <c r="B20" s="8" t="s">
        <v>100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9">
        <v>0</v>
      </c>
      <c r="J20" s="9">
        <v>0</v>
      </c>
      <c r="K20" s="9">
        <v>0</v>
      </c>
      <c r="L20" s="10">
        <v>0.14941345109677417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0.0037103332258064505</v>
      </c>
      <c r="S20" s="9">
        <v>0</v>
      </c>
      <c r="T20" s="9">
        <v>0</v>
      </c>
      <c r="U20" s="9">
        <v>0</v>
      </c>
      <c r="V20" s="10">
        <v>0.0501609479032258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1.9174450930645162</v>
      </c>
      <c r="AW20" s="9">
        <v>6.774538817434976</v>
      </c>
      <c r="AX20" s="9">
        <v>0</v>
      </c>
      <c r="AY20" s="9">
        <v>0</v>
      </c>
      <c r="AZ20" s="10">
        <v>55.660967006064524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0.3993187239032258</v>
      </c>
      <c r="BG20" s="9">
        <v>0.3617433064516129</v>
      </c>
      <c r="BH20" s="9">
        <v>0</v>
      </c>
      <c r="BI20" s="9">
        <v>0</v>
      </c>
      <c r="BJ20" s="10">
        <v>7.926436526774192</v>
      </c>
      <c r="BK20" s="17">
        <f aca="true" t="shared" si="2" ref="BK20:BK132">SUM(C20:BJ20)</f>
        <v>73.24373420591886</v>
      </c>
      <c r="BL20" s="16"/>
      <c r="BM20" s="50"/>
    </row>
    <row r="21" spans="1:65" s="12" customFormat="1" ht="15">
      <c r="A21" s="5"/>
      <c r="B21" s="8" t="s">
        <v>205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0.0007050648387096776</v>
      </c>
      <c r="I21" s="9">
        <v>0.5358492774193548</v>
      </c>
      <c r="J21" s="9">
        <v>0</v>
      </c>
      <c r="K21" s="9">
        <v>0</v>
      </c>
      <c r="L21" s="10">
        <v>0.28444921803225803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0.0007050648387096776</v>
      </c>
      <c r="S21" s="9">
        <v>0</v>
      </c>
      <c r="T21" s="9">
        <v>0</v>
      </c>
      <c r="U21" s="9">
        <v>0</v>
      </c>
      <c r="V21" s="10">
        <v>0.0018331685806451613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0.15870110096774193</v>
      </c>
      <c r="AW21" s="9">
        <v>3.2573995490308754</v>
      </c>
      <c r="AX21" s="9">
        <v>0</v>
      </c>
      <c r="AY21" s="9">
        <v>0</v>
      </c>
      <c r="AZ21" s="10">
        <v>38.98837547825807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0.37696971009677416</v>
      </c>
      <c r="BG21" s="9">
        <v>0.282025935483871</v>
      </c>
      <c r="BH21" s="9">
        <v>0</v>
      </c>
      <c r="BI21" s="9">
        <v>0</v>
      </c>
      <c r="BJ21" s="10">
        <v>2.5092143189032257</v>
      </c>
      <c r="BK21" s="17">
        <f t="shared" si="2"/>
        <v>46.39622788645024</v>
      </c>
      <c r="BL21" s="16"/>
      <c r="BM21" s="50"/>
    </row>
    <row r="22" spans="1:65" s="12" customFormat="1" ht="15">
      <c r="A22" s="5"/>
      <c r="B22" s="8" t="s">
        <v>101</v>
      </c>
      <c r="C22" s="11">
        <v>0</v>
      </c>
      <c r="D22" s="9">
        <v>6.050182258064516</v>
      </c>
      <c r="E22" s="9">
        <v>0</v>
      </c>
      <c r="F22" s="9">
        <v>0</v>
      </c>
      <c r="G22" s="10">
        <v>0</v>
      </c>
      <c r="H22" s="11">
        <v>0</v>
      </c>
      <c r="I22" s="9">
        <v>0</v>
      </c>
      <c r="J22" s="9">
        <v>0</v>
      </c>
      <c r="K22" s="9">
        <v>0</v>
      </c>
      <c r="L22" s="10">
        <v>0.806396607483871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0.0006983020967741933</v>
      </c>
      <c r="S22" s="9">
        <v>0</v>
      </c>
      <c r="T22" s="9">
        <v>0</v>
      </c>
      <c r="U22" s="9">
        <v>0</v>
      </c>
      <c r="V22" s="10">
        <v>0.0034915104838709674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0.06466224338709677</v>
      </c>
      <c r="AW22" s="9">
        <v>1.745755242009732</v>
      </c>
      <c r="AX22" s="9">
        <v>0</v>
      </c>
      <c r="AY22" s="9">
        <v>0</v>
      </c>
      <c r="AZ22" s="10">
        <v>13.02628788035484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0.01725499977419355</v>
      </c>
      <c r="BG22" s="9">
        <v>5.237265725806451</v>
      </c>
      <c r="BH22" s="9">
        <v>0</v>
      </c>
      <c r="BI22" s="9">
        <v>0</v>
      </c>
      <c r="BJ22" s="10">
        <v>1.1520846777741938</v>
      </c>
      <c r="BK22" s="17">
        <f t="shared" si="2"/>
        <v>28.10407944723554</v>
      </c>
      <c r="BL22" s="16"/>
      <c r="BM22" s="50"/>
    </row>
    <row r="23" spans="1:65" s="12" customFormat="1" ht="15">
      <c r="A23" s="5"/>
      <c r="B23" s="8" t="s">
        <v>102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</v>
      </c>
      <c r="I23" s="9">
        <v>0</v>
      </c>
      <c r="J23" s="9">
        <v>0</v>
      </c>
      <c r="K23" s="9">
        <v>0</v>
      </c>
      <c r="L23" s="10">
        <v>1.0848054779032257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9">
        <v>0</v>
      </c>
      <c r="T23" s="9">
        <v>0</v>
      </c>
      <c r="U23" s="9">
        <v>0</v>
      </c>
      <c r="V23" s="10">
        <v>0.1412916968709677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4.11159099751613</v>
      </c>
      <c r="AW23" s="9">
        <v>0.07347624065788336</v>
      </c>
      <c r="AX23" s="9">
        <v>0</v>
      </c>
      <c r="AY23" s="9">
        <v>0</v>
      </c>
      <c r="AZ23" s="10">
        <v>15.40195558083871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0.012700517935483872</v>
      </c>
      <c r="BG23" s="9">
        <v>0.32965671329032264</v>
      </c>
      <c r="BH23" s="9">
        <v>0</v>
      </c>
      <c r="BI23" s="9">
        <v>0</v>
      </c>
      <c r="BJ23" s="10">
        <v>1.3248395341935484</v>
      </c>
      <c r="BK23" s="17">
        <f t="shared" si="2"/>
        <v>22.48031675920627</v>
      </c>
      <c r="BL23" s="16"/>
      <c r="BM23" s="57"/>
    </row>
    <row r="24" spans="1:65" s="12" customFormat="1" ht="15">
      <c r="A24" s="5"/>
      <c r="B24" s="8" t="s">
        <v>103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</v>
      </c>
      <c r="I24" s="9">
        <v>0</v>
      </c>
      <c r="J24" s="9">
        <v>0</v>
      </c>
      <c r="K24" s="9">
        <v>0</v>
      </c>
      <c r="L24" s="10">
        <v>0.024850803999999997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</v>
      </c>
      <c r="S24" s="9">
        <v>0</v>
      </c>
      <c r="T24" s="9">
        <v>0</v>
      </c>
      <c r="U24" s="9">
        <v>0</v>
      </c>
      <c r="V24" s="10">
        <v>0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0.2944587987254712</v>
      </c>
      <c r="AW24" s="9">
        <v>0</v>
      </c>
      <c r="AX24" s="9">
        <v>0</v>
      </c>
      <c r="AY24" s="9">
        <v>0</v>
      </c>
      <c r="AZ24" s="10">
        <v>2.4185417704193553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</v>
      </c>
      <c r="BG24" s="9">
        <v>0</v>
      </c>
      <c r="BH24" s="9">
        <v>0</v>
      </c>
      <c r="BI24" s="9">
        <v>0</v>
      </c>
      <c r="BJ24" s="10">
        <v>0.01682932593548387</v>
      </c>
      <c r="BK24" s="17">
        <f t="shared" si="2"/>
        <v>2.7546806990803105</v>
      </c>
      <c r="BL24" s="16"/>
      <c r="BM24" s="57"/>
    </row>
    <row r="25" spans="1:65" s="12" customFormat="1" ht="15">
      <c r="A25" s="5"/>
      <c r="B25" s="8" t="s">
        <v>206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0.09312343629032259</v>
      </c>
      <c r="I25" s="9">
        <v>0</v>
      </c>
      <c r="J25" s="9">
        <v>0</v>
      </c>
      <c r="K25" s="9">
        <v>0</v>
      </c>
      <c r="L25" s="10">
        <v>0.5150451578709678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0.3200433919354838</v>
      </c>
      <c r="S25" s="9">
        <v>0</v>
      </c>
      <c r="T25" s="9">
        <v>0</v>
      </c>
      <c r="U25" s="9">
        <v>0</v>
      </c>
      <c r="V25" s="10">
        <v>0.1668362818387097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2.781375842121341</v>
      </c>
      <c r="AW25" s="9">
        <v>1.0271921958064516</v>
      </c>
      <c r="AX25" s="9">
        <v>0</v>
      </c>
      <c r="AY25" s="9">
        <v>0</v>
      </c>
      <c r="AZ25" s="10">
        <v>6.270364157387096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0.5741237006129033</v>
      </c>
      <c r="BG25" s="9">
        <v>1.9152699729032259</v>
      </c>
      <c r="BH25" s="9">
        <v>0</v>
      </c>
      <c r="BI25" s="9">
        <v>0</v>
      </c>
      <c r="BJ25" s="10">
        <v>1.3250003861290323</v>
      </c>
      <c r="BK25" s="17">
        <f t="shared" si="2"/>
        <v>14.988374522895535</v>
      </c>
      <c r="BL25" s="16"/>
      <c r="BM25" s="57"/>
    </row>
    <row r="26" spans="1:65" s="12" customFormat="1" ht="15">
      <c r="A26" s="5"/>
      <c r="B26" s="8" t="s">
        <v>181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</v>
      </c>
      <c r="I26" s="9">
        <v>0</v>
      </c>
      <c r="J26" s="9">
        <v>0</v>
      </c>
      <c r="K26" s="9">
        <v>0</v>
      </c>
      <c r="L26" s="10">
        <v>7.669380949612903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</v>
      </c>
      <c r="S26" s="9">
        <v>0</v>
      </c>
      <c r="T26" s="9">
        <v>0</v>
      </c>
      <c r="U26" s="9">
        <v>0</v>
      </c>
      <c r="V26" s="10">
        <v>0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1.1053501784170436</v>
      </c>
      <c r="AW26" s="9">
        <v>0</v>
      </c>
      <c r="AX26" s="9">
        <v>0</v>
      </c>
      <c r="AY26" s="9">
        <v>0</v>
      </c>
      <c r="AZ26" s="10">
        <v>3.6614892543225808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0.022075791774193554</v>
      </c>
      <c r="BG26" s="9">
        <v>0</v>
      </c>
      <c r="BH26" s="9">
        <v>0</v>
      </c>
      <c r="BI26" s="9">
        <v>0</v>
      </c>
      <c r="BJ26" s="10">
        <v>0.0013379267741935482</v>
      </c>
      <c r="BK26" s="17">
        <f t="shared" si="2"/>
        <v>12.459634100900914</v>
      </c>
      <c r="BL26" s="16"/>
      <c r="BM26" s="57"/>
    </row>
    <row r="27" spans="1:65" s="12" customFormat="1" ht="15">
      <c r="A27" s="5"/>
      <c r="B27" s="8" t="s">
        <v>182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0.021617574193548386</v>
      </c>
      <c r="I27" s="9">
        <v>0</v>
      </c>
      <c r="J27" s="9">
        <v>0</v>
      </c>
      <c r="K27" s="9">
        <v>0</v>
      </c>
      <c r="L27" s="10">
        <v>0.10903363983870966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0.27697516935483874</v>
      </c>
      <c r="S27" s="9">
        <v>0</v>
      </c>
      <c r="T27" s="9">
        <v>0</v>
      </c>
      <c r="U27" s="9">
        <v>0</v>
      </c>
      <c r="V27" s="10">
        <v>0.024319770967741936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0.5313946467741936</v>
      </c>
      <c r="AW27" s="9">
        <v>13.722103065971686</v>
      </c>
      <c r="AX27" s="9">
        <v>0</v>
      </c>
      <c r="AY27" s="9">
        <v>0</v>
      </c>
      <c r="AZ27" s="10">
        <v>0.43303889900000003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0.013453029032258064</v>
      </c>
      <c r="BG27" s="9">
        <v>0</v>
      </c>
      <c r="BH27" s="9">
        <v>0</v>
      </c>
      <c r="BI27" s="9">
        <v>0</v>
      </c>
      <c r="BJ27" s="10">
        <v>0.12743164216129033</v>
      </c>
      <c r="BK27" s="17">
        <f t="shared" si="2"/>
        <v>15.259367437294266</v>
      </c>
      <c r="BL27" s="16"/>
      <c r="BM27" s="57"/>
    </row>
    <row r="28" spans="1:65" s="12" customFormat="1" ht="15">
      <c r="A28" s="5"/>
      <c r="B28" s="8" t="s">
        <v>104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0.3343188081935484</v>
      </c>
      <c r="I28" s="9">
        <v>0</v>
      </c>
      <c r="J28" s="9">
        <v>0</v>
      </c>
      <c r="K28" s="9">
        <v>0</v>
      </c>
      <c r="L28" s="10">
        <v>0.19886419090322577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0.06760663525806453</v>
      </c>
      <c r="S28" s="9">
        <v>0.07934733132258065</v>
      </c>
      <c r="T28" s="9">
        <v>0</v>
      </c>
      <c r="U28" s="9">
        <v>0</v>
      </c>
      <c r="V28" s="10">
        <v>0.08153857706451612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0.0015919453870967743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0.21972398993548384</v>
      </c>
      <c r="AW28" s="9">
        <v>0.6581883598026038</v>
      </c>
      <c r="AX28" s="9">
        <v>0</v>
      </c>
      <c r="AY28" s="9">
        <v>0</v>
      </c>
      <c r="AZ28" s="10">
        <v>4.566301256774195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0.3213420579032258</v>
      </c>
      <c r="BG28" s="9">
        <v>0.019204862129032253</v>
      </c>
      <c r="BH28" s="9">
        <v>0</v>
      </c>
      <c r="BI28" s="9">
        <v>0</v>
      </c>
      <c r="BJ28" s="10">
        <v>0.47906261838709674</v>
      </c>
      <c r="BK28" s="17">
        <f t="shared" si="2"/>
        <v>7.02709063306067</v>
      </c>
      <c r="BL28" s="16"/>
      <c r="BM28" s="57"/>
    </row>
    <row r="29" spans="1:65" s="12" customFormat="1" ht="15">
      <c r="A29" s="5"/>
      <c r="B29" s="8" t="s">
        <v>183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0.3088942559032258</v>
      </c>
      <c r="I29" s="9">
        <v>0</v>
      </c>
      <c r="J29" s="9">
        <v>0</v>
      </c>
      <c r="K29" s="9">
        <v>0</v>
      </c>
      <c r="L29" s="10">
        <v>0.39093411287096785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0.41117996112903227</v>
      </c>
      <c r="S29" s="9">
        <v>12.262202883225804</v>
      </c>
      <c r="T29" s="9">
        <v>0</v>
      </c>
      <c r="U29" s="9">
        <v>0</v>
      </c>
      <c r="V29" s="10">
        <v>0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0.13765399516129034</v>
      </c>
      <c r="AW29" s="9">
        <v>14.453821361144945</v>
      </c>
      <c r="AX29" s="9">
        <v>0</v>
      </c>
      <c r="AY29" s="9">
        <v>0</v>
      </c>
      <c r="AZ29" s="10">
        <v>8.493451037903224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0.016787072580645164</v>
      </c>
      <c r="BG29" s="9">
        <v>11.952395677419355</v>
      </c>
      <c r="BH29" s="9">
        <v>0</v>
      </c>
      <c r="BI29" s="9">
        <v>0</v>
      </c>
      <c r="BJ29" s="10">
        <v>4.116659568677419</v>
      </c>
      <c r="BK29" s="17">
        <f t="shared" si="2"/>
        <v>52.54397992601591</v>
      </c>
      <c r="BL29" s="16"/>
      <c r="BM29" s="57"/>
    </row>
    <row r="30" spans="1:65" s="12" customFormat="1" ht="15">
      <c r="A30" s="5"/>
      <c r="B30" s="8" t="s">
        <v>207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0.02697676129032258</v>
      </c>
      <c r="I30" s="9">
        <v>4.113956096774194</v>
      </c>
      <c r="J30" s="9">
        <v>0</v>
      </c>
      <c r="K30" s="9">
        <v>0</v>
      </c>
      <c r="L30" s="10">
        <v>1.4297683483870967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0.36446333961290317</v>
      </c>
      <c r="S30" s="9">
        <v>0</v>
      </c>
      <c r="T30" s="9">
        <v>0</v>
      </c>
      <c r="U30" s="9">
        <v>0</v>
      </c>
      <c r="V30" s="10">
        <v>0.006747126774193547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0.4961177225806452</v>
      </c>
      <c r="AW30" s="9">
        <v>7.790389103151698</v>
      </c>
      <c r="AX30" s="9">
        <v>0</v>
      </c>
      <c r="AY30" s="9">
        <v>0</v>
      </c>
      <c r="AZ30" s="10">
        <v>0.2151944142903226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0.0013408587096774194</v>
      </c>
      <c r="BG30" s="9">
        <v>0</v>
      </c>
      <c r="BH30" s="9">
        <v>0</v>
      </c>
      <c r="BI30" s="9">
        <v>0</v>
      </c>
      <c r="BJ30" s="10">
        <v>0.023426783451612903</v>
      </c>
      <c r="BK30" s="17">
        <f t="shared" si="2"/>
        <v>14.468380555022666</v>
      </c>
      <c r="BL30" s="16"/>
      <c r="BM30" s="57"/>
    </row>
    <row r="31" spans="1:65" s="12" customFormat="1" ht="15">
      <c r="A31" s="5"/>
      <c r="B31" s="8" t="s">
        <v>184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0.019738737096774196</v>
      </c>
      <c r="I31" s="9">
        <v>39.074549975806455</v>
      </c>
      <c r="J31" s="9">
        <v>0</v>
      </c>
      <c r="K31" s="9">
        <v>0</v>
      </c>
      <c r="L31" s="10">
        <v>0.266317847483871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</v>
      </c>
      <c r="S31" s="9">
        <v>19.33581287903226</v>
      </c>
      <c r="T31" s="9">
        <v>0</v>
      </c>
      <c r="U31" s="9">
        <v>0</v>
      </c>
      <c r="V31" s="10">
        <v>0.34226970125806455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0.13073106451612904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5.690747008677419</v>
      </c>
      <c r="AW31" s="9">
        <v>8.036302674629537</v>
      </c>
      <c r="AX31" s="9">
        <v>0</v>
      </c>
      <c r="AY31" s="9">
        <v>0</v>
      </c>
      <c r="AZ31" s="10">
        <v>5.7315340553870975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0.8110424530322582</v>
      </c>
      <c r="BG31" s="9">
        <v>0</v>
      </c>
      <c r="BH31" s="9">
        <v>0</v>
      </c>
      <c r="BI31" s="9">
        <v>0</v>
      </c>
      <c r="BJ31" s="10">
        <v>0.39353822522580645</v>
      </c>
      <c r="BK31" s="17">
        <f t="shared" si="2"/>
        <v>79.83258462214567</v>
      </c>
      <c r="BL31" s="16"/>
      <c r="BM31" s="57"/>
    </row>
    <row r="32" spans="1:65" s="12" customFormat="1" ht="15">
      <c r="A32" s="5"/>
      <c r="B32" s="8" t="s">
        <v>208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5.156343365290322</v>
      </c>
      <c r="I32" s="9">
        <v>0</v>
      </c>
      <c r="J32" s="9">
        <v>0</v>
      </c>
      <c r="K32" s="9">
        <v>0</v>
      </c>
      <c r="L32" s="10">
        <v>0.08063669729032258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0.09995159661290322</v>
      </c>
      <c r="S32" s="9">
        <v>0</v>
      </c>
      <c r="T32" s="9">
        <v>0</v>
      </c>
      <c r="U32" s="9">
        <v>0</v>
      </c>
      <c r="V32" s="10">
        <v>0.16465098325806454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7.917434059096773</v>
      </c>
      <c r="AW32" s="9">
        <v>0.06539075078354017</v>
      </c>
      <c r="AX32" s="9">
        <v>0</v>
      </c>
      <c r="AY32" s="9">
        <v>0</v>
      </c>
      <c r="AZ32" s="10">
        <v>11.594017454258067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2.049371677193548</v>
      </c>
      <c r="BG32" s="9">
        <v>0</v>
      </c>
      <c r="BH32" s="9">
        <v>0</v>
      </c>
      <c r="BI32" s="9">
        <v>0</v>
      </c>
      <c r="BJ32" s="10">
        <v>0.6289646443548387</v>
      </c>
      <c r="BK32" s="17">
        <f t="shared" si="2"/>
        <v>27.75676122813838</v>
      </c>
      <c r="BL32" s="16"/>
      <c r="BM32" s="57"/>
    </row>
    <row r="33" spans="1:65" s="12" customFormat="1" ht="15">
      <c r="A33" s="5"/>
      <c r="B33" s="8" t="s">
        <v>209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0.0040130180645161296</v>
      </c>
      <c r="I33" s="9">
        <v>25.783883870967742</v>
      </c>
      <c r="J33" s="9">
        <v>0</v>
      </c>
      <c r="K33" s="9">
        <v>0</v>
      </c>
      <c r="L33" s="10">
        <v>0.006445970967741936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</v>
      </c>
      <c r="S33" s="9">
        <v>0</v>
      </c>
      <c r="T33" s="9">
        <v>0</v>
      </c>
      <c r="U33" s="9">
        <v>0</v>
      </c>
      <c r="V33" s="10">
        <v>0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0.0009028739032258061</v>
      </c>
      <c r="AW33" s="9">
        <v>0.3331287160118684</v>
      </c>
      <c r="AX33" s="9">
        <v>0</v>
      </c>
      <c r="AY33" s="9">
        <v>0</v>
      </c>
      <c r="AZ33" s="10">
        <v>0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0</v>
      </c>
      <c r="BG33" s="9">
        <v>0</v>
      </c>
      <c r="BH33" s="9">
        <v>0</v>
      </c>
      <c r="BI33" s="9">
        <v>0</v>
      </c>
      <c r="BJ33" s="10">
        <v>0</v>
      </c>
      <c r="BK33" s="17">
        <f t="shared" si="2"/>
        <v>26.128374449915093</v>
      </c>
      <c r="BL33" s="16"/>
      <c r="BM33" s="57"/>
    </row>
    <row r="34" spans="1:65" s="12" customFormat="1" ht="15">
      <c r="A34" s="5"/>
      <c r="B34" s="8" t="s">
        <v>210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0.44226477645161283</v>
      </c>
      <c r="I34" s="9">
        <v>24.677498389064517</v>
      </c>
      <c r="J34" s="9">
        <v>0</v>
      </c>
      <c r="K34" s="9">
        <v>0</v>
      </c>
      <c r="L34" s="10">
        <v>1.024948071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0.4986961870967742</v>
      </c>
      <c r="S34" s="9">
        <v>16.98347480106452</v>
      </c>
      <c r="T34" s="9">
        <v>0</v>
      </c>
      <c r="U34" s="9">
        <v>0</v>
      </c>
      <c r="V34" s="10">
        <v>0.24578554312903225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6.076140009064517</v>
      </c>
      <c r="AW34" s="9">
        <v>8.684229412461479</v>
      </c>
      <c r="AX34" s="9">
        <v>0</v>
      </c>
      <c r="AY34" s="9">
        <v>0</v>
      </c>
      <c r="AZ34" s="10">
        <v>8.584500056774193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0.858157500548387</v>
      </c>
      <c r="BG34" s="9">
        <v>1.7138201151290324</v>
      </c>
      <c r="BH34" s="9">
        <v>0</v>
      </c>
      <c r="BI34" s="9">
        <v>0</v>
      </c>
      <c r="BJ34" s="10">
        <v>5.087134309870968</v>
      </c>
      <c r="BK34" s="17">
        <f t="shared" si="2"/>
        <v>74.87664917165503</v>
      </c>
      <c r="BL34" s="16"/>
      <c r="BM34" s="57"/>
    </row>
    <row r="35" spans="1:65" s="12" customFormat="1" ht="15">
      <c r="A35" s="5"/>
      <c r="B35" s="8" t="s">
        <v>211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0.11850080903225807</v>
      </c>
      <c r="I35" s="9">
        <v>0.1971063064516129</v>
      </c>
      <c r="J35" s="9">
        <v>0</v>
      </c>
      <c r="K35" s="9">
        <v>0</v>
      </c>
      <c r="L35" s="10">
        <v>0.33399877190322586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0.825828969548387</v>
      </c>
      <c r="S35" s="9">
        <v>0</v>
      </c>
      <c r="T35" s="9">
        <v>0</v>
      </c>
      <c r="U35" s="9">
        <v>0</v>
      </c>
      <c r="V35" s="10">
        <v>0.20748032258064517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0.6034494315161291</v>
      </c>
      <c r="AW35" s="9">
        <v>0.26516650576195294</v>
      </c>
      <c r="AX35" s="9">
        <v>0</v>
      </c>
      <c r="AY35" s="9">
        <v>0</v>
      </c>
      <c r="AZ35" s="10">
        <v>0.564800776483871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1.2163897208064516</v>
      </c>
      <c r="BG35" s="9">
        <v>0.20664193548387097</v>
      </c>
      <c r="BH35" s="9">
        <v>0</v>
      </c>
      <c r="BI35" s="9">
        <v>0</v>
      </c>
      <c r="BJ35" s="10">
        <v>0.040855693129032256</v>
      </c>
      <c r="BK35" s="17">
        <f t="shared" si="2"/>
        <v>4.580219242697437</v>
      </c>
      <c r="BL35" s="16"/>
      <c r="BM35" s="57"/>
    </row>
    <row r="36" spans="1:65" s="12" customFormat="1" ht="15">
      <c r="A36" s="5"/>
      <c r="B36" s="8" t="s">
        <v>212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2.0310959161290323</v>
      </c>
      <c r="I36" s="9">
        <v>1.3025332258064517</v>
      </c>
      <c r="J36" s="9">
        <v>0</v>
      </c>
      <c r="K36" s="9">
        <v>0</v>
      </c>
      <c r="L36" s="10">
        <v>0.16469858477419355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0.25399397903225807</v>
      </c>
      <c r="S36" s="9">
        <v>0</v>
      </c>
      <c r="T36" s="9">
        <v>0</v>
      </c>
      <c r="U36" s="9">
        <v>0</v>
      </c>
      <c r="V36" s="10">
        <v>0.010420265806451615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</v>
      </c>
      <c r="AC36" s="9">
        <v>0</v>
      </c>
      <c r="AD36" s="9">
        <v>0</v>
      </c>
      <c r="AE36" s="9">
        <v>0</v>
      </c>
      <c r="AF36" s="10">
        <v>0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</v>
      </c>
      <c r="AS36" s="9">
        <v>0</v>
      </c>
      <c r="AT36" s="9">
        <v>0</v>
      </c>
      <c r="AU36" s="10">
        <v>0</v>
      </c>
      <c r="AV36" s="11">
        <v>3.2169889091290327</v>
      </c>
      <c r="AW36" s="9">
        <v>4.142084129215294</v>
      </c>
      <c r="AX36" s="9">
        <v>0</v>
      </c>
      <c r="AY36" s="9">
        <v>0</v>
      </c>
      <c r="AZ36" s="10">
        <v>4.875505715290322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1.061279617935484</v>
      </c>
      <c r="BG36" s="9">
        <v>1.2944012903225806</v>
      </c>
      <c r="BH36" s="9">
        <v>0</v>
      </c>
      <c r="BI36" s="9">
        <v>0</v>
      </c>
      <c r="BJ36" s="10">
        <v>2.540331241709678</v>
      </c>
      <c r="BK36" s="17">
        <f t="shared" si="2"/>
        <v>20.893332875150776</v>
      </c>
      <c r="BL36" s="16"/>
      <c r="BM36" s="57"/>
    </row>
    <row r="37" spans="1:65" s="12" customFormat="1" ht="15">
      <c r="A37" s="5"/>
      <c r="B37" s="8" t="s">
        <v>213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0.32472867151612905</v>
      </c>
      <c r="I37" s="9">
        <v>6.283283920967742</v>
      </c>
      <c r="J37" s="9">
        <v>0</v>
      </c>
      <c r="K37" s="9">
        <v>0</v>
      </c>
      <c r="L37" s="10">
        <v>0.44222643925806443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0.022024465677419357</v>
      </c>
      <c r="S37" s="9">
        <v>8.573497747870967</v>
      </c>
      <c r="T37" s="9">
        <v>0</v>
      </c>
      <c r="U37" s="9">
        <v>0</v>
      </c>
      <c r="V37" s="10">
        <v>0.05377914480645161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</v>
      </c>
      <c r="AC37" s="9">
        <v>0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3.3157432376774194</v>
      </c>
      <c r="AW37" s="9">
        <v>4.011911258583579</v>
      </c>
      <c r="AX37" s="9">
        <v>0</v>
      </c>
      <c r="AY37" s="9">
        <v>0</v>
      </c>
      <c r="AZ37" s="10">
        <v>0.5542142630322582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0.0052014019354838705</v>
      </c>
      <c r="BG37" s="9">
        <v>0.5779335483870968</v>
      </c>
      <c r="BH37" s="9">
        <v>0</v>
      </c>
      <c r="BI37" s="9">
        <v>0</v>
      </c>
      <c r="BJ37" s="10">
        <v>0.11758434458064515</v>
      </c>
      <c r="BK37" s="17">
        <f t="shared" si="2"/>
        <v>24.282128444293253</v>
      </c>
      <c r="BL37" s="16"/>
      <c r="BM37" s="57"/>
    </row>
    <row r="38" spans="1:65" s="12" customFormat="1" ht="15">
      <c r="A38" s="5"/>
      <c r="B38" s="8" t="s">
        <v>276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0.024732139032258064</v>
      </c>
      <c r="I38" s="9">
        <v>0</v>
      </c>
      <c r="J38" s="9">
        <v>0</v>
      </c>
      <c r="K38" s="9">
        <v>0</v>
      </c>
      <c r="L38" s="10">
        <v>0.06538936270967742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0.02148294396774194</v>
      </c>
      <c r="S38" s="9">
        <v>0</v>
      </c>
      <c r="T38" s="9">
        <v>0</v>
      </c>
      <c r="U38" s="9">
        <v>0</v>
      </c>
      <c r="V38" s="10">
        <v>0.04997552032258066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0.0017400943548387094</v>
      </c>
      <c r="AC38" s="9">
        <v>0</v>
      </c>
      <c r="AD38" s="9">
        <v>0</v>
      </c>
      <c r="AE38" s="9">
        <v>0</v>
      </c>
      <c r="AF38" s="10">
        <v>0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16.728296286935485</v>
      </c>
      <c r="AW38" s="9">
        <v>2.9886937010040184</v>
      </c>
      <c r="AX38" s="9">
        <v>0</v>
      </c>
      <c r="AY38" s="9">
        <v>0</v>
      </c>
      <c r="AZ38" s="10">
        <v>9.885773317419353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3.044871211</v>
      </c>
      <c r="BG38" s="9">
        <v>0.4032537579032258</v>
      </c>
      <c r="BH38" s="9">
        <v>0</v>
      </c>
      <c r="BI38" s="9">
        <v>0</v>
      </c>
      <c r="BJ38" s="10">
        <v>1.4787771682258068</v>
      </c>
      <c r="BK38" s="17">
        <f t="shared" si="2"/>
        <v>34.692985502874976</v>
      </c>
      <c r="BL38" s="16"/>
      <c r="BM38" s="57"/>
    </row>
    <row r="39" spans="1:65" s="12" customFormat="1" ht="15">
      <c r="A39" s="5"/>
      <c r="B39" s="8" t="s">
        <v>105</v>
      </c>
      <c r="C39" s="11">
        <v>0</v>
      </c>
      <c r="D39" s="9">
        <v>0</v>
      </c>
      <c r="E39" s="9">
        <v>0</v>
      </c>
      <c r="F39" s="9">
        <v>0</v>
      </c>
      <c r="G39" s="10">
        <v>0</v>
      </c>
      <c r="H39" s="11">
        <v>0.03100252661290323</v>
      </c>
      <c r="I39" s="9">
        <v>0</v>
      </c>
      <c r="J39" s="9">
        <v>0</v>
      </c>
      <c r="K39" s="9">
        <v>0</v>
      </c>
      <c r="L39" s="10">
        <v>0.0039577693548387095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0.026385129032258064</v>
      </c>
      <c r="S39" s="9">
        <v>0</v>
      </c>
      <c r="T39" s="9">
        <v>0</v>
      </c>
      <c r="U39" s="9">
        <v>0</v>
      </c>
      <c r="V39" s="10">
        <v>0.016094928709677422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0.0031739685483870967</v>
      </c>
      <c r="AC39" s="9">
        <v>0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26.888198647967744</v>
      </c>
      <c r="AW39" s="9">
        <v>5.352356526400728</v>
      </c>
      <c r="AX39" s="9">
        <v>0</v>
      </c>
      <c r="AY39" s="9">
        <v>0</v>
      </c>
      <c r="AZ39" s="10">
        <v>17.402131964290323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4.260131298032258</v>
      </c>
      <c r="BG39" s="9">
        <v>1.069479383483871</v>
      </c>
      <c r="BH39" s="9">
        <v>0</v>
      </c>
      <c r="BI39" s="9">
        <v>0</v>
      </c>
      <c r="BJ39" s="10">
        <v>2.378871807935484</v>
      </c>
      <c r="BK39" s="17">
        <f t="shared" si="2"/>
        <v>57.43178395036847</v>
      </c>
      <c r="BL39" s="16"/>
      <c r="BM39" s="57"/>
    </row>
    <row r="40" spans="1:65" s="12" customFormat="1" ht="15">
      <c r="A40" s="5"/>
      <c r="B40" s="8" t="s">
        <v>106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</v>
      </c>
      <c r="I40" s="9">
        <v>0</v>
      </c>
      <c r="J40" s="9">
        <v>0</v>
      </c>
      <c r="K40" s="9">
        <v>0</v>
      </c>
      <c r="L40" s="10">
        <v>0.11592006799999999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0.0028264046774193544</v>
      </c>
      <c r="S40" s="9">
        <v>0</v>
      </c>
      <c r="T40" s="9">
        <v>0</v>
      </c>
      <c r="U40" s="9">
        <v>0</v>
      </c>
      <c r="V40" s="10">
        <v>0.0486262446451613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0.04643812741935484</v>
      </c>
      <c r="AC40" s="9">
        <v>0</v>
      </c>
      <c r="AD40" s="9">
        <v>0</v>
      </c>
      <c r="AE40" s="9">
        <v>0</v>
      </c>
      <c r="AF40" s="10">
        <v>0.03547673225806452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0.000591278870967742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3.0338715860967738</v>
      </c>
      <c r="AW40" s="9">
        <v>2.3710282712073227</v>
      </c>
      <c r="AX40" s="9">
        <v>0</v>
      </c>
      <c r="AY40" s="9">
        <v>0</v>
      </c>
      <c r="AZ40" s="10">
        <v>11.290226945193549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2.593318182225807</v>
      </c>
      <c r="BG40" s="9">
        <v>0.21663688461290326</v>
      </c>
      <c r="BH40" s="9">
        <v>0.11824394870967739</v>
      </c>
      <c r="BI40" s="9">
        <v>0</v>
      </c>
      <c r="BJ40" s="10">
        <v>4.170120288903226</v>
      </c>
      <c r="BK40" s="17">
        <f t="shared" si="2"/>
        <v>24.04332496282023</v>
      </c>
      <c r="BL40" s="16"/>
      <c r="BM40" s="57"/>
    </row>
    <row r="41" spans="1:65" s="12" customFormat="1" ht="15">
      <c r="A41" s="5"/>
      <c r="B41" s="8" t="s">
        <v>107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0.07004975945161289</v>
      </c>
      <c r="I41" s="9">
        <v>0</v>
      </c>
      <c r="J41" s="9">
        <v>0</v>
      </c>
      <c r="K41" s="9">
        <v>0</v>
      </c>
      <c r="L41" s="10">
        <v>0.026033259677419356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0.0012422936451612905</v>
      </c>
      <c r="S41" s="9">
        <v>0</v>
      </c>
      <c r="T41" s="9">
        <v>0</v>
      </c>
      <c r="U41" s="9">
        <v>0</v>
      </c>
      <c r="V41" s="10">
        <v>0.0009917432258064515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0.2744585548387097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48.752578437322576</v>
      </c>
      <c r="AW41" s="9">
        <v>7.295348493628442</v>
      </c>
      <c r="AX41" s="9">
        <v>0.11947152232258068</v>
      </c>
      <c r="AY41" s="9">
        <v>0</v>
      </c>
      <c r="AZ41" s="10">
        <v>12.864442747451612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4.0888144507419355</v>
      </c>
      <c r="BG41" s="9">
        <v>0</v>
      </c>
      <c r="BH41" s="9">
        <v>0</v>
      </c>
      <c r="BI41" s="9">
        <v>0</v>
      </c>
      <c r="BJ41" s="10">
        <v>1.4477953657096774</v>
      </c>
      <c r="BK41" s="17">
        <f t="shared" si="2"/>
        <v>74.94122662801554</v>
      </c>
      <c r="BL41" s="16"/>
      <c r="BM41" s="57"/>
    </row>
    <row r="42" spans="1:65" s="12" customFormat="1" ht="15">
      <c r="A42" s="5"/>
      <c r="B42" s="8" t="s">
        <v>214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0.05040878387096774</v>
      </c>
      <c r="I42" s="9">
        <v>0</v>
      </c>
      <c r="J42" s="9">
        <v>0</v>
      </c>
      <c r="K42" s="9">
        <v>0</v>
      </c>
      <c r="L42" s="10">
        <v>0.018686385612903225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0.002372178064516128</v>
      </c>
      <c r="S42" s="9">
        <v>0</v>
      </c>
      <c r="T42" s="9">
        <v>0</v>
      </c>
      <c r="U42" s="9">
        <v>0</v>
      </c>
      <c r="V42" s="10">
        <v>0.012453934838709674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0.010396548935483876</v>
      </c>
      <c r="AC42" s="9">
        <v>0</v>
      </c>
      <c r="AD42" s="9">
        <v>0</v>
      </c>
      <c r="AE42" s="9">
        <v>0</v>
      </c>
      <c r="AF42" s="10">
        <v>0.05141351451612904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36.966520549258064</v>
      </c>
      <c r="AW42" s="9">
        <v>8.656187654383618</v>
      </c>
      <c r="AX42" s="9">
        <v>0.17158125658064516</v>
      </c>
      <c r="AY42" s="9">
        <v>0</v>
      </c>
      <c r="AZ42" s="10">
        <v>11.315825900193548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10.44679736596774</v>
      </c>
      <c r="BG42" s="9">
        <v>1.024683407451613</v>
      </c>
      <c r="BH42" s="9">
        <v>0</v>
      </c>
      <c r="BI42" s="9">
        <v>0</v>
      </c>
      <c r="BJ42" s="10">
        <v>2.407481057645161</v>
      </c>
      <c r="BK42" s="17">
        <f t="shared" si="2"/>
        <v>71.1348085373191</v>
      </c>
      <c r="BL42" s="16"/>
      <c r="BM42" s="57"/>
    </row>
    <row r="43" spans="1:65" s="12" customFormat="1" ht="15">
      <c r="A43" s="5"/>
      <c r="B43" s="8" t="s">
        <v>215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0.054008483225806446</v>
      </c>
      <c r="I43" s="9">
        <v>0</v>
      </c>
      <c r="J43" s="9">
        <v>0</v>
      </c>
      <c r="K43" s="9">
        <v>0</v>
      </c>
      <c r="L43" s="10">
        <v>0.06766958941935484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0.007926284516129032</v>
      </c>
      <c r="S43" s="9">
        <v>0</v>
      </c>
      <c r="T43" s="9">
        <v>0</v>
      </c>
      <c r="U43" s="9">
        <v>0</v>
      </c>
      <c r="V43" s="10">
        <v>0.01431161229032258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0.014063419709677416</v>
      </c>
      <c r="AC43" s="9">
        <v>0</v>
      </c>
      <c r="AD43" s="9">
        <v>0</v>
      </c>
      <c r="AE43" s="9">
        <v>0</v>
      </c>
      <c r="AF43" s="10">
        <v>0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0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7.274146914451611</v>
      </c>
      <c r="AW43" s="9">
        <v>2.5423734979399017</v>
      </c>
      <c r="AX43" s="9">
        <v>0</v>
      </c>
      <c r="AY43" s="9">
        <v>0</v>
      </c>
      <c r="AZ43" s="10">
        <v>12.256419879225804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5.272591959612904</v>
      </c>
      <c r="BG43" s="9">
        <v>0.22871830987096772</v>
      </c>
      <c r="BH43" s="9">
        <v>0</v>
      </c>
      <c r="BI43" s="9">
        <v>0</v>
      </c>
      <c r="BJ43" s="10">
        <v>2.4708382298709677</v>
      </c>
      <c r="BK43" s="17">
        <f t="shared" si="2"/>
        <v>30.203068180133442</v>
      </c>
      <c r="BL43" s="16"/>
      <c r="BM43" s="57"/>
    </row>
    <row r="44" spans="1:65" s="12" customFormat="1" ht="15">
      <c r="A44" s="5"/>
      <c r="B44" s="8" t="s">
        <v>185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0.3707710812903226</v>
      </c>
      <c r="I44" s="9">
        <v>0.12611816161290326</v>
      </c>
      <c r="J44" s="9">
        <v>0</v>
      </c>
      <c r="K44" s="9">
        <v>0</v>
      </c>
      <c r="L44" s="10">
        <v>0.20622055483870969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0.006476053451612901</v>
      </c>
      <c r="S44" s="9">
        <v>0</v>
      </c>
      <c r="T44" s="9">
        <v>0</v>
      </c>
      <c r="U44" s="9">
        <v>0</v>
      </c>
      <c r="V44" s="10">
        <v>0.08568601112903226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1.3721449088387097</v>
      </c>
      <c r="AW44" s="9">
        <v>1.0929332186654233</v>
      </c>
      <c r="AX44" s="9">
        <v>0</v>
      </c>
      <c r="AY44" s="9">
        <v>0</v>
      </c>
      <c r="AZ44" s="10">
        <v>1.7507837148709675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0.11238188164516129</v>
      </c>
      <c r="BG44" s="9">
        <v>0</v>
      </c>
      <c r="BH44" s="9">
        <v>0</v>
      </c>
      <c r="BI44" s="9">
        <v>0</v>
      </c>
      <c r="BJ44" s="10">
        <v>0.7920538058709679</v>
      </c>
      <c r="BK44" s="17">
        <f t="shared" si="2"/>
        <v>5.9155693922138095</v>
      </c>
      <c r="BL44" s="16"/>
      <c r="BM44" s="57"/>
    </row>
    <row r="45" spans="1:65" s="12" customFormat="1" ht="15">
      <c r="A45" s="5"/>
      <c r="B45" s="8" t="s">
        <v>194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0.015612733258064514</v>
      </c>
      <c r="I45" s="9">
        <v>0</v>
      </c>
      <c r="J45" s="9">
        <v>0</v>
      </c>
      <c r="K45" s="9">
        <v>0</v>
      </c>
      <c r="L45" s="10">
        <v>0.4244324903548388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0.009691023129032259</v>
      </c>
      <c r="S45" s="9">
        <v>0</v>
      </c>
      <c r="T45" s="9">
        <v>0</v>
      </c>
      <c r="U45" s="9">
        <v>0</v>
      </c>
      <c r="V45" s="10">
        <v>0.025758432709677422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</v>
      </c>
      <c r="AC45" s="9">
        <v>0</v>
      </c>
      <c r="AD45" s="9">
        <v>0</v>
      </c>
      <c r="AE45" s="9">
        <v>0</v>
      </c>
      <c r="AF45" s="10">
        <v>0.30147365558064526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0.0037636911290322584</v>
      </c>
      <c r="AM45" s="9">
        <v>0</v>
      </c>
      <c r="AN45" s="9">
        <v>0</v>
      </c>
      <c r="AO45" s="9">
        <v>0</v>
      </c>
      <c r="AP45" s="10">
        <v>0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4.524245258258064</v>
      </c>
      <c r="AW45" s="9">
        <v>5.897754121460009</v>
      </c>
      <c r="AX45" s="9">
        <v>0</v>
      </c>
      <c r="AY45" s="9">
        <v>0</v>
      </c>
      <c r="AZ45" s="10">
        <v>155.3058037026129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2.114777612612903</v>
      </c>
      <c r="BG45" s="9">
        <v>22.411067209290326</v>
      </c>
      <c r="BH45" s="9">
        <v>0.18065717419354838</v>
      </c>
      <c r="BI45" s="9">
        <v>0</v>
      </c>
      <c r="BJ45" s="10">
        <v>22.89375217258065</v>
      </c>
      <c r="BK45" s="17">
        <f t="shared" si="2"/>
        <v>214.10878927716973</v>
      </c>
      <c r="BL45" s="16"/>
      <c r="BM45" s="57"/>
    </row>
    <row r="46" spans="1:65" s="12" customFormat="1" ht="15">
      <c r="A46" s="5"/>
      <c r="B46" s="8" t="s">
        <v>195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0.0028810070967741942</v>
      </c>
      <c r="I46" s="9">
        <v>0</v>
      </c>
      <c r="J46" s="9">
        <v>0</v>
      </c>
      <c r="K46" s="9">
        <v>0</v>
      </c>
      <c r="L46" s="10">
        <v>0.04393535822580645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0.011888536451612903</v>
      </c>
      <c r="S46" s="9">
        <v>0</v>
      </c>
      <c r="T46" s="9">
        <v>0</v>
      </c>
      <c r="U46" s="9">
        <v>0</v>
      </c>
      <c r="V46" s="10">
        <v>0.08570996112903224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0.057620141935483864</v>
      </c>
      <c r="AT46" s="9">
        <v>0</v>
      </c>
      <c r="AU46" s="10">
        <v>0</v>
      </c>
      <c r="AV46" s="11">
        <v>3.390973561451613</v>
      </c>
      <c r="AW46" s="9">
        <v>0.12963092647763683</v>
      </c>
      <c r="AX46" s="9">
        <v>0</v>
      </c>
      <c r="AY46" s="9">
        <v>0</v>
      </c>
      <c r="AZ46" s="10">
        <v>84.09915331767742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0.7892684541935484</v>
      </c>
      <c r="BG46" s="9">
        <v>10.357220512903227</v>
      </c>
      <c r="BH46" s="9">
        <v>0</v>
      </c>
      <c r="BI46" s="9">
        <v>0</v>
      </c>
      <c r="BJ46" s="10">
        <v>10.874312291580646</v>
      </c>
      <c r="BK46" s="17">
        <f t="shared" si="2"/>
        <v>109.8425940691228</v>
      </c>
      <c r="BL46" s="16"/>
      <c r="BM46" s="57"/>
    </row>
    <row r="47" spans="1:65" s="12" customFormat="1" ht="15">
      <c r="A47" s="5"/>
      <c r="B47" s="8" t="s">
        <v>216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0.1416065156774194</v>
      </c>
      <c r="I47" s="9">
        <v>0</v>
      </c>
      <c r="J47" s="9">
        <v>0</v>
      </c>
      <c r="K47" s="9">
        <v>0</v>
      </c>
      <c r="L47" s="10">
        <v>0.04011481132258065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0.05507397258064516</v>
      </c>
      <c r="S47" s="9">
        <v>0</v>
      </c>
      <c r="T47" s="9">
        <v>0</v>
      </c>
      <c r="U47" s="9">
        <v>0</v>
      </c>
      <c r="V47" s="10">
        <v>0.05012995422580646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1.4964534587741938</v>
      </c>
      <c r="AW47" s="9">
        <v>1.30819861403266</v>
      </c>
      <c r="AX47" s="9">
        <v>0</v>
      </c>
      <c r="AY47" s="9">
        <v>0</v>
      </c>
      <c r="AZ47" s="10">
        <v>2.2531101210322584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0.1319636236451613</v>
      </c>
      <c r="BG47" s="9">
        <v>0.8820735963548387</v>
      </c>
      <c r="BH47" s="9">
        <v>0</v>
      </c>
      <c r="BI47" s="9">
        <v>0</v>
      </c>
      <c r="BJ47" s="10">
        <v>0.8478501430645162</v>
      </c>
      <c r="BK47" s="17">
        <f t="shared" si="2"/>
        <v>7.206574810710079</v>
      </c>
      <c r="BL47" s="16"/>
      <c r="BM47" s="57"/>
    </row>
    <row r="48" spans="1:65" s="12" customFormat="1" ht="15">
      <c r="A48" s="5"/>
      <c r="B48" s="8" t="s">
        <v>108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0.007020695161290323</v>
      </c>
      <c r="I48" s="9">
        <v>0</v>
      </c>
      <c r="J48" s="9">
        <v>0</v>
      </c>
      <c r="K48" s="9">
        <v>0</v>
      </c>
      <c r="L48" s="10">
        <v>0.0007020695161290324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</v>
      </c>
      <c r="S48" s="9">
        <v>0</v>
      </c>
      <c r="T48" s="9">
        <v>0</v>
      </c>
      <c r="U48" s="9">
        <v>0</v>
      </c>
      <c r="V48" s="10">
        <v>0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0.6412126184193548</v>
      </c>
      <c r="AW48" s="9">
        <v>0.037057691955332636</v>
      </c>
      <c r="AX48" s="9">
        <v>0</v>
      </c>
      <c r="AY48" s="9">
        <v>0</v>
      </c>
      <c r="AZ48" s="10">
        <v>1.2545967964838711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0.025746206709677415</v>
      </c>
      <c r="BG48" s="9">
        <v>0</v>
      </c>
      <c r="BH48" s="9">
        <v>0</v>
      </c>
      <c r="BI48" s="9">
        <v>0</v>
      </c>
      <c r="BJ48" s="10">
        <v>0.14190618280645162</v>
      </c>
      <c r="BK48" s="17">
        <f t="shared" si="2"/>
        <v>2.1082422610521068</v>
      </c>
      <c r="BL48" s="16"/>
      <c r="BM48" s="57"/>
    </row>
    <row r="49" spans="1:65" s="12" customFormat="1" ht="15">
      <c r="A49" s="5"/>
      <c r="B49" s="8" t="s">
        <v>109</v>
      </c>
      <c r="C49" s="11">
        <v>0</v>
      </c>
      <c r="D49" s="9">
        <v>15.395070967741937</v>
      </c>
      <c r="E49" s="9">
        <v>0</v>
      </c>
      <c r="F49" s="9">
        <v>0</v>
      </c>
      <c r="G49" s="10">
        <v>0</v>
      </c>
      <c r="H49" s="11">
        <v>0.03527490693548387</v>
      </c>
      <c r="I49" s="9">
        <v>32.14037354074194</v>
      </c>
      <c r="J49" s="9">
        <v>0</v>
      </c>
      <c r="K49" s="9">
        <v>0</v>
      </c>
      <c r="L49" s="10">
        <v>2.505920562193548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</v>
      </c>
      <c r="S49" s="9">
        <v>0</v>
      </c>
      <c r="T49" s="9">
        <v>0</v>
      </c>
      <c r="U49" s="9">
        <v>0</v>
      </c>
      <c r="V49" s="10">
        <v>0.00898045806451613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</v>
      </c>
      <c r="AC49" s="9">
        <v>0</v>
      </c>
      <c r="AD49" s="9">
        <v>0</v>
      </c>
      <c r="AE49" s="9">
        <v>0</v>
      </c>
      <c r="AF49" s="10">
        <v>0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1.4395148420645163</v>
      </c>
      <c r="AW49" s="9">
        <v>6.788342580322021</v>
      </c>
      <c r="AX49" s="9">
        <v>0</v>
      </c>
      <c r="AY49" s="9">
        <v>0</v>
      </c>
      <c r="AZ49" s="10">
        <v>1.486663467129032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0.014290219548387096</v>
      </c>
      <c r="BG49" s="9">
        <v>5.123277419354839</v>
      </c>
      <c r="BH49" s="9">
        <v>0</v>
      </c>
      <c r="BI49" s="9">
        <v>0</v>
      </c>
      <c r="BJ49" s="10">
        <v>0.017931470967741937</v>
      </c>
      <c r="BK49" s="17">
        <f t="shared" si="2"/>
        <v>64.95564043506396</v>
      </c>
      <c r="BL49" s="16"/>
      <c r="BM49" s="57"/>
    </row>
    <row r="50" spans="1:65" s="12" customFormat="1" ht="15">
      <c r="A50" s="5"/>
      <c r="B50" s="8" t="s">
        <v>217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0.0022928484516129034</v>
      </c>
      <c r="I50" s="9">
        <v>36.27099663438709</v>
      </c>
      <c r="J50" s="9">
        <v>0</v>
      </c>
      <c r="K50" s="9">
        <v>0</v>
      </c>
      <c r="L50" s="10">
        <v>0.0028878945806451615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0.0005950461290322581</v>
      </c>
      <c r="S50" s="9">
        <v>0.5950461290322581</v>
      </c>
      <c r="T50" s="9">
        <v>0</v>
      </c>
      <c r="U50" s="9">
        <v>0</v>
      </c>
      <c r="V50" s="10">
        <v>0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</v>
      </c>
      <c r="AC50" s="9">
        <v>0</v>
      </c>
      <c r="AD50" s="9">
        <v>0</v>
      </c>
      <c r="AE50" s="9">
        <v>0</v>
      </c>
      <c r="AF50" s="10">
        <v>0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2.3877527075834006</v>
      </c>
      <c r="AW50" s="9">
        <v>0</v>
      </c>
      <c r="AX50" s="9">
        <v>0</v>
      </c>
      <c r="AY50" s="9">
        <v>0</v>
      </c>
      <c r="AZ50" s="10">
        <v>0.4579518648387097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0</v>
      </c>
      <c r="BG50" s="9">
        <v>10.152227364903226</v>
      </c>
      <c r="BH50" s="9">
        <v>0</v>
      </c>
      <c r="BI50" s="9">
        <v>0</v>
      </c>
      <c r="BJ50" s="10">
        <v>0</v>
      </c>
      <c r="BK50" s="17">
        <f t="shared" si="2"/>
        <v>49.869750489905975</v>
      </c>
      <c r="BL50" s="16"/>
      <c r="BM50" s="57"/>
    </row>
    <row r="51" spans="1:65" s="12" customFormat="1" ht="15">
      <c r="A51" s="5"/>
      <c r="B51" s="8" t="s">
        <v>196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1.358788593322581</v>
      </c>
      <c r="I51" s="9">
        <v>29.620833451612906</v>
      </c>
      <c r="J51" s="9">
        <v>0</v>
      </c>
      <c r="K51" s="9">
        <v>0</v>
      </c>
      <c r="L51" s="10">
        <v>1.6008696229354837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0.8478239258387097</v>
      </c>
      <c r="S51" s="9">
        <v>3.4621118589677424</v>
      </c>
      <c r="T51" s="9">
        <v>5.762808064516129</v>
      </c>
      <c r="U51" s="9">
        <v>0</v>
      </c>
      <c r="V51" s="10">
        <v>0.007975726387096775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</v>
      </c>
      <c r="AC51" s="9">
        <v>0</v>
      </c>
      <c r="AD51" s="9">
        <v>0</v>
      </c>
      <c r="AE51" s="9">
        <v>0</v>
      </c>
      <c r="AF51" s="10">
        <v>0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0.0022724058064516137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11.436382149838707</v>
      </c>
      <c r="AW51" s="9">
        <v>39.39215465583874</v>
      </c>
      <c r="AX51" s="9">
        <v>0</v>
      </c>
      <c r="AY51" s="9">
        <v>0</v>
      </c>
      <c r="AZ51" s="10">
        <v>7.1427520459354845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14.051788859483871</v>
      </c>
      <c r="BG51" s="9">
        <v>3.0563858096774195</v>
      </c>
      <c r="BH51" s="9">
        <v>0</v>
      </c>
      <c r="BI51" s="9">
        <v>0</v>
      </c>
      <c r="BJ51" s="10">
        <v>0.1727150793548387</v>
      </c>
      <c r="BK51" s="17">
        <f t="shared" si="2"/>
        <v>117.91566224951616</v>
      </c>
      <c r="BL51" s="16"/>
      <c r="BM51" s="57"/>
    </row>
    <row r="52" spans="1:65" s="12" customFormat="1" ht="15">
      <c r="A52" s="5"/>
      <c r="B52" s="8" t="s">
        <v>197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0.300456641935484</v>
      </c>
      <c r="I52" s="9">
        <v>43.449779032258064</v>
      </c>
      <c r="J52" s="9">
        <v>0</v>
      </c>
      <c r="K52" s="9">
        <v>0</v>
      </c>
      <c r="L52" s="10">
        <v>0.003067043225806452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1.1421896161290324</v>
      </c>
      <c r="S52" s="9">
        <v>17.039129032258064</v>
      </c>
      <c r="T52" s="9">
        <v>0</v>
      </c>
      <c r="U52" s="9">
        <v>0</v>
      </c>
      <c r="V52" s="10">
        <v>0.06134086451612901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0.1273093985483871</v>
      </c>
      <c r="AW52" s="9">
        <v>6.05701103261615</v>
      </c>
      <c r="AX52" s="9">
        <v>0</v>
      </c>
      <c r="AY52" s="9">
        <v>0</v>
      </c>
      <c r="AZ52" s="10">
        <v>0.06727768896774193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0.011216687096774194</v>
      </c>
      <c r="BG52" s="9">
        <v>0</v>
      </c>
      <c r="BH52" s="9">
        <v>0</v>
      </c>
      <c r="BI52" s="9">
        <v>0</v>
      </c>
      <c r="BJ52" s="10">
        <v>0.050463875129032255</v>
      </c>
      <c r="BK52" s="17">
        <f t="shared" si="2"/>
        <v>68.30924091268065</v>
      </c>
      <c r="BL52" s="16"/>
      <c r="BM52" s="57"/>
    </row>
    <row r="53" spans="1:65" s="12" customFormat="1" ht="15">
      <c r="A53" s="5"/>
      <c r="B53" s="8" t="s">
        <v>110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0.5965530655806452</v>
      </c>
      <c r="I53" s="9">
        <v>1.0000000000000003E-09</v>
      </c>
      <c r="J53" s="9">
        <v>0</v>
      </c>
      <c r="K53" s="9">
        <v>0</v>
      </c>
      <c r="L53" s="10">
        <v>0.1520231550967742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0.10612370051612904</v>
      </c>
      <c r="S53" s="9">
        <v>0</v>
      </c>
      <c r="T53" s="9">
        <v>0</v>
      </c>
      <c r="U53" s="9">
        <v>0</v>
      </c>
      <c r="V53" s="10">
        <v>0.0027843594838709673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0.009648284387096773</v>
      </c>
      <c r="AC53" s="9">
        <v>0</v>
      </c>
      <c r="AD53" s="9">
        <v>0</v>
      </c>
      <c r="AE53" s="9">
        <v>0</v>
      </c>
      <c r="AF53" s="10">
        <v>0.05825015403225806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</v>
      </c>
      <c r="AM53" s="9">
        <v>0</v>
      </c>
      <c r="AN53" s="9">
        <v>0</v>
      </c>
      <c r="AO53" s="9">
        <v>0</v>
      </c>
      <c r="AP53" s="10">
        <v>4.023106451612905E-05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2.4290119422258067</v>
      </c>
      <c r="AW53" s="9">
        <v>0.02344889866572763</v>
      </c>
      <c r="AX53" s="9">
        <v>0</v>
      </c>
      <c r="AY53" s="9">
        <v>0</v>
      </c>
      <c r="AZ53" s="10">
        <v>4.68256158535484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0.5370048121612904</v>
      </c>
      <c r="BG53" s="9">
        <v>0.39832426290322587</v>
      </c>
      <c r="BH53" s="9">
        <v>0</v>
      </c>
      <c r="BI53" s="9">
        <v>0</v>
      </c>
      <c r="BJ53" s="10">
        <v>1.1958330964516128</v>
      </c>
      <c r="BK53" s="17">
        <f t="shared" si="2"/>
        <v>10.191607548923793</v>
      </c>
      <c r="BL53" s="16"/>
      <c r="BM53" s="57"/>
    </row>
    <row r="54" spans="1:65" s="12" customFormat="1" ht="15">
      <c r="A54" s="5"/>
      <c r="B54" s="8" t="s">
        <v>111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0.09843654996774195</v>
      </c>
      <c r="I54" s="9">
        <v>0.3259128878709678</v>
      </c>
      <c r="J54" s="9">
        <v>0</v>
      </c>
      <c r="K54" s="9">
        <v>0</v>
      </c>
      <c r="L54" s="10">
        <v>0.24203377048387098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0.052495789032258065</v>
      </c>
      <c r="S54" s="9">
        <v>0.3973827667096775</v>
      </c>
      <c r="T54" s="9">
        <v>0</v>
      </c>
      <c r="U54" s="9">
        <v>0</v>
      </c>
      <c r="V54" s="10">
        <v>0.07630495793548385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</v>
      </c>
      <c r="AC54" s="9">
        <v>0</v>
      </c>
      <c r="AD54" s="9">
        <v>0</v>
      </c>
      <c r="AE54" s="9">
        <v>0</v>
      </c>
      <c r="AF54" s="10">
        <v>0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2.9080470646129024</v>
      </c>
      <c r="AW54" s="9">
        <v>4.734754195354241</v>
      </c>
      <c r="AX54" s="9">
        <v>0</v>
      </c>
      <c r="AY54" s="9">
        <v>0</v>
      </c>
      <c r="AZ54" s="10">
        <v>7.169279425096774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0.8682548667096774</v>
      </c>
      <c r="BG54" s="9">
        <v>1.0529461565161289</v>
      </c>
      <c r="BH54" s="9">
        <v>0</v>
      </c>
      <c r="BI54" s="9">
        <v>0</v>
      </c>
      <c r="BJ54" s="10">
        <v>1.7034173173225804</v>
      </c>
      <c r="BK54" s="17">
        <f t="shared" si="2"/>
        <v>19.6292657476123</v>
      </c>
      <c r="BL54" s="16"/>
      <c r="BM54" s="57"/>
    </row>
    <row r="55" spans="1:65" s="12" customFormat="1" ht="15">
      <c r="A55" s="5"/>
      <c r="B55" s="8" t="s">
        <v>218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0.13400742622580647</v>
      </c>
      <c r="I55" s="9">
        <v>0</v>
      </c>
      <c r="J55" s="9">
        <v>0</v>
      </c>
      <c r="K55" s="9">
        <v>0</v>
      </c>
      <c r="L55" s="10">
        <v>0.1480563419354839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0.013519475064516125</v>
      </c>
      <c r="S55" s="9">
        <v>0</v>
      </c>
      <c r="T55" s="9">
        <v>0</v>
      </c>
      <c r="U55" s="9">
        <v>0</v>
      </c>
      <c r="V55" s="10">
        <v>0.03611611458064516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0.051938580838709676</v>
      </c>
      <c r="AC55" s="9">
        <v>0</v>
      </c>
      <c r="AD55" s="9">
        <v>0</v>
      </c>
      <c r="AE55" s="9">
        <v>0</v>
      </c>
      <c r="AF55" s="10">
        <v>0.031219204161290322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10.818340557612904</v>
      </c>
      <c r="AW55" s="9">
        <v>1.4266094959822362</v>
      </c>
      <c r="AX55" s="9">
        <v>0.12436606022580649</v>
      </c>
      <c r="AY55" s="9">
        <v>0</v>
      </c>
      <c r="AZ55" s="10">
        <v>11.01770752380645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2.6695714042580643</v>
      </c>
      <c r="BG55" s="9">
        <v>0.5581778680967742</v>
      </c>
      <c r="BH55" s="9">
        <v>0</v>
      </c>
      <c r="BI55" s="9">
        <v>0</v>
      </c>
      <c r="BJ55" s="10">
        <v>1.746442624580645</v>
      </c>
      <c r="BK55" s="17">
        <f t="shared" si="2"/>
        <v>28.77607267736933</v>
      </c>
      <c r="BL55" s="16"/>
      <c r="BM55" s="57"/>
    </row>
    <row r="56" spans="1:65" s="12" customFormat="1" ht="15">
      <c r="A56" s="5"/>
      <c r="B56" s="8" t="s">
        <v>219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0.048259421612903225</v>
      </c>
      <c r="I56" s="9">
        <v>0</v>
      </c>
      <c r="J56" s="9">
        <v>0</v>
      </c>
      <c r="K56" s="9">
        <v>0</v>
      </c>
      <c r="L56" s="10">
        <v>0.01795643483870968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0.04266875612903226</v>
      </c>
      <c r="S56" s="9">
        <v>0</v>
      </c>
      <c r="T56" s="9">
        <v>0</v>
      </c>
      <c r="U56" s="9">
        <v>0</v>
      </c>
      <c r="V56" s="10">
        <v>0.0638127604516129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0.010324076161290325</v>
      </c>
      <c r="AC56" s="9">
        <v>0</v>
      </c>
      <c r="AD56" s="9">
        <v>0</v>
      </c>
      <c r="AE56" s="9">
        <v>0</v>
      </c>
      <c r="AF56" s="10">
        <v>0.011418945161290323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0.0005709472580645163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87.31243206935484</v>
      </c>
      <c r="AW56" s="9">
        <v>9.857480249005047</v>
      </c>
      <c r="AX56" s="9">
        <v>0.17782210364516132</v>
      </c>
      <c r="AY56" s="9">
        <v>0</v>
      </c>
      <c r="AZ56" s="10">
        <v>19.098364418967744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5.0003822900645165</v>
      </c>
      <c r="BG56" s="9">
        <v>0.7422314354838709</v>
      </c>
      <c r="BH56" s="9">
        <v>0</v>
      </c>
      <c r="BI56" s="9">
        <v>0</v>
      </c>
      <c r="BJ56" s="10">
        <v>2.6063727115483877</v>
      </c>
      <c r="BK56" s="17">
        <f t="shared" si="2"/>
        <v>124.99009661968248</v>
      </c>
      <c r="BL56" s="16"/>
      <c r="BM56" s="57"/>
    </row>
    <row r="57" spans="1:65" s="12" customFormat="1" ht="15">
      <c r="A57" s="5"/>
      <c r="B57" s="8" t="s">
        <v>198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0.14385268899999998</v>
      </c>
      <c r="I57" s="9">
        <v>0</v>
      </c>
      <c r="J57" s="9">
        <v>0</v>
      </c>
      <c r="K57" s="9">
        <v>0</v>
      </c>
      <c r="L57" s="10">
        <v>0.38254564735483876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0.006454650967741935</v>
      </c>
      <c r="S57" s="9">
        <v>0</v>
      </c>
      <c r="T57" s="9">
        <v>0</v>
      </c>
      <c r="U57" s="9">
        <v>0</v>
      </c>
      <c r="V57" s="10">
        <v>0.01527600729032258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0.01125234080645161</v>
      </c>
      <c r="AC57" s="9">
        <v>0</v>
      </c>
      <c r="AD57" s="9">
        <v>0</v>
      </c>
      <c r="AE57" s="9">
        <v>0</v>
      </c>
      <c r="AF57" s="10">
        <v>0.5017476456774195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0.0052574693548387095</v>
      </c>
      <c r="AM57" s="9">
        <v>0</v>
      </c>
      <c r="AN57" s="9">
        <v>0</v>
      </c>
      <c r="AO57" s="9">
        <v>0</v>
      </c>
      <c r="AP57" s="10">
        <v>0.02020174083870968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76.30790807790324</v>
      </c>
      <c r="AW57" s="9">
        <v>17.29042511461725</v>
      </c>
      <c r="AX57" s="9">
        <v>0</v>
      </c>
      <c r="AY57" s="9">
        <v>0</v>
      </c>
      <c r="AZ57" s="10">
        <v>27.124601516967743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11.827428754935484</v>
      </c>
      <c r="BG57" s="9">
        <v>0.7912828982903225</v>
      </c>
      <c r="BH57" s="9">
        <v>0</v>
      </c>
      <c r="BI57" s="9">
        <v>0</v>
      </c>
      <c r="BJ57" s="10">
        <v>3.0517625990645167</v>
      </c>
      <c r="BK57" s="17">
        <f t="shared" si="2"/>
        <v>137.47999715306887</v>
      </c>
      <c r="BL57" s="16"/>
      <c r="BM57" s="57"/>
    </row>
    <row r="58" spans="1:65" s="12" customFormat="1" ht="15">
      <c r="A58" s="5"/>
      <c r="B58" s="8" t="s">
        <v>199</v>
      </c>
      <c r="C58" s="11">
        <v>0</v>
      </c>
      <c r="D58" s="9">
        <v>0</v>
      </c>
      <c r="E58" s="9">
        <v>0</v>
      </c>
      <c r="F58" s="9">
        <v>0</v>
      </c>
      <c r="G58" s="10">
        <v>0</v>
      </c>
      <c r="H58" s="11">
        <v>0.11693004967741938</v>
      </c>
      <c r="I58" s="9">
        <v>0</v>
      </c>
      <c r="J58" s="9">
        <v>0</v>
      </c>
      <c r="K58" s="9">
        <v>0</v>
      </c>
      <c r="L58" s="10">
        <v>0.150841595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0.026862308709677412</v>
      </c>
      <c r="S58" s="9">
        <v>0</v>
      </c>
      <c r="T58" s="9">
        <v>0</v>
      </c>
      <c r="U58" s="9">
        <v>0</v>
      </c>
      <c r="V58" s="10">
        <v>0.01564334441935484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23.255443229483873</v>
      </c>
      <c r="AW58" s="9">
        <v>7.868459935126174</v>
      </c>
      <c r="AX58" s="9">
        <v>0</v>
      </c>
      <c r="AY58" s="9">
        <v>0</v>
      </c>
      <c r="AZ58" s="10">
        <v>7.455691701096773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4.644494470516129</v>
      </c>
      <c r="BG58" s="9">
        <v>0.1291311693548387</v>
      </c>
      <c r="BH58" s="9">
        <v>0</v>
      </c>
      <c r="BI58" s="9">
        <v>0</v>
      </c>
      <c r="BJ58" s="10">
        <v>1.789319701354839</v>
      </c>
      <c r="BK58" s="17">
        <f t="shared" si="2"/>
        <v>45.45281750473909</v>
      </c>
      <c r="BL58" s="16"/>
      <c r="BM58" s="57"/>
    </row>
    <row r="59" spans="1:65" s="12" customFormat="1" ht="15">
      <c r="A59" s="5"/>
      <c r="B59" s="8" t="s">
        <v>112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0.08693883196774195</v>
      </c>
      <c r="I59" s="9">
        <v>0</v>
      </c>
      <c r="J59" s="9">
        <v>0</v>
      </c>
      <c r="K59" s="9">
        <v>0</v>
      </c>
      <c r="L59" s="10">
        <v>0.009401635161290323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0.016191705</v>
      </c>
      <c r="S59" s="9">
        <v>0</v>
      </c>
      <c r="T59" s="9">
        <v>0</v>
      </c>
      <c r="U59" s="9">
        <v>0</v>
      </c>
      <c r="V59" s="10">
        <v>0.0031338783870967736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0.18349467096774194</v>
      </c>
      <c r="AC59" s="9">
        <v>0</v>
      </c>
      <c r="AD59" s="9">
        <v>0</v>
      </c>
      <c r="AE59" s="9">
        <v>0</v>
      </c>
      <c r="AF59" s="10">
        <v>0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53.860015582838706</v>
      </c>
      <c r="AW59" s="9">
        <v>4.031775491236604</v>
      </c>
      <c r="AX59" s="9">
        <v>0</v>
      </c>
      <c r="AY59" s="9">
        <v>0</v>
      </c>
      <c r="AZ59" s="10">
        <v>14.558473495935484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7.612455424322581</v>
      </c>
      <c r="BG59" s="9">
        <v>0.626750269064516</v>
      </c>
      <c r="BH59" s="9">
        <v>0</v>
      </c>
      <c r="BI59" s="9">
        <v>0</v>
      </c>
      <c r="BJ59" s="10">
        <v>1.464954367258064</v>
      </c>
      <c r="BK59" s="17">
        <f t="shared" si="2"/>
        <v>82.45358535213981</v>
      </c>
      <c r="BL59" s="16"/>
      <c r="BM59" s="50"/>
    </row>
    <row r="60" spans="1:65" s="12" customFormat="1" ht="15">
      <c r="A60" s="5"/>
      <c r="B60" s="8" t="s">
        <v>113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</v>
      </c>
      <c r="I60" s="9">
        <v>0</v>
      </c>
      <c r="J60" s="9">
        <v>0</v>
      </c>
      <c r="K60" s="9">
        <v>0</v>
      </c>
      <c r="L60" s="10">
        <v>0.010378704193548385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0.02594676048387097</v>
      </c>
      <c r="S60" s="9">
        <v>0</v>
      </c>
      <c r="T60" s="9">
        <v>0</v>
      </c>
      <c r="U60" s="9">
        <v>0</v>
      </c>
      <c r="V60" s="10">
        <v>0.018105072870967742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</v>
      </c>
      <c r="AC60" s="9">
        <v>0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37.83497937706451</v>
      </c>
      <c r="AW60" s="9">
        <v>1.488343433333137</v>
      </c>
      <c r="AX60" s="9">
        <v>0</v>
      </c>
      <c r="AY60" s="9">
        <v>0</v>
      </c>
      <c r="AZ60" s="10">
        <v>4.86069375516129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1.5626267190322576</v>
      </c>
      <c r="BG60" s="9">
        <v>0</v>
      </c>
      <c r="BH60" s="9">
        <v>0</v>
      </c>
      <c r="BI60" s="9">
        <v>0</v>
      </c>
      <c r="BJ60" s="10">
        <v>0.2587834939032258</v>
      </c>
      <c r="BK60" s="17">
        <f t="shared" si="2"/>
        <v>46.05985731604281</v>
      </c>
      <c r="BL60" s="16"/>
      <c r="BM60" s="57"/>
    </row>
    <row r="61" spans="1:65" s="12" customFormat="1" ht="15">
      <c r="A61" s="5"/>
      <c r="B61" s="8" t="s">
        <v>114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1.1735004261290325</v>
      </c>
      <c r="I61" s="9">
        <v>0</v>
      </c>
      <c r="J61" s="9">
        <v>0</v>
      </c>
      <c r="K61" s="9">
        <v>0</v>
      </c>
      <c r="L61" s="10">
        <v>0.23663769206451613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0.019713977096774193</v>
      </c>
      <c r="S61" s="9">
        <v>0</v>
      </c>
      <c r="T61" s="9">
        <v>0</v>
      </c>
      <c r="U61" s="9">
        <v>0</v>
      </c>
      <c r="V61" s="10">
        <v>0.00518788870967742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</v>
      </c>
      <c r="AC61" s="9">
        <v>0</v>
      </c>
      <c r="AD61" s="9">
        <v>0</v>
      </c>
      <c r="AE61" s="9">
        <v>0</v>
      </c>
      <c r="AF61" s="10">
        <v>0.004559748387096774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62.48517533883871</v>
      </c>
      <c r="AW61" s="9">
        <v>4.9982728347839505</v>
      </c>
      <c r="AX61" s="9">
        <v>0</v>
      </c>
      <c r="AY61" s="9">
        <v>0</v>
      </c>
      <c r="AZ61" s="10">
        <v>16.55220995590323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8.09180551351613</v>
      </c>
      <c r="BG61" s="9">
        <v>0.2381201935483871</v>
      </c>
      <c r="BH61" s="9">
        <v>0</v>
      </c>
      <c r="BI61" s="9">
        <v>0</v>
      </c>
      <c r="BJ61" s="10">
        <v>0.8880220882903225</v>
      </c>
      <c r="BK61" s="17">
        <f t="shared" si="2"/>
        <v>94.69320565726782</v>
      </c>
      <c r="BL61" s="16"/>
      <c r="BM61" s="57"/>
    </row>
    <row r="62" spans="1:65" s="12" customFormat="1" ht="15">
      <c r="A62" s="5"/>
      <c r="B62" s="8" t="s">
        <v>115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0.4439229837096774</v>
      </c>
      <c r="I62" s="9">
        <v>0</v>
      </c>
      <c r="J62" s="9">
        <v>0</v>
      </c>
      <c r="K62" s="9">
        <v>0</v>
      </c>
      <c r="L62" s="10">
        <v>0.1382780098387097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0.052400454838709684</v>
      </c>
      <c r="S62" s="9">
        <v>0</v>
      </c>
      <c r="T62" s="9">
        <v>0</v>
      </c>
      <c r="U62" s="9">
        <v>0</v>
      </c>
      <c r="V62" s="10">
        <v>0.03923541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0.01780729806451613</v>
      </c>
      <c r="AC62" s="9">
        <v>0</v>
      </c>
      <c r="AD62" s="9">
        <v>0</v>
      </c>
      <c r="AE62" s="9">
        <v>0</v>
      </c>
      <c r="AF62" s="10">
        <v>0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0.0005564780645161291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67.99457100074193</v>
      </c>
      <c r="AW62" s="9">
        <v>7.565329217774328</v>
      </c>
      <c r="AX62" s="9">
        <v>0</v>
      </c>
      <c r="AY62" s="9">
        <v>0</v>
      </c>
      <c r="AZ62" s="10">
        <v>13.881592219741934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6.651580493161291</v>
      </c>
      <c r="BG62" s="9">
        <v>0</v>
      </c>
      <c r="BH62" s="9">
        <v>0</v>
      </c>
      <c r="BI62" s="9">
        <v>0</v>
      </c>
      <c r="BJ62" s="10">
        <v>0.6241756322580645</v>
      </c>
      <c r="BK62" s="17">
        <f t="shared" si="2"/>
        <v>97.40944919819367</v>
      </c>
      <c r="BL62" s="16"/>
      <c r="BM62" s="50"/>
    </row>
    <row r="63" spans="1:65" s="12" customFormat="1" ht="15">
      <c r="A63" s="5"/>
      <c r="B63" s="8" t="s">
        <v>116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0.31918706129032265</v>
      </c>
      <c r="I63" s="9">
        <v>0</v>
      </c>
      <c r="J63" s="9">
        <v>0</v>
      </c>
      <c r="K63" s="9">
        <v>0</v>
      </c>
      <c r="L63" s="10">
        <v>0.030762515322580643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0.03850722461290322</v>
      </c>
      <c r="S63" s="9">
        <v>0</v>
      </c>
      <c r="T63" s="9">
        <v>0</v>
      </c>
      <c r="U63" s="9">
        <v>0</v>
      </c>
      <c r="V63" s="10">
        <v>0.008452813096774193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0.08220249316129032</v>
      </c>
      <c r="AC63" s="9">
        <v>0</v>
      </c>
      <c r="AD63" s="9">
        <v>0</v>
      </c>
      <c r="AE63" s="9">
        <v>0</v>
      </c>
      <c r="AF63" s="10">
        <v>0.02069389093548387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0.0004953395161290323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54.559741930870985</v>
      </c>
      <c r="AW63" s="9">
        <v>3.5200219575824896</v>
      </c>
      <c r="AX63" s="9">
        <v>0</v>
      </c>
      <c r="AY63" s="9">
        <v>0</v>
      </c>
      <c r="AZ63" s="10">
        <v>10.433183181387097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13.357557343193548</v>
      </c>
      <c r="BG63" s="9">
        <v>0.23776296774193545</v>
      </c>
      <c r="BH63" s="9">
        <v>0</v>
      </c>
      <c r="BI63" s="9">
        <v>0</v>
      </c>
      <c r="BJ63" s="10">
        <v>1.169680254419355</v>
      </c>
      <c r="BK63" s="17">
        <f t="shared" si="2"/>
        <v>83.77824897313089</v>
      </c>
      <c r="BL63" s="16"/>
      <c r="BM63" s="50"/>
    </row>
    <row r="64" spans="1:65" s="12" customFormat="1" ht="15">
      <c r="A64" s="5"/>
      <c r="B64" s="8" t="s">
        <v>117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0.103507516</v>
      </c>
      <c r="I64" s="9">
        <v>0</v>
      </c>
      <c r="J64" s="9">
        <v>0</v>
      </c>
      <c r="K64" s="9">
        <v>0</v>
      </c>
      <c r="L64" s="10">
        <v>0.074624088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0.0359758</v>
      </c>
      <c r="S64" s="9">
        <v>0</v>
      </c>
      <c r="T64" s="9">
        <v>0</v>
      </c>
      <c r="U64" s="9">
        <v>0</v>
      </c>
      <c r="V64" s="10">
        <v>0.07499108638709678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0.02011644516129032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0.0011064044838709677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40.222737861032265</v>
      </c>
      <c r="AW64" s="9">
        <v>3.750606970257503</v>
      </c>
      <c r="AX64" s="9">
        <v>0</v>
      </c>
      <c r="AY64" s="9">
        <v>0</v>
      </c>
      <c r="AZ64" s="10">
        <v>10.071859079774194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10.063576713612903</v>
      </c>
      <c r="BG64" s="9">
        <v>0</v>
      </c>
      <c r="BH64" s="9">
        <v>0</v>
      </c>
      <c r="BI64" s="9">
        <v>0</v>
      </c>
      <c r="BJ64" s="10">
        <v>0.934168047096774</v>
      </c>
      <c r="BK64" s="17">
        <f t="shared" si="2"/>
        <v>65.35327001180589</v>
      </c>
      <c r="BL64" s="16"/>
      <c r="BM64" s="50"/>
    </row>
    <row r="65" spans="1:65" s="12" customFormat="1" ht="15">
      <c r="A65" s="5"/>
      <c r="B65" s="8" t="s">
        <v>172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0.3786945858064516</v>
      </c>
      <c r="I65" s="9">
        <v>0</v>
      </c>
      <c r="J65" s="9">
        <v>0</v>
      </c>
      <c r="K65" s="9">
        <v>0</v>
      </c>
      <c r="L65" s="10">
        <v>0.21905870322580645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0.054296343387096775</v>
      </c>
      <c r="S65" s="9">
        <v>0</v>
      </c>
      <c r="T65" s="9">
        <v>0</v>
      </c>
      <c r="U65" s="9">
        <v>0</v>
      </c>
      <c r="V65" s="10">
        <v>0.013667248838709678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0.23276291741935481</v>
      </c>
      <c r="AC65" s="9">
        <v>0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0.010849119032258065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26.39805819632258</v>
      </c>
      <c r="AW65" s="9">
        <v>3.5174043972206315</v>
      </c>
      <c r="AX65" s="9">
        <v>0</v>
      </c>
      <c r="AY65" s="9">
        <v>0</v>
      </c>
      <c r="AZ65" s="10">
        <v>15.770657281258066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3.613496186193549</v>
      </c>
      <c r="BG65" s="9">
        <v>0.6509471419354839</v>
      </c>
      <c r="BH65" s="9">
        <v>0</v>
      </c>
      <c r="BI65" s="9">
        <v>0</v>
      </c>
      <c r="BJ65" s="10">
        <v>0.17820169687096776</v>
      </c>
      <c r="BK65" s="17">
        <f t="shared" si="2"/>
        <v>51.038093817510955</v>
      </c>
      <c r="BL65" s="16"/>
      <c r="BM65" s="50"/>
    </row>
    <row r="66" spans="1:65" s="12" customFormat="1" ht="15">
      <c r="A66" s="5"/>
      <c r="B66" s="8" t="s">
        <v>176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0.1505201364516129</v>
      </c>
      <c r="I66" s="9">
        <v>0</v>
      </c>
      <c r="J66" s="9">
        <v>0</v>
      </c>
      <c r="K66" s="9">
        <v>0</v>
      </c>
      <c r="L66" s="10">
        <v>0.07980597838709677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0.029659538451612903</v>
      </c>
      <c r="S66" s="9">
        <v>0</v>
      </c>
      <c r="T66" s="9">
        <v>0</v>
      </c>
      <c r="U66" s="9">
        <v>0</v>
      </c>
      <c r="V66" s="10">
        <v>0.01818364064516129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</v>
      </c>
      <c r="AC66" s="9">
        <v>0</v>
      </c>
      <c r="AD66" s="9">
        <v>0</v>
      </c>
      <c r="AE66" s="9">
        <v>0</v>
      </c>
      <c r="AF66" s="10">
        <v>0.24822814516129033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40.58006043541935</v>
      </c>
      <c r="AW66" s="9">
        <v>4.701441069447749</v>
      </c>
      <c r="AX66" s="9">
        <v>0</v>
      </c>
      <c r="AY66" s="9">
        <v>0</v>
      </c>
      <c r="AZ66" s="10">
        <v>11.779345245290324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5.704929330290323</v>
      </c>
      <c r="BG66" s="9">
        <v>0.15886601290322583</v>
      </c>
      <c r="BH66" s="9">
        <v>0</v>
      </c>
      <c r="BI66" s="9">
        <v>0</v>
      </c>
      <c r="BJ66" s="10">
        <v>0.7512649590645161</v>
      </c>
      <c r="BK66" s="17">
        <f t="shared" si="2"/>
        <v>64.20230449151227</v>
      </c>
      <c r="BL66" s="16"/>
      <c r="BM66" s="50"/>
    </row>
    <row r="67" spans="1:65" s="12" customFormat="1" ht="15">
      <c r="A67" s="5"/>
      <c r="B67" s="8" t="s">
        <v>186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0.2401299170645161</v>
      </c>
      <c r="I67" s="9">
        <v>0</v>
      </c>
      <c r="J67" s="9">
        <v>0</v>
      </c>
      <c r="K67" s="9">
        <v>0</v>
      </c>
      <c r="L67" s="10">
        <v>0.18386372196774192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0.03303162677419355</v>
      </c>
      <c r="S67" s="9">
        <v>0</v>
      </c>
      <c r="T67" s="9">
        <v>0</v>
      </c>
      <c r="U67" s="9">
        <v>0</v>
      </c>
      <c r="V67" s="10">
        <v>0.05107882916129032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20.062841274935483</v>
      </c>
      <c r="AW67" s="9">
        <v>1.5778949590151337</v>
      </c>
      <c r="AX67" s="9">
        <v>0</v>
      </c>
      <c r="AY67" s="9">
        <v>0</v>
      </c>
      <c r="AZ67" s="10">
        <v>12.779547221548386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3.659299999870968</v>
      </c>
      <c r="BG67" s="9">
        <v>1.4912111483870967</v>
      </c>
      <c r="BH67" s="9">
        <v>0</v>
      </c>
      <c r="BI67" s="9">
        <v>0</v>
      </c>
      <c r="BJ67" s="10">
        <v>2.106480242387097</v>
      </c>
      <c r="BK67" s="17">
        <f t="shared" si="2"/>
        <v>42.18537894111191</v>
      </c>
      <c r="BL67" s="16"/>
      <c r="BM67" s="50"/>
    </row>
    <row r="68" spans="1:65" s="12" customFormat="1" ht="15">
      <c r="A68" s="5"/>
      <c r="B68" s="8" t="s">
        <v>220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0.3940424762903225</v>
      </c>
      <c r="I68" s="9">
        <v>0</v>
      </c>
      <c r="J68" s="9">
        <v>0</v>
      </c>
      <c r="K68" s="9">
        <v>0</v>
      </c>
      <c r="L68" s="10">
        <v>0.2853298461290323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0.041049463548387094</v>
      </c>
      <c r="S68" s="9">
        <v>0</v>
      </c>
      <c r="T68" s="9">
        <v>0</v>
      </c>
      <c r="U68" s="9">
        <v>0</v>
      </c>
      <c r="V68" s="10">
        <v>0.0032102328387096776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</v>
      </c>
      <c r="AC68" s="9">
        <v>0</v>
      </c>
      <c r="AD68" s="9">
        <v>0</v>
      </c>
      <c r="AE68" s="9">
        <v>0</v>
      </c>
      <c r="AF68" s="10">
        <v>0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61.07664817174193</v>
      </c>
      <c r="AW68" s="9">
        <v>14.200134469726311</v>
      </c>
      <c r="AX68" s="9">
        <v>0</v>
      </c>
      <c r="AY68" s="9">
        <v>0</v>
      </c>
      <c r="AZ68" s="10">
        <v>15.942269436193552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9.333472892064515</v>
      </c>
      <c r="BG68" s="9">
        <v>0.16050029032258065</v>
      </c>
      <c r="BH68" s="9">
        <v>0</v>
      </c>
      <c r="BI68" s="9">
        <v>0</v>
      </c>
      <c r="BJ68" s="10">
        <v>1.7960917271612906</v>
      </c>
      <c r="BK68" s="17">
        <f t="shared" si="2"/>
        <v>103.23274900601663</v>
      </c>
      <c r="BL68" s="16"/>
      <c r="BM68" s="50"/>
    </row>
    <row r="69" spans="1:65" s="12" customFormat="1" ht="15">
      <c r="A69" s="5"/>
      <c r="B69" s="8" t="s">
        <v>273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0.5806227205161291</v>
      </c>
      <c r="I69" s="9">
        <v>0</v>
      </c>
      <c r="J69" s="9">
        <v>0</v>
      </c>
      <c r="K69" s="9">
        <v>0</v>
      </c>
      <c r="L69" s="10">
        <v>0.07827021967741934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0.03226173890322581</v>
      </c>
      <c r="S69" s="9">
        <v>0</v>
      </c>
      <c r="T69" s="9">
        <v>0</v>
      </c>
      <c r="U69" s="9">
        <v>0</v>
      </c>
      <c r="V69" s="10">
        <v>0.20384787745161292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0.0010772129032258063</v>
      </c>
      <c r="AC69" s="9">
        <v>0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89.7813944363226</v>
      </c>
      <c r="AW69" s="9">
        <v>4.153116748783153</v>
      </c>
      <c r="AX69" s="9">
        <v>0</v>
      </c>
      <c r="AY69" s="9">
        <v>0</v>
      </c>
      <c r="AZ69" s="10">
        <v>4.760045435419355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15.922403155580646</v>
      </c>
      <c r="BG69" s="9">
        <v>3.9432510396774187</v>
      </c>
      <c r="BH69" s="9">
        <v>0</v>
      </c>
      <c r="BI69" s="9">
        <v>0</v>
      </c>
      <c r="BJ69" s="10">
        <v>0.881072168516129</v>
      </c>
      <c r="BK69" s="17">
        <f t="shared" si="2"/>
        <v>120.33736275375092</v>
      </c>
      <c r="BL69" s="16"/>
      <c r="BM69" s="50"/>
    </row>
    <row r="70" spans="1:65" s="12" customFormat="1" ht="15">
      <c r="A70" s="5"/>
      <c r="B70" s="8" t="s">
        <v>277</v>
      </c>
      <c r="C70" s="11">
        <v>0</v>
      </c>
      <c r="D70" s="9">
        <v>2.154923870967742</v>
      </c>
      <c r="E70" s="9">
        <v>0</v>
      </c>
      <c r="F70" s="9">
        <v>0</v>
      </c>
      <c r="G70" s="10">
        <v>0</v>
      </c>
      <c r="H70" s="11">
        <v>0.1600354212580645</v>
      </c>
      <c r="I70" s="9">
        <v>0</v>
      </c>
      <c r="J70" s="9">
        <v>0</v>
      </c>
      <c r="K70" s="9">
        <v>0</v>
      </c>
      <c r="L70" s="10">
        <v>0.22863742270967743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0.04902451806451613</v>
      </c>
      <c r="S70" s="9">
        <v>0</v>
      </c>
      <c r="T70" s="9">
        <v>0</v>
      </c>
      <c r="U70" s="9">
        <v>0</v>
      </c>
      <c r="V70" s="10">
        <v>0.048485787096774195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14.545883443129034</v>
      </c>
      <c r="AW70" s="9">
        <v>0.05318580414657675</v>
      </c>
      <c r="AX70" s="9">
        <v>0</v>
      </c>
      <c r="AY70" s="9">
        <v>0</v>
      </c>
      <c r="AZ70" s="10">
        <v>2.6082521985483877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1.9065498654516129</v>
      </c>
      <c r="BG70" s="9">
        <v>0</v>
      </c>
      <c r="BH70" s="9">
        <v>0</v>
      </c>
      <c r="BI70" s="9">
        <v>0</v>
      </c>
      <c r="BJ70" s="10">
        <v>0.2298061973548387</v>
      </c>
      <c r="BK70" s="17">
        <f t="shared" si="2"/>
        <v>21.984784528727225</v>
      </c>
      <c r="BL70" s="16"/>
      <c r="BM70" s="50"/>
    </row>
    <row r="71" spans="1:65" s="12" customFormat="1" ht="15">
      <c r="A71" s="5"/>
      <c r="B71" s="8" t="s">
        <v>297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0.07028692625806451</v>
      </c>
      <c r="I71" s="9">
        <v>0</v>
      </c>
      <c r="J71" s="9">
        <v>0</v>
      </c>
      <c r="K71" s="9">
        <v>0</v>
      </c>
      <c r="L71" s="10">
        <v>0.02189623870967742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0.05331734125806452</v>
      </c>
      <c r="S71" s="9">
        <v>0</v>
      </c>
      <c r="T71" s="9">
        <v>0</v>
      </c>
      <c r="U71" s="9">
        <v>0</v>
      </c>
      <c r="V71" s="10">
        <v>0.0021896238709677423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30.97445457367742</v>
      </c>
      <c r="AW71" s="9">
        <v>0.8998458390793658</v>
      </c>
      <c r="AX71" s="9">
        <v>0</v>
      </c>
      <c r="AY71" s="9">
        <v>0</v>
      </c>
      <c r="AZ71" s="10">
        <v>5.142003175419355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3.406776022548387</v>
      </c>
      <c r="BG71" s="9">
        <v>0</v>
      </c>
      <c r="BH71" s="9">
        <v>0</v>
      </c>
      <c r="BI71" s="9">
        <v>0</v>
      </c>
      <c r="BJ71" s="10">
        <v>0.19986001580645157</v>
      </c>
      <c r="BK71" s="17">
        <f t="shared" si="2"/>
        <v>40.77062975662775</v>
      </c>
      <c r="BL71" s="16"/>
      <c r="BM71" s="50"/>
    </row>
    <row r="72" spans="1:65" s="12" customFormat="1" ht="15">
      <c r="A72" s="5"/>
      <c r="B72" s="8" t="s">
        <v>298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0.3122592811935484</v>
      </c>
      <c r="I72" s="9">
        <v>0</v>
      </c>
      <c r="J72" s="9">
        <v>0</v>
      </c>
      <c r="K72" s="9">
        <v>0</v>
      </c>
      <c r="L72" s="10">
        <v>0.03258264822580645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0.013353544354838712</v>
      </c>
      <c r="S72" s="9">
        <v>0</v>
      </c>
      <c r="T72" s="9">
        <v>0</v>
      </c>
      <c r="U72" s="9">
        <v>0</v>
      </c>
      <c r="V72" s="10">
        <v>0.032048506451612904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11.623747756806448</v>
      </c>
      <c r="AW72" s="9">
        <v>2.8838540733578344</v>
      </c>
      <c r="AX72" s="9">
        <v>0</v>
      </c>
      <c r="AY72" s="9">
        <v>0</v>
      </c>
      <c r="AZ72" s="10">
        <v>4.800819624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2.8960763205483877</v>
      </c>
      <c r="BG72" s="9">
        <v>0.26498298387096775</v>
      </c>
      <c r="BH72" s="9">
        <v>0</v>
      </c>
      <c r="BI72" s="9">
        <v>0</v>
      </c>
      <c r="BJ72" s="10">
        <v>0.18830780838709674</v>
      </c>
      <c r="BK72" s="17">
        <f t="shared" si="2"/>
        <v>23.048032547196545</v>
      </c>
      <c r="BL72" s="16"/>
      <c r="BM72" s="50"/>
    </row>
    <row r="73" spans="1:65" s="12" customFormat="1" ht="15">
      <c r="A73" s="5"/>
      <c r="B73" s="8" t="s">
        <v>307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0.1726219631935484</v>
      </c>
      <c r="I73" s="9">
        <v>0</v>
      </c>
      <c r="J73" s="9">
        <v>0</v>
      </c>
      <c r="K73" s="9">
        <v>0</v>
      </c>
      <c r="L73" s="10">
        <v>0.10952654451612902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0.07016544258064517</v>
      </c>
      <c r="S73" s="9">
        <v>0</v>
      </c>
      <c r="T73" s="9">
        <v>0</v>
      </c>
      <c r="U73" s="9">
        <v>0</v>
      </c>
      <c r="V73" s="10">
        <v>0.0010695951612903223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24.19449680148387</v>
      </c>
      <c r="AW73" s="9">
        <v>2.4081673633588614</v>
      </c>
      <c r="AX73" s="9">
        <v>0</v>
      </c>
      <c r="AY73" s="9">
        <v>0</v>
      </c>
      <c r="AZ73" s="10">
        <v>3.3489576787741937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4.1784917388387095</v>
      </c>
      <c r="BG73" s="9">
        <v>2.910842535483871</v>
      </c>
      <c r="BH73" s="9">
        <v>0</v>
      </c>
      <c r="BI73" s="9">
        <v>0</v>
      </c>
      <c r="BJ73" s="10">
        <v>0.744690296451613</v>
      </c>
      <c r="BK73" s="17">
        <f t="shared" si="2"/>
        <v>38.13902995984274</v>
      </c>
      <c r="BL73" s="16"/>
      <c r="BM73" s="50"/>
    </row>
    <row r="74" spans="1:65" s="12" customFormat="1" ht="15">
      <c r="A74" s="5"/>
      <c r="B74" s="8" t="s">
        <v>308</v>
      </c>
      <c r="C74" s="11">
        <v>0</v>
      </c>
      <c r="D74" s="9">
        <v>0</v>
      </c>
      <c r="E74" s="9">
        <v>0</v>
      </c>
      <c r="F74" s="9">
        <v>0</v>
      </c>
      <c r="G74" s="10">
        <v>0</v>
      </c>
      <c r="H74" s="11">
        <v>0.07369590103225807</v>
      </c>
      <c r="I74" s="9">
        <v>0</v>
      </c>
      <c r="J74" s="9">
        <v>0</v>
      </c>
      <c r="K74" s="9">
        <v>0</v>
      </c>
      <c r="L74" s="10">
        <v>0.11702464696774197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0.1090980734516129</v>
      </c>
      <c r="S74" s="9">
        <v>0</v>
      </c>
      <c r="T74" s="9">
        <v>0</v>
      </c>
      <c r="U74" s="9">
        <v>0</v>
      </c>
      <c r="V74" s="10">
        <v>0.03280075999999999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113.03054045622584</v>
      </c>
      <c r="AW74" s="9">
        <v>3.250448689642213</v>
      </c>
      <c r="AX74" s="9">
        <v>0</v>
      </c>
      <c r="AY74" s="9">
        <v>0</v>
      </c>
      <c r="AZ74" s="10">
        <v>14.641779753645158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9.215096863516129</v>
      </c>
      <c r="BG74" s="9">
        <v>0</v>
      </c>
      <c r="BH74" s="9">
        <v>0</v>
      </c>
      <c r="BI74" s="9">
        <v>0</v>
      </c>
      <c r="BJ74" s="10">
        <v>1.278242351483871</v>
      </c>
      <c r="BK74" s="17">
        <f t="shared" si="2"/>
        <v>141.7487274959648</v>
      </c>
      <c r="BL74" s="16"/>
      <c r="BM74" s="50"/>
    </row>
    <row r="75" spans="1:65" s="12" customFormat="1" ht="15">
      <c r="A75" s="5"/>
      <c r="B75" s="8" t="s">
        <v>316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0.21789030025806452</v>
      </c>
      <c r="I75" s="9">
        <v>0</v>
      </c>
      <c r="J75" s="9">
        <v>0</v>
      </c>
      <c r="K75" s="9">
        <v>0</v>
      </c>
      <c r="L75" s="10">
        <v>0.3238711358064516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0.023745038096774196</v>
      </c>
      <c r="S75" s="9">
        <v>0</v>
      </c>
      <c r="T75" s="9">
        <v>0</v>
      </c>
      <c r="U75" s="9">
        <v>0</v>
      </c>
      <c r="V75" s="10">
        <v>0.014286433709677419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21.46038996045161</v>
      </c>
      <c r="AW75" s="9">
        <v>2.013083587170808</v>
      </c>
      <c r="AX75" s="9">
        <v>0</v>
      </c>
      <c r="AY75" s="9">
        <v>0</v>
      </c>
      <c r="AZ75" s="10">
        <v>2.0222426115483874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1.9266265791935484</v>
      </c>
      <c r="BG75" s="9">
        <v>0.3042107</v>
      </c>
      <c r="BH75" s="9">
        <v>0</v>
      </c>
      <c r="BI75" s="9">
        <v>0</v>
      </c>
      <c r="BJ75" s="10">
        <v>0.6055762155483871</v>
      </c>
      <c r="BK75" s="17">
        <f t="shared" si="2"/>
        <v>28.911922561783705</v>
      </c>
      <c r="BL75" s="16"/>
      <c r="BM75" s="50"/>
    </row>
    <row r="76" spans="1:65" s="12" customFormat="1" ht="15">
      <c r="A76" s="5"/>
      <c r="B76" s="8" t="s">
        <v>317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0.5473153058064516</v>
      </c>
      <c r="I76" s="9">
        <v>0</v>
      </c>
      <c r="J76" s="9">
        <v>0</v>
      </c>
      <c r="K76" s="9">
        <v>0</v>
      </c>
      <c r="L76" s="10">
        <v>0.13641098683870967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0.036045205774193546</v>
      </c>
      <c r="S76" s="9">
        <v>0</v>
      </c>
      <c r="T76" s="9">
        <v>0</v>
      </c>
      <c r="U76" s="9">
        <v>0</v>
      </c>
      <c r="V76" s="10">
        <v>0.02266865632258064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79.17394765996772</v>
      </c>
      <c r="AW76" s="9">
        <v>1.474708936789337</v>
      </c>
      <c r="AX76" s="9">
        <v>0</v>
      </c>
      <c r="AY76" s="9">
        <v>0</v>
      </c>
      <c r="AZ76" s="10">
        <v>5.982530403548388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5.303551590290323</v>
      </c>
      <c r="BG76" s="9">
        <v>0</v>
      </c>
      <c r="BH76" s="9">
        <v>0</v>
      </c>
      <c r="BI76" s="9">
        <v>0</v>
      </c>
      <c r="BJ76" s="10">
        <v>0.0300688210967742</v>
      </c>
      <c r="BK76" s="17">
        <f t="shared" si="2"/>
        <v>92.70724756643449</v>
      </c>
      <c r="BL76" s="16"/>
      <c r="BM76" s="50"/>
    </row>
    <row r="77" spans="1:65" s="12" customFormat="1" ht="15">
      <c r="A77" s="5"/>
      <c r="B77" s="8" t="s">
        <v>327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0.5048318933225806</v>
      </c>
      <c r="I77" s="9">
        <v>0</v>
      </c>
      <c r="J77" s="9">
        <v>0</v>
      </c>
      <c r="K77" s="9">
        <v>0</v>
      </c>
      <c r="L77" s="10">
        <v>0.15355344967741932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0.2900064056451612</v>
      </c>
      <c r="S77" s="9">
        <v>0</v>
      </c>
      <c r="T77" s="9">
        <v>0</v>
      </c>
      <c r="U77" s="9">
        <v>0</v>
      </c>
      <c r="V77" s="10">
        <v>0.05035356629032258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</v>
      </c>
      <c r="AC77" s="9">
        <v>0</v>
      </c>
      <c r="AD77" s="9">
        <v>0</v>
      </c>
      <c r="AE77" s="9">
        <v>0</v>
      </c>
      <c r="AF77" s="10">
        <v>0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56.53210793451613</v>
      </c>
      <c r="AW77" s="9">
        <v>2.1465225044133214</v>
      </c>
      <c r="AX77" s="9">
        <v>0</v>
      </c>
      <c r="AY77" s="9">
        <v>0</v>
      </c>
      <c r="AZ77" s="10">
        <v>5.221250942741934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10.816192030290322</v>
      </c>
      <c r="BG77" s="9">
        <v>3.5812559071290324</v>
      </c>
      <c r="BH77" s="9">
        <v>0</v>
      </c>
      <c r="BI77" s="9">
        <v>0</v>
      </c>
      <c r="BJ77" s="10">
        <v>0.21364432632258065</v>
      </c>
      <c r="BK77" s="17">
        <f t="shared" si="2"/>
        <v>79.5097189603488</v>
      </c>
      <c r="BL77" s="16"/>
      <c r="BM77" s="50"/>
    </row>
    <row r="78" spans="1:65" s="12" customFormat="1" ht="15">
      <c r="A78" s="5"/>
      <c r="B78" s="8" t="s">
        <v>341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0.24621659632258067</v>
      </c>
      <c r="I78" s="9">
        <v>0</v>
      </c>
      <c r="J78" s="9">
        <v>0</v>
      </c>
      <c r="K78" s="9">
        <v>0</v>
      </c>
      <c r="L78" s="10">
        <v>0.09819805909677419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0.06539961812903226</v>
      </c>
      <c r="S78" s="9">
        <v>0</v>
      </c>
      <c r="T78" s="9">
        <v>0</v>
      </c>
      <c r="U78" s="9">
        <v>0</v>
      </c>
      <c r="V78" s="10">
        <v>0.17489042999999993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31.98361828241936</v>
      </c>
      <c r="AW78" s="9">
        <v>3.7451512564993785</v>
      </c>
      <c r="AX78" s="9">
        <v>0</v>
      </c>
      <c r="AY78" s="9">
        <v>0</v>
      </c>
      <c r="AZ78" s="10">
        <v>1.2796622323225808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8.121134251870968</v>
      </c>
      <c r="BG78" s="9">
        <v>0.08436337903225806</v>
      </c>
      <c r="BH78" s="9">
        <v>0</v>
      </c>
      <c r="BI78" s="9">
        <v>0</v>
      </c>
      <c r="BJ78" s="10">
        <v>0.24352871664516132</v>
      </c>
      <c r="BK78" s="17">
        <f t="shared" si="2"/>
        <v>46.04216282233809</v>
      </c>
      <c r="BL78" s="16"/>
      <c r="BM78" s="50"/>
    </row>
    <row r="79" spans="1:65" s="12" customFormat="1" ht="15">
      <c r="A79" s="5"/>
      <c r="B79" s="8" t="s">
        <v>118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10.088888498451615</v>
      </c>
      <c r="I79" s="9">
        <v>7.585477241032259</v>
      </c>
      <c r="J79" s="9">
        <v>0</v>
      </c>
      <c r="K79" s="9">
        <v>0</v>
      </c>
      <c r="L79" s="10">
        <v>2.2500429282258065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0.25591985677419354</v>
      </c>
      <c r="S79" s="9">
        <v>0.06034896354838711</v>
      </c>
      <c r="T79" s="9">
        <v>0.5630129114193548</v>
      </c>
      <c r="U79" s="9">
        <v>0</v>
      </c>
      <c r="V79" s="10">
        <v>0.5975083508387097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0.002522973193548387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1.0738328453225807</v>
      </c>
      <c r="AW79" s="9">
        <v>1.4390575659031968</v>
      </c>
      <c r="AX79" s="9">
        <v>0</v>
      </c>
      <c r="AY79" s="9">
        <v>0</v>
      </c>
      <c r="AZ79" s="10">
        <v>4.42350750283871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0.8309003402258065</v>
      </c>
      <c r="BG79" s="9">
        <v>0.35995601919354847</v>
      </c>
      <c r="BH79" s="9">
        <v>0.16132477196774192</v>
      </c>
      <c r="BI79" s="9">
        <v>0</v>
      </c>
      <c r="BJ79" s="10">
        <v>1.092507954483871</v>
      </c>
      <c r="BK79" s="17">
        <f t="shared" si="2"/>
        <v>30.78480872341933</v>
      </c>
      <c r="BL79" s="16"/>
      <c r="BM79" s="50"/>
    </row>
    <row r="80" spans="1:65" s="12" customFormat="1" ht="15">
      <c r="A80" s="5"/>
      <c r="B80" s="8" t="s">
        <v>177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6.625436496354838</v>
      </c>
      <c r="I80" s="9">
        <v>28.799153343225804</v>
      </c>
      <c r="J80" s="9">
        <v>0</v>
      </c>
      <c r="K80" s="9">
        <v>0</v>
      </c>
      <c r="L80" s="10">
        <v>16.890518094161294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4.317508159225806</v>
      </c>
      <c r="S80" s="9">
        <v>2.103282435483871</v>
      </c>
      <c r="T80" s="9">
        <v>0</v>
      </c>
      <c r="U80" s="9">
        <v>0</v>
      </c>
      <c r="V80" s="10">
        <v>3.2392115441612903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0.14149807741935486</v>
      </c>
      <c r="AC80" s="9">
        <v>0</v>
      </c>
      <c r="AD80" s="9">
        <v>0</v>
      </c>
      <c r="AE80" s="9">
        <v>0</v>
      </c>
      <c r="AF80" s="10">
        <v>0.25941314193548387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105.04802222387097</v>
      </c>
      <c r="AW80" s="9">
        <v>57.289470382309595</v>
      </c>
      <c r="AX80" s="9">
        <v>0</v>
      </c>
      <c r="AY80" s="9">
        <v>0</v>
      </c>
      <c r="AZ80" s="10">
        <v>31.253243836709682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22.639608044548385</v>
      </c>
      <c r="BG80" s="9">
        <v>2.216779629870968</v>
      </c>
      <c r="BH80" s="9">
        <v>0.8843629838709677</v>
      </c>
      <c r="BI80" s="9">
        <v>0</v>
      </c>
      <c r="BJ80" s="10">
        <v>3.8440795688064515</v>
      </c>
      <c r="BK80" s="17">
        <f t="shared" si="2"/>
        <v>285.5515879619548</v>
      </c>
      <c r="BL80" s="16"/>
      <c r="BM80" s="50"/>
    </row>
    <row r="81" spans="1:65" s="12" customFormat="1" ht="15">
      <c r="A81" s="5"/>
      <c r="B81" s="8" t="s">
        <v>187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7.6309990015161295</v>
      </c>
      <c r="I81" s="9">
        <v>31.521257383774195</v>
      </c>
      <c r="J81" s="9">
        <v>0.8798218548387097</v>
      </c>
      <c r="K81" s="9">
        <v>0</v>
      </c>
      <c r="L81" s="10">
        <v>1.235152574612903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2.1257305789354843</v>
      </c>
      <c r="S81" s="9">
        <v>0</v>
      </c>
      <c r="T81" s="9">
        <v>0</v>
      </c>
      <c r="U81" s="9">
        <v>0</v>
      </c>
      <c r="V81" s="10">
        <v>1.778140501225806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35.54431618509678</v>
      </c>
      <c r="AW81" s="9">
        <v>7.193844813599444</v>
      </c>
      <c r="AX81" s="9">
        <v>0</v>
      </c>
      <c r="AY81" s="9">
        <v>0</v>
      </c>
      <c r="AZ81" s="10">
        <v>15.482581939612905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4.55936976516129</v>
      </c>
      <c r="BG81" s="9">
        <v>0.11593625806451612</v>
      </c>
      <c r="BH81" s="9">
        <v>0</v>
      </c>
      <c r="BI81" s="9">
        <v>0</v>
      </c>
      <c r="BJ81" s="10">
        <v>0.2676230009032258</v>
      </c>
      <c r="BK81" s="17">
        <f t="shared" si="2"/>
        <v>108.33477385734139</v>
      </c>
      <c r="BL81" s="16"/>
      <c r="BM81" s="50"/>
    </row>
    <row r="82" spans="1:65" s="12" customFormat="1" ht="15">
      <c r="A82" s="5"/>
      <c r="B82" s="8" t="s">
        <v>188</v>
      </c>
      <c r="C82" s="11">
        <v>0</v>
      </c>
      <c r="D82" s="9">
        <v>0.17295909677419355</v>
      </c>
      <c r="E82" s="9">
        <v>0</v>
      </c>
      <c r="F82" s="9">
        <v>0</v>
      </c>
      <c r="G82" s="10">
        <v>0</v>
      </c>
      <c r="H82" s="11">
        <v>0.0011530606451612907</v>
      </c>
      <c r="I82" s="9">
        <v>68.22156226658065</v>
      </c>
      <c r="J82" s="9">
        <v>0</v>
      </c>
      <c r="K82" s="9">
        <v>0</v>
      </c>
      <c r="L82" s="10">
        <v>0.11830402219354838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0.5771068529032258</v>
      </c>
      <c r="S82" s="9">
        <v>0</v>
      </c>
      <c r="T82" s="9">
        <v>0</v>
      </c>
      <c r="U82" s="9">
        <v>0</v>
      </c>
      <c r="V82" s="10">
        <v>0.003228569806451613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0.20680658303910712</v>
      </c>
      <c r="AW82" s="9">
        <v>0</v>
      </c>
      <c r="AX82" s="9">
        <v>0</v>
      </c>
      <c r="AY82" s="9">
        <v>0</v>
      </c>
      <c r="AZ82" s="10">
        <v>0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0</v>
      </c>
      <c r="BG82" s="9">
        <v>23.0438</v>
      </c>
      <c r="BH82" s="9">
        <v>0</v>
      </c>
      <c r="BI82" s="9">
        <v>0</v>
      </c>
      <c r="BJ82" s="10">
        <v>0.006913140000000001</v>
      </c>
      <c r="BK82" s="17">
        <f t="shared" si="2"/>
        <v>92.35183359194234</v>
      </c>
      <c r="BL82" s="16"/>
      <c r="BM82" s="50"/>
    </row>
    <row r="83" spans="1:65" s="12" customFormat="1" ht="15">
      <c r="A83" s="5"/>
      <c r="B83" s="8" t="s">
        <v>221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0.019817225806451615</v>
      </c>
      <c r="I83" s="9">
        <v>46.14582580645161</v>
      </c>
      <c r="J83" s="9">
        <v>0</v>
      </c>
      <c r="K83" s="9">
        <v>0</v>
      </c>
      <c r="L83" s="10">
        <v>0.17575048258064518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0.004529651612903225</v>
      </c>
      <c r="S83" s="9">
        <v>45.29651612903226</v>
      </c>
      <c r="T83" s="9">
        <v>0</v>
      </c>
      <c r="U83" s="9">
        <v>0</v>
      </c>
      <c r="V83" s="10">
        <v>0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0.03307977741935483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0.32070563870967744</v>
      </c>
      <c r="AW83" s="9">
        <v>5.60674193548387</v>
      </c>
      <c r="AX83" s="9">
        <v>0</v>
      </c>
      <c r="AY83" s="9">
        <v>0</v>
      </c>
      <c r="AZ83" s="10">
        <v>0.3487393483870968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0.015138203225806451</v>
      </c>
      <c r="BG83" s="9">
        <v>0</v>
      </c>
      <c r="BH83" s="9">
        <v>0</v>
      </c>
      <c r="BI83" s="9">
        <v>0</v>
      </c>
      <c r="BJ83" s="10">
        <v>0.0016820225806451613</v>
      </c>
      <c r="BK83" s="17">
        <f t="shared" si="2"/>
        <v>97.96852622129033</v>
      </c>
      <c r="BL83" s="16"/>
      <c r="BM83" s="50"/>
    </row>
    <row r="84" spans="1:65" s="12" customFormat="1" ht="15">
      <c r="A84" s="5"/>
      <c r="B84" s="8" t="s">
        <v>222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0.06353720154838711</v>
      </c>
      <c r="I84" s="9">
        <v>53.97774154322581</v>
      </c>
      <c r="J84" s="9">
        <v>3.3856412903225808</v>
      </c>
      <c r="K84" s="9">
        <v>0</v>
      </c>
      <c r="L84" s="10">
        <v>0.43682686125806447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0.6105439793548387</v>
      </c>
      <c r="S84" s="9">
        <v>72.2270141935484</v>
      </c>
      <c r="T84" s="9">
        <v>0</v>
      </c>
      <c r="U84" s="9">
        <v>0</v>
      </c>
      <c r="V84" s="10">
        <v>0.04763725751612903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3.008764127774194</v>
      </c>
      <c r="AW84" s="9">
        <v>1.5659257421516024</v>
      </c>
      <c r="AX84" s="9">
        <v>0</v>
      </c>
      <c r="AY84" s="9">
        <v>0</v>
      </c>
      <c r="AZ84" s="10">
        <v>0.1624088698064516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0.10396628399999999</v>
      </c>
      <c r="BG84" s="9">
        <v>0</v>
      </c>
      <c r="BH84" s="9">
        <v>0</v>
      </c>
      <c r="BI84" s="9">
        <v>0</v>
      </c>
      <c r="BJ84" s="10">
        <v>0.0067111103225806455</v>
      </c>
      <c r="BK84" s="17">
        <f t="shared" si="2"/>
        <v>135.596718460829</v>
      </c>
      <c r="BL84" s="16"/>
      <c r="BM84" s="50"/>
    </row>
    <row r="85" spans="1:65" s="12" customFormat="1" ht="15">
      <c r="A85" s="5"/>
      <c r="B85" s="8" t="s">
        <v>223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1.320434994548387</v>
      </c>
      <c r="I85" s="9">
        <v>22.918116129032256</v>
      </c>
      <c r="J85" s="9">
        <v>0</v>
      </c>
      <c r="K85" s="9">
        <v>0</v>
      </c>
      <c r="L85" s="10">
        <v>2.1205575487419357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2.21040853283871</v>
      </c>
      <c r="S85" s="9">
        <v>3.1033345110645163</v>
      </c>
      <c r="T85" s="9">
        <v>2.4064021935483875</v>
      </c>
      <c r="U85" s="9">
        <v>0</v>
      </c>
      <c r="V85" s="10">
        <v>1.5112205775483873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39.80364982509677</v>
      </c>
      <c r="AW85" s="9">
        <v>22.658919359930344</v>
      </c>
      <c r="AX85" s="9">
        <v>0</v>
      </c>
      <c r="AY85" s="9">
        <v>0</v>
      </c>
      <c r="AZ85" s="10">
        <v>10.516888529967742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7.565509794032259</v>
      </c>
      <c r="BG85" s="9">
        <v>3.958344193548387</v>
      </c>
      <c r="BH85" s="9">
        <v>0.2827388709677419</v>
      </c>
      <c r="BI85" s="9">
        <v>0</v>
      </c>
      <c r="BJ85" s="10">
        <v>1.8898364121612903</v>
      </c>
      <c r="BK85" s="17">
        <f t="shared" si="2"/>
        <v>122.26636147302709</v>
      </c>
      <c r="BL85" s="16"/>
      <c r="BM85" s="50"/>
    </row>
    <row r="86" spans="1:65" s="12" customFormat="1" ht="15">
      <c r="A86" s="5"/>
      <c r="B86" s="8" t="s">
        <v>274</v>
      </c>
      <c r="C86" s="11">
        <v>0</v>
      </c>
      <c r="D86" s="9">
        <v>3.0943204032258063</v>
      </c>
      <c r="E86" s="9">
        <v>0</v>
      </c>
      <c r="F86" s="9">
        <v>0</v>
      </c>
      <c r="G86" s="10">
        <v>0</v>
      </c>
      <c r="H86" s="11">
        <v>0.003375622258064516</v>
      </c>
      <c r="I86" s="9">
        <v>16.878111290322583</v>
      </c>
      <c r="J86" s="9">
        <v>0</v>
      </c>
      <c r="K86" s="9">
        <v>0</v>
      </c>
      <c r="L86" s="10">
        <v>17.030689416387098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1.1252074193548387</v>
      </c>
      <c r="S86" s="9">
        <v>11.252074193548387</v>
      </c>
      <c r="T86" s="9">
        <v>0</v>
      </c>
      <c r="U86" s="9">
        <v>0</v>
      </c>
      <c r="V86" s="10">
        <v>0.034242312000000004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0.3233125268709678</v>
      </c>
      <c r="AW86" s="9">
        <v>1.1237835484632244</v>
      </c>
      <c r="AX86" s="9">
        <v>0</v>
      </c>
      <c r="AY86" s="9">
        <v>0</v>
      </c>
      <c r="AZ86" s="10">
        <v>0.2963866731612903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0.0545035020967742</v>
      </c>
      <c r="BG86" s="9">
        <v>16.85675322580645</v>
      </c>
      <c r="BH86" s="9">
        <v>0</v>
      </c>
      <c r="BI86" s="9">
        <v>0</v>
      </c>
      <c r="BJ86" s="10">
        <v>0.00674270129032258</v>
      </c>
      <c r="BK86" s="17">
        <f t="shared" si="2"/>
        <v>68.07950283478581</v>
      </c>
      <c r="BL86" s="16"/>
      <c r="BM86" s="50"/>
    </row>
    <row r="87" spans="1:65" s="12" customFormat="1" ht="15">
      <c r="A87" s="5"/>
      <c r="B87" s="8" t="s">
        <v>278</v>
      </c>
      <c r="C87" s="11">
        <v>0</v>
      </c>
      <c r="D87" s="9">
        <v>0</v>
      </c>
      <c r="E87" s="9">
        <v>0</v>
      </c>
      <c r="F87" s="9">
        <v>0</v>
      </c>
      <c r="G87" s="10">
        <v>0</v>
      </c>
      <c r="H87" s="11">
        <v>0.976399966967742</v>
      </c>
      <c r="I87" s="9">
        <v>0</v>
      </c>
      <c r="J87" s="9">
        <v>0</v>
      </c>
      <c r="K87" s="9">
        <v>0</v>
      </c>
      <c r="L87" s="10">
        <v>0.4789176204516129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1.752737297870968</v>
      </c>
      <c r="S87" s="9">
        <v>1.131853870967742</v>
      </c>
      <c r="T87" s="9">
        <v>0</v>
      </c>
      <c r="U87" s="9">
        <v>0</v>
      </c>
      <c r="V87" s="10">
        <v>0.04380274480645162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23.870154252516134</v>
      </c>
      <c r="AW87" s="9">
        <v>2.284036499694026</v>
      </c>
      <c r="AX87" s="9">
        <v>0</v>
      </c>
      <c r="AY87" s="9">
        <v>0</v>
      </c>
      <c r="AZ87" s="10">
        <v>6.189032094322581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4.387979085064518</v>
      </c>
      <c r="BG87" s="9">
        <v>1.6738083870967742</v>
      </c>
      <c r="BH87" s="9">
        <v>0</v>
      </c>
      <c r="BI87" s="9">
        <v>0</v>
      </c>
      <c r="BJ87" s="10">
        <v>2.9158759968064514</v>
      </c>
      <c r="BK87" s="17">
        <f t="shared" si="2"/>
        <v>45.704597816565</v>
      </c>
      <c r="BL87" s="16"/>
      <c r="BM87" s="50"/>
    </row>
    <row r="88" spans="1:65" s="12" customFormat="1" ht="15">
      <c r="A88" s="5"/>
      <c r="B88" s="8" t="s">
        <v>275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0.6954365092903226</v>
      </c>
      <c r="I88" s="9">
        <v>280.2974193548388</v>
      </c>
      <c r="J88" s="9">
        <v>0</v>
      </c>
      <c r="K88" s="9">
        <v>0</v>
      </c>
      <c r="L88" s="10">
        <v>0.022423793548387097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0.033635690322580646</v>
      </c>
      <c r="S88" s="9">
        <v>69.52281399232258</v>
      </c>
      <c r="T88" s="9">
        <v>0</v>
      </c>
      <c r="U88" s="9">
        <v>0</v>
      </c>
      <c r="V88" s="10">
        <v>0.033635690322580646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0.036954006657323485</v>
      </c>
      <c r="AW88" s="9">
        <v>0</v>
      </c>
      <c r="AX88" s="9">
        <v>0</v>
      </c>
      <c r="AY88" s="9">
        <v>0</v>
      </c>
      <c r="AZ88" s="10">
        <v>17.944077320612898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0.0016797267741935486</v>
      </c>
      <c r="BG88" s="9">
        <v>100.78365483870968</v>
      </c>
      <c r="BH88" s="9">
        <v>0</v>
      </c>
      <c r="BI88" s="9">
        <v>0</v>
      </c>
      <c r="BJ88" s="10">
        <v>2.1282148446774194</v>
      </c>
      <c r="BK88" s="17">
        <f t="shared" si="2"/>
        <v>471.49994576807677</v>
      </c>
      <c r="BL88" s="16"/>
      <c r="BM88" s="50"/>
    </row>
    <row r="89" spans="1:65" s="12" customFormat="1" ht="15">
      <c r="A89" s="5"/>
      <c r="B89" s="8" t="s">
        <v>279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0</v>
      </c>
      <c r="I89" s="9">
        <v>289.3415870967742</v>
      </c>
      <c r="J89" s="9">
        <v>0</v>
      </c>
      <c r="K89" s="9">
        <v>0</v>
      </c>
      <c r="L89" s="10">
        <v>32.10356194064516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2.2257045161290323</v>
      </c>
      <c r="S89" s="9">
        <v>0</v>
      </c>
      <c r="T89" s="9">
        <v>0</v>
      </c>
      <c r="U89" s="9">
        <v>0</v>
      </c>
      <c r="V89" s="10">
        <v>0.0009125389032258068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0.4193769828387097</v>
      </c>
      <c r="AW89" s="9">
        <v>14.449776774141935</v>
      </c>
      <c r="AX89" s="9">
        <v>0</v>
      </c>
      <c r="AY89" s="9">
        <v>0</v>
      </c>
      <c r="AZ89" s="10">
        <v>0.5918850870967742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0</v>
      </c>
      <c r="BG89" s="9">
        <v>111.15212903225806</v>
      </c>
      <c r="BH89" s="9">
        <v>0</v>
      </c>
      <c r="BI89" s="9">
        <v>0</v>
      </c>
      <c r="BJ89" s="10">
        <v>0</v>
      </c>
      <c r="BK89" s="17">
        <f t="shared" si="2"/>
        <v>450.2849339687871</v>
      </c>
      <c r="BL89" s="16"/>
      <c r="BM89" s="50"/>
    </row>
    <row r="90" spans="1:65" s="12" customFormat="1" ht="15">
      <c r="A90" s="5"/>
      <c r="B90" s="8" t="s">
        <v>280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0.19852301032258063</v>
      </c>
      <c r="I90" s="9">
        <v>161.92379612903224</v>
      </c>
      <c r="J90" s="9">
        <v>0</v>
      </c>
      <c r="K90" s="9">
        <v>0</v>
      </c>
      <c r="L90" s="10">
        <v>0.18044521664516133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0.0005545335483870968</v>
      </c>
      <c r="S90" s="9">
        <v>0</v>
      </c>
      <c r="T90" s="9">
        <v>0</v>
      </c>
      <c r="U90" s="9">
        <v>0</v>
      </c>
      <c r="V90" s="10">
        <v>0.0009981603870967742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5.115395436251557</v>
      </c>
      <c r="AW90" s="9">
        <v>0</v>
      </c>
      <c r="AX90" s="9">
        <v>0</v>
      </c>
      <c r="AY90" s="9">
        <v>0</v>
      </c>
      <c r="AZ90" s="10">
        <v>0.24768870348387095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0.017725285161290325</v>
      </c>
      <c r="BG90" s="9">
        <v>55.391516129032254</v>
      </c>
      <c r="BH90" s="9">
        <v>0</v>
      </c>
      <c r="BI90" s="9">
        <v>0</v>
      </c>
      <c r="BJ90" s="10">
        <v>0.000664698193548387</v>
      </c>
      <c r="BK90" s="17">
        <f t="shared" si="2"/>
        <v>223.077307302058</v>
      </c>
      <c r="BL90" s="16"/>
      <c r="BM90" s="50"/>
    </row>
    <row r="91" spans="1:65" s="12" customFormat="1" ht="15">
      <c r="A91" s="5"/>
      <c r="B91" s="8" t="s">
        <v>283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2.81990377</v>
      </c>
      <c r="I91" s="9">
        <v>0.6729812903225807</v>
      </c>
      <c r="J91" s="9">
        <v>0</v>
      </c>
      <c r="K91" s="9">
        <v>0</v>
      </c>
      <c r="L91" s="10">
        <v>4.085669409677419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0.24070297483870962</v>
      </c>
      <c r="S91" s="9">
        <v>0</v>
      </c>
      <c r="T91" s="9">
        <v>0</v>
      </c>
      <c r="U91" s="9">
        <v>0</v>
      </c>
      <c r="V91" s="10">
        <v>0.14794372032258063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68.75178233019354</v>
      </c>
      <c r="AW91" s="9">
        <v>12.027476105978648</v>
      </c>
      <c r="AX91" s="9">
        <v>0</v>
      </c>
      <c r="AY91" s="9">
        <v>0</v>
      </c>
      <c r="AZ91" s="10">
        <v>14.312407468645162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1.9303198148064518</v>
      </c>
      <c r="BG91" s="9">
        <v>0.03876579677419355</v>
      </c>
      <c r="BH91" s="9">
        <v>0</v>
      </c>
      <c r="BI91" s="9">
        <v>0</v>
      </c>
      <c r="BJ91" s="10">
        <v>1.9698732626774196</v>
      </c>
      <c r="BK91" s="17">
        <f t="shared" si="2"/>
        <v>106.99782594423671</v>
      </c>
      <c r="BL91" s="16"/>
      <c r="BM91" s="50"/>
    </row>
    <row r="92" spans="1:65" s="12" customFormat="1" ht="15">
      <c r="A92" s="5"/>
      <c r="B92" s="8" t="s">
        <v>284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1.0593707229999998</v>
      </c>
      <c r="I92" s="9">
        <v>36.53288419354839</v>
      </c>
      <c r="J92" s="9">
        <v>2.214114193548387</v>
      </c>
      <c r="K92" s="9">
        <v>0</v>
      </c>
      <c r="L92" s="10">
        <v>0.012177628064516128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0.028229955967741936</v>
      </c>
      <c r="S92" s="9">
        <v>16.605856451612905</v>
      </c>
      <c r="T92" s="9">
        <v>0</v>
      </c>
      <c r="U92" s="9">
        <v>0</v>
      </c>
      <c r="V92" s="10">
        <v>0.002158761258064516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0.0016556738709677422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0.9459306369677419</v>
      </c>
      <c r="AW92" s="9">
        <v>0.6070804194286215</v>
      </c>
      <c r="AX92" s="9">
        <v>0</v>
      </c>
      <c r="AY92" s="9">
        <v>0</v>
      </c>
      <c r="AZ92" s="10">
        <v>8.918157567774193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0.05077399870967742</v>
      </c>
      <c r="BG92" s="9">
        <v>0</v>
      </c>
      <c r="BH92" s="9">
        <v>0</v>
      </c>
      <c r="BI92" s="9">
        <v>0</v>
      </c>
      <c r="BJ92" s="10">
        <v>0.0005518912903225807</v>
      </c>
      <c r="BK92" s="17">
        <f t="shared" si="2"/>
        <v>66.97894209504153</v>
      </c>
      <c r="BL92" s="16"/>
      <c r="BM92" s="50"/>
    </row>
    <row r="93" spans="1:65" s="12" customFormat="1" ht="15">
      <c r="A93" s="5"/>
      <c r="B93" s="8" t="s">
        <v>285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0.5885706912258065</v>
      </c>
      <c r="I93" s="9">
        <v>269.82677032258067</v>
      </c>
      <c r="J93" s="9">
        <v>0</v>
      </c>
      <c r="K93" s="9">
        <v>0</v>
      </c>
      <c r="L93" s="10">
        <v>1.0502058284516131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0.0016587711290322587</v>
      </c>
      <c r="S93" s="9">
        <v>88.46779354838709</v>
      </c>
      <c r="T93" s="9">
        <v>0</v>
      </c>
      <c r="U93" s="9">
        <v>0</v>
      </c>
      <c r="V93" s="10">
        <v>0.0014928941290322584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0.9532775225806451</v>
      </c>
      <c r="AW93" s="9">
        <v>10.957212903053003</v>
      </c>
      <c r="AX93" s="9">
        <v>0</v>
      </c>
      <c r="AY93" s="9">
        <v>0</v>
      </c>
      <c r="AZ93" s="10">
        <v>0.47116015483870965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0.24071353174193547</v>
      </c>
      <c r="BG93" s="9">
        <v>0</v>
      </c>
      <c r="BH93" s="9">
        <v>0</v>
      </c>
      <c r="BI93" s="9">
        <v>0</v>
      </c>
      <c r="BJ93" s="10">
        <v>0.13214398761290322</v>
      </c>
      <c r="BK93" s="17">
        <f t="shared" si="2"/>
        <v>372.6910001557305</v>
      </c>
      <c r="BL93" s="16"/>
      <c r="BM93" s="50"/>
    </row>
    <row r="94" spans="1:65" s="12" customFormat="1" ht="15">
      <c r="A94" s="5"/>
      <c r="B94" s="8" t="s">
        <v>119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0.005988028741935484</v>
      </c>
      <c r="I94" s="9">
        <v>35.05457967651612</v>
      </c>
      <c r="J94" s="9">
        <v>0</v>
      </c>
      <c r="K94" s="9">
        <v>0</v>
      </c>
      <c r="L94" s="10">
        <v>3.230760390612903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</v>
      </c>
      <c r="S94" s="9">
        <v>0</v>
      </c>
      <c r="T94" s="9">
        <v>0</v>
      </c>
      <c r="U94" s="9">
        <v>0</v>
      </c>
      <c r="V94" s="10">
        <v>0.023690541677419352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0.0532519670967742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1.2324752993870969</v>
      </c>
      <c r="AW94" s="9">
        <v>17.75288867662833</v>
      </c>
      <c r="AX94" s="9">
        <v>0</v>
      </c>
      <c r="AY94" s="9">
        <v>0</v>
      </c>
      <c r="AZ94" s="10">
        <v>13.887056890322581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0.14774131041935484</v>
      </c>
      <c r="BG94" s="9">
        <v>0</v>
      </c>
      <c r="BH94" s="9">
        <v>0</v>
      </c>
      <c r="BI94" s="9">
        <v>0</v>
      </c>
      <c r="BJ94" s="10">
        <v>1.052445009451613</v>
      </c>
      <c r="BK94" s="17">
        <f t="shared" si="2"/>
        <v>72.44087779085413</v>
      </c>
      <c r="BL94" s="16"/>
      <c r="BM94" s="50"/>
    </row>
    <row r="95" spans="1:65" s="12" customFormat="1" ht="15">
      <c r="A95" s="5"/>
      <c r="B95" s="8" t="s">
        <v>342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1.3575977458064519</v>
      </c>
      <c r="I95" s="9">
        <v>0.7901277774193549</v>
      </c>
      <c r="J95" s="9">
        <v>0</v>
      </c>
      <c r="K95" s="9">
        <v>0</v>
      </c>
      <c r="L95" s="10">
        <v>2.301647063032259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0.30732771158064515</v>
      </c>
      <c r="S95" s="9">
        <v>1.6965933870967742</v>
      </c>
      <c r="T95" s="9">
        <v>0</v>
      </c>
      <c r="U95" s="9">
        <v>0</v>
      </c>
      <c r="V95" s="10">
        <v>3.3638599456451614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6.987879117709677</v>
      </c>
      <c r="AW95" s="9">
        <v>1.6719486210820764</v>
      </c>
      <c r="AX95" s="9">
        <v>0</v>
      </c>
      <c r="AY95" s="9">
        <v>0</v>
      </c>
      <c r="AZ95" s="10">
        <v>3.422983111709678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1.8497507088387095</v>
      </c>
      <c r="BG95" s="9">
        <v>0.19384967741935483</v>
      </c>
      <c r="BH95" s="9">
        <v>0.16961846774193548</v>
      </c>
      <c r="BI95" s="9">
        <v>0</v>
      </c>
      <c r="BJ95" s="10">
        <v>0.9918973293870968</v>
      </c>
      <c r="BK95" s="17">
        <f t="shared" si="2"/>
        <v>25.10508066446917</v>
      </c>
      <c r="BL95" s="16"/>
      <c r="BM95" s="50"/>
    </row>
    <row r="96" spans="1:65" s="12" customFormat="1" ht="15">
      <c r="A96" s="5"/>
      <c r="B96" s="8" t="s">
        <v>324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15.411995361290323</v>
      </c>
      <c r="I96" s="9">
        <v>47.425319300999995</v>
      </c>
      <c r="J96" s="9">
        <v>0</v>
      </c>
      <c r="K96" s="9">
        <v>0</v>
      </c>
      <c r="L96" s="10">
        <v>0.009257261645161292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0.07445656451612902</v>
      </c>
      <c r="S96" s="9">
        <v>0</v>
      </c>
      <c r="T96" s="9">
        <v>0</v>
      </c>
      <c r="U96" s="9">
        <v>0</v>
      </c>
      <c r="V96" s="10">
        <v>0.002053974193548387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0.42743142630146314</v>
      </c>
      <c r="AW96" s="9">
        <v>0</v>
      </c>
      <c r="AX96" s="9">
        <v>0</v>
      </c>
      <c r="AY96" s="9">
        <v>0</v>
      </c>
      <c r="AZ96" s="10">
        <v>0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0.1024668166451613</v>
      </c>
      <c r="BG96" s="9">
        <v>0</v>
      </c>
      <c r="BH96" s="9">
        <v>0</v>
      </c>
      <c r="BI96" s="9">
        <v>0</v>
      </c>
      <c r="BJ96" s="10">
        <v>0.0010247706451612906</v>
      </c>
      <c r="BK96" s="17">
        <f t="shared" si="2"/>
        <v>63.45400547623694</v>
      </c>
      <c r="BL96" s="16"/>
      <c r="BM96" s="50"/>
    </row>
    <row r="97" spans="1:65" s="12" customFormat="1" ht="15">
      <c r="A97" s="5"/>
      <c r="B97" s="8" t="s">
        <v>326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1.7752463006451609</v>
      </c>
      <c r="I97" s="9">
        <v>9.139761290322582</v>
      </c>
      <c r="J97" s="9">
        <v>0</v>
      </c>
      <c r="K97" s="9">
        <v>0</v>
      </c>
      <c r="L97" s="10">
        <v>1.285582561483871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0.8129420310645163</v>
      </c>
      <c r="S97" s="9">
        <v>3.355307922580645</v>
      </c>
      <c r="T97" s="9">
        <v>0</v>
      </c>
      <c r="U97" s="9">
        <v>0</v>
      </c>
      <c r="V97" s="10">
        <v>0.1540557541935484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51.15274058206452</v>
      </c>
      <c r="AW97" s="9">
        <v>27.713278828730708</v>
      </c>
      <c r="AX97" s="9">
        <v>0</v>
      </c>
      <c r="AY97" s="9">
        <v>0</v>
      </c>
      <c r="AZ97" s="10">
        <v>8.199906095516129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7.270698031903225</v>
      </c>
      <c r="BG97" s="9">
        <v>0.10138716129032257</v>
      </c>
      <c r="BH97" s="9">
        <v>0</v>
      </c>
      <c r="BI97" s="9">
        <v>0</v>
      </c>
      <c r="BJ97" s="10">
        <v>0.10797732677419355</v>
      </c>
      <c r="BK97" s="17">
        <f t="shared" si="2"/>
        <v>111.06888388656941</v>
      </c>
      <c r="BL97" s="16"/>
      <c r="BM97" s="50"/>
    </row>
    <row r="98" spans="1:65" s="12" customFormat="1" ht="15">
      <c r="A98" s="5"/>
      <c r="B98" s="8" t="s">
        <v>343</v>
      </c>
      <c r="C98" s="11">
        <v>0</v>
      </c>
      <c r="D98" s="9">
        <v>0.9140846451612903</v>
      </c>
      <c r="E98" s="9">
        <v>0</v>
      </c>
      <c r="F98" s="9">
        <v>0</v>
      </c>
      <c r="G98" s="10">
        <v>0</v>
      </c>
      <c r="H98" s="11">
        <v>1.2366554541935482</v>
      </c>
      <c r="I98" s="9">
        <v>1.9774246451612905</v>
      </c>
      <c r="J98" s="9">
        <v>0</v>
      </c>
      <c r="K98" s="9">
        <v>0</v>
      </c>
      <c r="L98" s="10">
        <v>0.0070760784193548395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0.0005815954838709678</v>
      </c>
      <c r="S98" s="9">
        <v>0</v>
      </c>
      <c r="T98" s="9">
        <v>0</v>
      </c>
      <c r="U98" s="9">
        <v>0</v>
      </c>
      <c r="V98" s="10">
        <v>0.019968111612903225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1.5450144794838707</v>
      </c>
      <c r="AW98" s="9">
        <v>3.4501338064660976</v>
      </c>
      <c r="AX98" s="9">
        <v>0</v>
      </c>
      <c r="AY98" s="9">
        <v>0</v>
      </c>
      <c r="AZ98" s="10">
        <v>1.8945087408387096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0.08547221935483872</v>
      </c>
      <c r="BG98" s="9">
        <v>0</v>
      </c>
      <c r="BH98" s="9">
        <v>0</v>
      </c>
      <c r="BI98" s="9">
        <v>0</v>
      </c>
      <c r="BJ98" s="10">
        <v>0.0003876554838709678</v>
      </c>
      <c r="BK98" s="17">
        <f t="shared" si="2"/>
        <v>11.131307431659646</v>
      </c>
      <c r="BL98" s="16"/>
      <c r="BM98" s="50"/>
    </row>
    <row r="99" spans="1:65" s="12" customFormat="1" ht="15">
      <c r="A99" s="5"/>
      <c r="B99" s="8" t="s">
        <v>344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11.503003348387098</v>
      </c>
      <c r="I99" s="9">
        <v>3.633763048387097</v>
      </c>
      <c r="J99" s="9">
        <v>0</v>
      </c>
      <c r="K99" s="9">
        <v>0</v>
      </c>
      <c r="L99" s="10">
        <v>0.10060843748387097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0.02397514758064516</v>
      </c>
      <c r="S99" s="9">
        <v>0.4202164516129033</v>
      </c>
      <c r="T99" s="9">
        <v>0</v>
      </c>
      <c r="U99" s="9">
        <v>0</v>
      </c>
      <c r="V99" s="10">
        <v>0.009590059032258066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131.72427072119356</v>
      </c>
      <c r="AW99" s="9">
        <v>242.70140379743407</v>
      </c>
      <c r="AX99" s="9">
        <v>0</v>
      </c>
      <c r="AY99" s="9">
        <v>0</v>
      </c>
      <c r="AZ99" s="10">
        <v>10.173507969032256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0.44359105580645164</v>
      </c>
      <c r="BG99" s="9">
        <v>0</v>
      </c>
      <c r="BH99" s="9">
        <v>0</v>
      </c>
      <c r="BI99" s="9">
        <v>0</v>
      </c>
      <c r="BJ99" s="10">
        <v>0</v>
      </c>
      <c r="BK99" s="17">
        <f t="shared" si="2"/>
        <v>400.7339300359502</v>
      </c>
      <c r="BL99" s="16"/>
      <c r="BM99" s="50"/>
    </row>
    <row r="100" spans="1:65" s="12" customFormat="1" ht="15">
      <c r="A100" s="5"/>
      <c r="B100" s="8" t="s">
        <v>345</v>
      </c>
      <c r="C100" s="11">
        <v>0</v>
      </c>
      <c r="D100" s="9">
        <v>0</v>
      </c>
      <c r="E100" s="9">
        <v>0</v>
      </c>
      <c r="F100" s="9">
        <v>0</v>
      </c>
      <c r="G100" s="10">
        <v>0</v>
      </c>
      <c r="H100" s="11">
        <v>0.8113194568387099</v>
      </c>
      <c r="I100" s="9">
        <v>6.588783225806452</v>
      </c>
      <c r="J100" s="9">
        <v>0</v>
      </c>
      <c r="K100" s="9">
        <v>0</v>
      </c>
      <c r="L100" s="10">
        <v>0.008254393548387097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0.1596810993548387</v>
      </c>
      <c r="S100" s="9">
        <v>0</v>
      </c>
      <c r="T100" s="9">
        <v>0</v>
      </c>
      <c r="U100" s="9">
        <v>0</v>
      </c>
      <c r="V100" s="10">
        <v>0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0</v>
      </c>
      <c r="AC100" s="9">
        <v>0</v>
      </c>
      <c r="AD100" s="9">
        <v>0</v>
      </c>
      <c r="AE100" s="9">
        <v>0</v>
      </c>
      <c r="AF100" s="10">
        <v>0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0.06542099925162935</v>
      </c>
      <c r="AW100" s="9">
        <v>0</v>
      </c>
      <c r="AX100" s="9">
        <v>0</v>
      </c>
      <c r="AY100" s="9">
        <v>0</v>
      </c>
      <c r="AZ100" s="10">
        <v>0.6979514726129032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0.013274106774193549</v>
      </c>
      <c r="BG100" s="9">
        <v>0</v>
      </c>
      <c r="BH100" s="9">
        <v>0</v>
      </c>
      <c r="BI100" s="9">
        <v>0</v>
      </c>
      <c r="BJ100" s="10">
        <v>0.050674144838709675</v>
      </c>
      <c r="BK100" s="17">
        <f t="shared" si="2"/>
        <v>8.395358899025823</v>
      </c>
      <c r="BL100" s="16"/>
      <c r="BM100" s="50"/>
    </row>
    <row r="101" spans="1:65" s="12" customFormat="1" ht="15">
      <c r="A101" s="5"/>
      <c r="B101" s="8" t="s">
        <v>224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0.06332533870967742</v>
      </c>
      <c r="I101" s="9">
        <v>0.31662669354838713</v>
      </c>
      <c r="J101" s="9">
        <v>0</v>
      </c>
      <c r="K101" s="9">
        <v>0</v>
      </c>
      <c r="L101" s="10">
        <v>0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</v>
      </c>
      <c r="S101" s="9">
        <v>0</v>
      </c>
      <c r="T101" s="9">
        <v>0</v>
      </c>
      <c r="U101" s="9">
        <v>0</v>
      </c>
      <c r="V101" s="10">
        <v>0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12.784334152258063</v>
      </c>
      <c r="AW101" s="9">
        <v>0.4424586756311923</v>
      </c>
      <c r="AX101" s="9">
        <v>0</v>
      </c>
      <c r="AY101" s="9">
        <v>0</v>
      </c>
      <c r="AZ101" s="10">
        <v>19.936992925709674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0</v>
      </c>
      <c r="BG101" s="9">
        <v>0</v>
      </c>
      <c r="BH101" s="9">
        <v>0</v>
      </c>
      <c r="BI101" s="9">
        <v>0</v>
      </c>
      <c r="BJ101" s="10">
        <v>0.003157561290322581</v>
      </c>
      <c r="BK101" s="17">
        <f t="shared" si="2"/>
        <v>33.54689534714731</v>
      </c>
      <c r="BL101" s="16"/>
      <c r="BM101" s="50"/>
    </row>
    <row r="102" spans="1:65" s="12" customFormat="1" ht="15">
      <c r="A102" s="5"/>
      <c r="B102" s="8" t="s">
        <v>225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6.22090849032258</v>
      </c>
      <c r="I102" s="9">
        <v>90.83268500396774</v>
      </c>
      <c r="J102" s="9">
        <v>0</v>
      </c>
      <c r="K102" s="9">
        <v>0</v>
      </c>
      <c r="L102" s="10">
        <v>3.187004450612903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0.008886475612903228</v>
      </c>
      <c r="S102" s="9">
        <v>25.247193548387095</v>
      </c>
      <c r="T102" s="9">
        <v>0</v>
      </c>
      <c r="U102" s="9">
        <v>0</v>
      </c>
      <c r="V102" s="10">
        <v>6.6526355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7.102492331548388</v>
      </c>
      <c r="AW102" s="9">
        <v>2.6185066315970325</v>
      </c>
      <c r="AX102" s="9">
        <v>0</v>
      </c>
      <c r="AY102" s="9">
        <v>0</v>
      </c>
      <c r="AZ102" s="10">
        <v>11.561598307193549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0.8321186052580646</v>
      </c>
      <c r="BG102" s="9">
        <v>2.0702568061290325</v>
      </c>
      <c r="BH102" s="9">
        <v>0</v>
      </c>
      <c r="BI102" s="9">
        <v>0</v>
      </c>
      <c r="BJ102" s="10">
        <v>0.443134785967742</v>
      </c>
      <c r="BK102" s="17">
        <f t="shared" si="2"/>
        <v>156.77742093659703</v>
      </c>
      <c r="BL102" s="16"/>
      <c r="BM102" s="50"/>
    </row>
    <row r="103" spans="1:65" s="12" customFormat="1" ht="15">
      <c r="A103" s="5"/>
      <c r="B103" s="8" t="s">
        <v>226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1.2626451232258065</v>
      </c>
      <c r="I103" s="9">
        <v>20.401307135612903</v>
      </c>
      <c r="J103" s="9">
        <v>0</v>
      </c>
      <c r="K103" s="9">
        <v>0</v>
      </c>
      <c r="L103" s="10">
        <v>1.4092585709677419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</v>
      </c>
      <c r="S103" s="9">
        <v>19.606580658516126</v>
      </c>
      <c r="T103" s="9">
        <v>0</v>
      </c>
      <c r="U103" s="9">
        <v>0</v>
      </c>
      <c r="V103" s="10">
        <v>0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10.165126</v>
      </c>
      <c r="AW103" s="9">
        <v>0.09453000009193002</v>
      </c>
      <c r="AX103" s="9">
        <v>0</v>
      </c>
      <c r="AY103" s="9">
        <v>0</v>
      </c>
      <c r="AZ103" s="10">
        <v>0.6321227881612903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0.018906</v>
      </c>
      <c r="BG103" s="9">
        <v>0</v>
      </c>
      <c r="BH103" s="9">
        <v>0</v>
      </c>
      <c r="BI103" s="9">
        <v>0</v>
      </c>
      <c r="BJ103" s="10">
        <v>0.0025208</v>
      </c>
      <c r="BK103" s="17">
        <f t="shared" si="2"/>
        <v>53.5929970765758</v>
      </c>
      <c r="BL103" s="16"/>
      <c r="BM103" s="50"/>
    </row>
    <row r="104" spans="1:65" s="12" customFormat="1" ht="15">
      <c r="A104" s="5"/>
      <c r="B104" s="8" t="s">
        <v>227</v>
      </c>
      <c r="C104" s="11">
        <v>0</v>
      </c>
      <c r="D104" s="9">
        <v>1.5941907096774195</v>
      </c>
      <c r="E104" s="9">
        <v>0</v>
      </c>
      <c r="F104" s="9">
        <v>0</v>
      </c>
      <c r="G104" s="10">
        <v>0</v>
      </c>
      <c r="H104" s="11">
        <v>0.37330632451612905</v>
      </c>
      <c r="I104" s="9">
        <v>1.328492258064516</v>
      </c>
      <c r="J104" s="9">
        <v>0</v>
      </c>
      <c r="K104" s="9">
        <v>0</v>
      </c>
      <c r="L104" s="10">
        <v>10.921933401225807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0.00332123064516129</v>
      </c>
      <c r="S104" s="9">
        <v>0</v>
      </c>
      <c r="T104" s="9">
        <v>0</v>
      </c>
      <c r="U104" s="9">
        <v>0</v>
      </c>
      <c r="V104" s="10">
        <v>0.10442082377419352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9.197416216258063</v>
      </c>
      <c r="AW104" s="9">
        <v>9.998406017498494</v>
      </c>
      <c r="AX104" s="9">
        <v>0</v>
      </c>
      <c r="AY104" s="9">
        <v>0</v>
      </c>
      <c r="AZ104" s="10">
        <v>6.347133934032259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0.8434823350967742</v>
      </c>
      <c r="BG104" s="9">
        <v>0.3280316935483871</v>
      </c>
      <c r="BH104" s="9">
        <v>0</v>
      </c>
      <c r="BI104" s="9">
        <v>0</v>
      </c>
      <c r="BJ104" s="10">
        <v>1.2868236758387097</v>
      </c>
      <c r="BK104" s="17">
        <f t="shared" si="2"/>
        <v>42.326958620175915</v>
      </c>
      <c r="BL104" s="16"/>
      <c r="BM104" s="50"/>
    </row>
    <row r="105" spans="1:65" s="12" customFormat="1" ht="15">
      <c r="A105" s="5"/>
      <c r="B105" s="8" t="s">
        <v>228</v>
      </c>
      <c r="C105" s="11">
        <v>0</v>
      </c>
      <c r="D105" s="9">
        <v>0</v>
      </c>
      <c r="E105" s="9">
        <v>0</v>
      </c>
      <c r="F105" s="9">
        <v>0</v>
      </c>
      <c r="G105" s="10">
        <v>0</v>
      </c>
      <c r="H105" s="11">
        <v>14.144237571677419</v>
      </c>
      <c r="I105" s="9">
        <v>11.328648994483872</v>
      </c>
      <c r="J105" s="9">
        <v>0</v>
      </c>
      <c r="K105" s="9">
        <v>0</v>
      </c>
      <c r="L105" s="10">
        <v>0.6419851683870965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0.06705775129032257</v>
      </c>
      <c r="S105" s="9">
        <v>11.328648994483872</v>
      </c>
      <c r="T105" s="9">
        <v>0</v>
      </c>
      <c r="U105" s="9">
        <v>0</v>
      </c>
      <c r="V105" s="10">
        <v>0.5273473645161291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2.991345120806452</v>
      </c>
      <c r="AW105" s="9">
        <v>1.3204686386016322</v>
      </c>
      <c r="AX105" s="9">
        <v>0</v>
      </c>
      <c r="AY105" s="9">
        <v>0</v>
      </c>
      <c r="AZ105" s="10">
        <v>1.8470064845161287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0.37119267077419354</v>
      </c>
      <c r="BG105" s="9">
        <v>1.6182213709677418</v>
      </c>
      <c r="BH105" s="9">
        <v>0</v>
      </c>
      <c r="BI105" s="9">
        <v>0</v>
      </c>
      <c r="BJ105" s="10">
        <v>0.09806177638709677</v>
      </c>
      <c r="BK105" s="17">
        <f t="shared" si="2"/>
        <v>46.28422190689196</v>
      </c>
      <c r="BL105" s="16"/>
      <c r="BM105" s="50"/>
    </row>
    <row r="106" spans="1:65" s="12" customFormat="1" ht="15">
      <c r="A106" s="5"/>
      <c r="B106" s="8" t="s">
        <v>229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0.15102986803225804</v>
      </c>
      <c r="I106" s="9">
        <v>16.899578805322577</v>
      </c>
      <c r="J106" s="9">
        <v>0</v>
      </c>
      <c r="K106" s="9">
        <v>0</v>
      </c>
      <c r="L106" s="10">
        <v>0.2134476075806452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0.08073066912903225</v>
      </c>
      <c r="S106" s="9">
        <v>0</v>
      </c>
      <c r="T106" s="9">
        <v>0</v>
      </c>
      <c r="U106" s="9">
        <v>0</v>
      </c>
      <c r="V106" s="10">
        <v>0.020559002838709674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1.688330748026393</v>
      </c>
      <c r="AW106" s="9">
        <v>0</v>
      </c>
      <c r="AX106" s="9">
        <v>0</v>
      </c>
      <c r="AY106" s="9">
        <v>0</v>
      </c>
      <c r="AZ106" s="10">
        <v>3.858382160580645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0.18017512258064516</v>
      </c>
      <c r="BG106" s="9">
        <v>0.9652238709677419</v>
      </c>
      <c r="BH106" s="9">
        <v>0</v>
      </c>
      <c r="BI106" s="9">
        <v>0</v>
      </c>
      <c r="BJ106" s="10">
        <v>2.2486316276774194</v>
      </c>
      <c r="BK106" s="17">
        <f t="shared" si="2"/>
        <v>26.306089482736063</v>
      </c>
      <c r="BL106" s="16"/>
      <c r="BM106" s="50"/>
    </row>
    <row r="107" spans="1:65" s="12" customFormat="1" ht="15">
      <c r="A107" s="5"/>
      <c r="B107" s="8" t="s">
        <v>230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0.12875016129032257</v>
      </c>
      <c r="I107" s="9">
        <v>1.2875016129032257</v>
      </c>
      <c r="J107" s="9">
        <v>0</v>
      </c>
      <c r="K107" s="9">
        <v>0</v>
      </c>
      <c r="L107" s="10">
        <v>1.2698326051935485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0.015256893935483871</v>
      </c>
      <c r="S107" s="9">
        <v>0</v>
      </c>
      <c r="T107" s="9">
        <v>0</v>
      </c>
      <c r="U107" s="9">
        <v>0</v>
      </c>
      <c r="V107" s="10">
        <v>0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0.5966291902691852</v>
      </c>
      <c r="AW107" s="9">
        <v>0</v>
      </c>
      <c r="AX107" s="9">
        <v>0</v>
      </c>
      <c r="AY107" s="9">
        <v>0</v>
      </c>
      <c r="AZ107" s="10">
        <v>3.3920911657419355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0.249663309</v>
      </c>
      <c r="BG107" s="9">
        <v>3.649112419354838</v>
      </c>
      <c r="BH107" s="9">
        <v>0</v>
      </c>
      <c r="BI107" s="9">
        <v>0</v>
      </c>
      <c r="BJ107" s="10">
        <v>0.17725020445161294</v>
      </c>
      <c r="BK107" s="17">
        <f t="shared" si="2"/>
        <v>10.766087562140154</v>
      </c>
      <c r="BL107" s="16"/>
      <c r="BM107" s="50"/>
    </row>
    <row r="108" spans="1:65" s="12" customFormat="1" ht="15">
      <c r="A108" s="5"/>
      <c r="B108" s="8" t="s">
        <v>231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1.356463368064516</v>
      </c>
      <c r="I108" s="9">
        <v>19.444549119903225</v>
      </c>
      <c r="J108" s="9">
        <v>0</v>
      </c>
      <c r="K108" s="9">
        <v>0</v>
      </c>
      <c r="L108" s="10">
        <v>0.7575337157741937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0.3613191982258065</v>
      </c>
      <c r="S108" s="9">
        <v>19.436672961516123</v>
      </c>
      <c r="T108" s="9">
        <v>0</v>
      </c>
      <c r="U108" s="9">
        <v>0</v>
      </c>
      <c r="V108" s="10">
        <v>5.013727219096774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11.42136874367742</v>
      </c>
      <c r="AW108" s="9">
        <v>9.870269848027117</v>
      </c>
      <c r="AX108" s="9">
        <v>0</v>
      </c>
      <c r="AY108" s="9">
        <v>0</v>
      </c>
      <c r="AZ108" s="10">
        <v>6.371780162548388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0.1791703893548387</v>
      </c>
      <c r="BG108" s="9">
        <v>2.1752947741935484</v>
      </c>
      <c r="BH108" s="9">
        <v>0</v>
      </c>
      <c r="BI108" s="9">
        <v>0</v>
      </c>
      <c r="BJ108" s="10">
        <v>1.4314151589032256</v>
      </c>
      <c r="BK108" s="17">
        <f t="shared" si="2"/>
        <v>77.81956465928516</v>
      </c>
      <c r="BL108" s="16"/>
      <c r="BM108" s="50"/>
    </row>
    <row r="109" spans="1:65" s="12" customFormat="1" ht="15">
      <c r="A109" s="5"/>
      <c r="B109" s="8" t="s">
        <v>232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1.3492136567096775</v>
      </c>
      <c r="I109" s="9">
        <v>30.617465806451612</v>
      </c>
      <c r="J109" s="9">
        <v>0</v>
      </c>
      <c r="K109" s="9">
        <v>0</v>
      </c>
      <c r="L109" s="10">
        <v>0.33615426000000004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0.2041164387096774</v>
      </c>
      <c r="S109" s="9">
        <v>12.810850064774192</v>
      </c>
      <c r="T109" s="9">
        <v>0</v>
      </c>
      <c r="U109" s="9">
        <v>0</v>
      </c>
      <c r="V109" s="10">
        <v>0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5.227970380645162</v>
      </c>
      <c r="AW109" s="9">
        <v>1.2046373140151725</v>
      </c>
      <c r="AX109" s="9">
        <v>0</v>
      </c>
      <c r="AY109" s="9">
        <v>0</v>
      </c>
      <c r="AZ109" s="10">
        <v>2.067595827870967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0.6360061290322581</v>
      </c>
      <c r="BG109" s="9">
        <v>0.44520429032258063</v>
      </c>
      <c r="BH109" s="9">
        <v>0</v>
      </c>
      <c r="BI109" s="9">
        <v>0</v>
      </c>
      <c r="BJ109" s="10">
        <v>0.05787655774193548</v>
      </c>
      <c r="BK109" s="17">
        <f t="shared" si="2"/>
        <v>54.957090726273236</v>
      </c>
      <c r="BL109" s="16"/>
      <c r="BM109" s="50"/>
    </row>
    <row r="110" spans="1:65" s="12" customFormat="1" ht="15">
      <c r="A110" s="5"/>
      <c r="B110" s="8" t="s">
        <v>233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12.900242823806451</v>
      </c>
      <c r="I110" s="9">
        <v>67.7284246543871</v>
      </c>
      <c r="J110" s="9">
        <v>0</v>
      </c>
      <c r="K110" s="9">
        <v>0</v>
      </c>
      <c r="L110" s="10">
        <v>6.624107555032257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2.3412043240000004</v>
      </c>
      <c r="S110" s="9">
        <v>7.950176470967742</v>
      </c>
      <c r="T110" s="9">
        <v>6.704724193548388</v>
      </c>
      <c r="U110" s="9">
        <v>0</v>
      </c>
      <c r="V110" s="10">
        <v>5.092232790032256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0.10606833548387096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134.466172113129</v>
      </c>
      <c r="AW110" s="9">
        <v>50.5564816994784</v>
      </c>
      <c r="AX110" s="9">
        <v>0</v>
      </c>
      <c r="AY110" s="9">
        <v>0</v>
      </c>
      <c r="AZ110" s="10">
        <v>95.57754335019354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21.628454583741934</v>
      </c>
      <c r="BG110" s="9">
        <v>5.437936886548387</v>
      </c>
      <c r="BH110" s="9">
        <v>0</v>
      </c>
      <c r="BI110" s="9">
        <v>0</v>
      </c>
      <c r="BJ110" s="10">
        <v>23.7858249403871</v>
      </c>
      <c r="BK110" s="17">
        <f t="shared" si="2"/>
        <v>440.89959472073645</v>
      </c>
      <c r="BL110" s="16"/>
      <c r="BM110" s="50"/>
    </row>
    <row r="111" spans="1:65" s="12" customFormat="1" ht="15">
      <c r="A111" s="5"/>
      <c r="B111" s="8" t="s">
        <v>234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12.49310932119355</v>
      </c>
      <c r="I111" s="9">
        <v>25.468721716903232</v>
      </c>
      <c r="J111" s="9">
        <v>0</v>
      </c>
      <c r="K111" s="9">
        <v>0</v>
      </c>
      <c r="L111" s="10">
        <v>0.06850103758064517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0.06401966129032258</v>
      </c>
      <c r="S111" s="9">
        <v>22.90793526529033</v>
      </c>
      <c r="T111" s="9">
        <v>0</v>
      </c>
      <c r="U111" s="9">
        <v>0</v>
      </c>
      <c r="V111" s="10">
        <v>0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</v>
      </c>
      <c r="AC111" s="9">
        <v>0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7.882568193</v>
      </c>
      <c r="AW111" s="9">
        <v>1.327450884363098</v>
      </c>
      <c r="AX111" s="9">
        <v>0</v>
      </c>
      <c r="AY111" s="9">
        <v>0</v>
      </c>
      <c r="AZ111" s="10">
        <v>5.24913187780645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0.13739981303225807</v>
      </c>
      <c r="BG111" s="9">
        <v>15.905701612903227</v>
      </c>
      <c r="BH111" s="9">
        <v>1.272456129032258</v>
      </c>
      <c r="BI111" s="9">
        <v>0</v>
      </c>
      <c r="BJ111" s="10">
        <v>1.0979612934193548</v>
      </c>
      <c r="BK111" s="17">
        <f t="shared" si="2"/>
        <v>93.87495680581475</v>
      </c>
      <c r="BL111" s="16"/>
      <c r="BM111" s="50"/>
    </row>
    <row r="112" spans="1:65" s="12" customFormat="1" ht="15">
      <c r="A112" s="5"/>
      <c r="B112" s="8" t="s">
        <v>235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0.707631506645161</v>
      </c>
      <c r="I112" s="9">
        <v>21.34661357180645</v>
      </c>
      <c r="J112" s="9">
        <v>0</v>
      </c>
      <c r="K112" s="9">
        <v>0</v>
      </c>
      <c r="L112" s="10">
        <v>0.5318192643548386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0.0892718129032258</v>
      </c>
      <c r="S112" s="9">
        <v>13.875157840032257</v>
      </c>
      <c r="T112" s="9">
        <v>0.12753116129032258</v>
      </c>
      <c r="U112" s="9">
        <v>0</v>
      </c>
      <c r="V112" s="10">
        <v>1.958466418451613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5.028931181709678</v>
      </c>
      <c r="AW112" s="9">
        <v>5.363485461576967</v>
      </c>
      <c r="AX112" s="9">
        <v>0</v>
      </c>
      <c r="AY112" s="9">
        <v>0</v>
      </c>
      <c r="AZ112" s="10">
        <v>5.086729592290322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0.4118054123870967</v>
      </c>
      <c r="BG112" s="9">
        <v>2.306058006451613</v>
      </c>
      <c r="BH112" s="9">
        <v>0</v>
      </c>
      <c r="BI112" s="9">
        <v>0</v>
      </c>
      <c r="BJ112" s="10">
        <v>0.4415594257096774</v>
      </c>
      <c r="BK112" s="17">
        <f t="shared" si="2"/>
        <v>57.275060655609224</v>
      </c>
      <c r="BL112" s="16"/>
      <c r="BM112" s="50"/>
    </row>
    <row r="113" spans="1:65" s="12" customFormat="1" ht="15">
      <c r="A113" s="5"/>
      <c r="B113" s="8" t="s">
        <v>236</v>
      </c>
      <c r="C113" s="11">
        <v>0</v>
      </c>
      <c r="D113" s="9">
        <v>0</v>
      </c>
      <c r="E113" s="9">
        <v>0</v>
      </c>
      <c r="F113" s="9">
        <v>0</v>
      </c>
      <c r="G113" s="10">
        <v>0</v>
      </c>
      <c r="H113" s="11">
        <v>3.3324493499354837</v>
      </c>
      <c r="I113" s="9">
        <v>27.78661689048387</v>
      </c>
      <c r="J113" s="9">
        <v>0</v>
      </c>
      <c r="K113" s="9">
        <v>0</v>
      </c>
      <c r="L113" s="10">
        <v>3.0469861127419353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3.466264632225807</v>
      </c>
      <c r="S113" s="9">
        <v>7.374701109774194</v>
      </c>
      <c r="T113" s="9">
        <v>0</v>
      </c>
      <c r="U113" s="9">
        <v>0</v>
      </c>
      <c r="V113" s="10">
        <v>3.7140259623870975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0.461690870967742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103.26149803890321</v>
      </c>
      <c r="AW113" s="9">
        <v>53.17233005470592</v>
      </c>
      <c r="AX113" s="9">
        <v>0</v>
      </c>
      <c r="AY113" s="9">
        <v>0</v>
      </c>
      <c r="AZ113" s="10">
        <v>54.54679716661291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16.090390072064515</v>
      </c>
      <c r="BG113" s="9">
        <v>13.05031314522581</v>
      </c>
      <c r="BH113" s="9">
        <v>0</v>
      </c>
      <c r="BI113" s="9">
        <v>0</v>
      </c>
      <c r="BJ113" s="10">
        <v>20.14298456358064</v>
      </c>
      <c r="BK113" s="17">
        <f t="shared" si="2"/>
        <v>309.4470479696091</v>
      </c>
      <c r="BL113" s="16"/>
      <c r="BM113" s="50"/>
    </row>
    <row r="114" spans="1:65" s="12" customFormat="1" ht="15">
      <c r="A114" s="5"/>
      <c r="B114" s="8" t="s">
        <v>237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0.03837099677419355</v>
      </c>
      <c r="I114" s="9">
        <v>49.54636953509677</v>
      </c>
      <c r="J114" s="9">
        <v>0</v>
      </c>
      <c r="K114" s="9">
        <v>0</v>
      </c>
      <c r="L114" s="10">
        <v>0.8109342626774194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0.12790332258064516</v>
      </c>
      <c r="S114" s="9">
        <v>12.790332258064517</v>
      </c>
      <c r="T114" s="9">
        <v>0</v>
      </c>
      <c r="U114" s="9">
        <v>0</v>
      </c>
      <c r="V114" s="10">
        <v>5.43589120967742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3.649620167741935</v>
      </c>
      <c r="AW114" s="9">
        <v>5.8544334799981135</v>
      </c>
      <c r="AX114" s="9">
        <v>0</v>
      </c>
      <c r="AY114" s="9">
        <v>0</v>
      </c>
      <c r="AZ114" s="10">
        <v>14.869140670129031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0.1225047329032258</v>
      </c>
      <c r="BG114" s="9">
        <v>0</v>
      </c>
      <c r="BH114" s="9">
        <v>0</v>
      </c>
      <c r="BI114" s="9">
        <v>0</v>
      </c>
      <c r="BJ114" s="10">
        <v>0.9825900451612902</v>
      </c>
      <c r="BK114" s="17">
        <f t="shared" si="2"/>
        <v>94.22809068080454</v>
      </c>
      <c r="BL114" s="16"/>
      <c r="BM114" s="50"/>
    </row>
    <row r="115" spans="1:65" s="12" customFormat="1" ht="15">
      <c r="A115" s="5"/>
      <c r="B115" s="8" t="s">
        <v>238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0.5671902645161289</v>
      </c>
      <c r="I115" s="9">
        <v>51.59572940809677</v>
      </c>
      <c r="J115" s="9">
        <v>0</v>
      </c>
      <c r="K115" s="9">
        <v>0</v>
      </c>
      <c r="L115" s="10">
        <v>0.09192689296774194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0.05356479483870968</v>
      </c>
      <c r="S115" s="9">
        <v>22.900303601645167</v>
      </c>
      <c r="T115" s="9">
        <v>0.1275352258064516</v>
      </c>
      <c r="U115" s="9">
        <v>0</v>
      </c>
      <c r="V115" s="10">
        <v>0.0637676129032258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4.138696414774194</v>
      </c>
      <c r="AW115" s="9">
        <v>7.423383018134817</v>
      </c>
      <c r="AX115" s="9">
        <v>0</v>
      </c>
      <c r="AY115" s="9">
        <v>0</v>
      </c>
      <c r="AZ115" s="10">
        <v>3.586054532935484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0.3780166895483871</v>
      </c>
      <c r="BG115" s="9">
        <v>1.8672995848064513</v>
      </c>
      <c r="BH115" s="9">
        <v>0</v>
      </c>
      <c r="BI115" s="9">
        <v>0</v>
      </c>
      <c r="BJ115" s="10">
        <v>0.32039646970967744</v>
      </c>
      <c r="BK115" s="17">
        <f t="shared" si="2"/>
        <v>93.11386451068319</v>
      </c>
      <c r="BL115" s="16"/>
      <c r="BM115" s="50"/>
    </row>
    <row r="116" spans="1:65" s="12" customFormat="1" ht="15">
      <c r="A116" s="5"/>
      <c r="B116" s="8" t="s">
        <v>239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0.6489604954838709</v>
      </c>
      <c r="I116" s="9">
        <v>35.63989960741935</v>
      </c>
      <c r="J116" s="9">
        <v>0</v>
      </c>
      <c r="K116" s="9">
        <v>0</v>
      </c>
      <c r="L116" s="10">
        <v>0.664290270967742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0.0012774812903225804</v>
      </c>
      <c r="S116" s="9">
        <v>0.9581109677419355</v>
      </c>
      <c r="T116" s="9">
        <v>0</v>
      </c>
      <c r="U116" s="9">
        <v>0</v>
      </c>
      <c r="V116" s="10">
        <v>0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4.18750257151613</v>
      </c>
      <c r="AW116" s="9">
        <v>11.207596814950515</v>
      </c>
      <c r="AX116" s="9">
        <v>0</v>
      </c>
      <c r="AY116" s="9">
        <v>0</v>
      </c>
      <c r="AZ116" s="10">
        <v>2.0773327893225804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1.6144079351935485</v>
      </c>
      <c r="BG116" s="9">
        <v>0</v>
      </c>
      <c r="BH116" s="9">
        <v>0</v>
      </c>
      <c r="BI116" s="9">
        <v>0</v>
      </c>
      <c r="BJ116" s="10">
        <v>0.9408064444516129</v>
      </c>
      <c r="BK116" s="17">
        <f t="shared" si="2"/>
        <v>57.9401853783376</v>
      </c>
      <c r="BL116" s="16"/>
      <c r="BM116" s="50"/>
    </row>
    <row r="117" spans="1:65" s="12" customFormat="1" ht="15">
      <c r="A117" s="5"/>
      <c r="B117" s="8" t="s">
        <v>240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0.22954755232258062</v>
      </c>
      <c r="I117" s="9">
        <v>0</v>
      </c>
      <c r="J117" s="9">
        <v>0</v>
      </c>
      <c r="K117" s="9">
        <v>0</v>
      </c>
      <c r="L117" s="10">
        <v>0.17374915483870967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0.06732771977419355</v>
      </c>
      <c r="S117" s="9">
        <v>0</v>
      </c>
      <c r="T117" s="9">
        <v>0</v>
      </c>
      <c r="U117" s="9">
        <v>0</v>
      </c>
      <c r="V117" s="10">
        <v>0.08457945677419357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11.244879773935484</v>
      </c>
      <c r="AW117" s="9">
        <v>8.22706954733245</v>
      </c>
      <c r="AX117" s="9">
        <v>0</v>
      </c>
      <c r="AY117" s="9">
        <v>0</v>
      </c>
      <c r="AZ117" s="10">
        <v>17.183373869419352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2.270632087096774</v>
      </c>
      <c r="BG117" s="9">
        <v>0</v>
      </c>
      <c r="BH117" s="9">
        <v>0</v>
      </c>
      <c r="BI117" s="9">
        <v>0</v>
      </c>
      <c r="BJ117" s="10">
        <v>0.3669501637096774</v>
      </c>
      <c r="BK117" s="17">
        <f t="shared" si="2"/>
        <v>39.84810932520341</v>
      </c>
      <c r="BL117" s="16"/>
      <c r="BM117" s="50"/>
    </row>
    <row r="118" spans="1:65" s="12" customFormat="1" ht="15">
      <c r="A118" s="5"/>
      <c r="B118" s="8" t="s">
        <v>241</v>
      </c>
      <c r="C118" s="11">
        <v>0</v>
      </c>
      <c r="D118" s="9">
        <v>0</v>
      </c>
      <c r="E118" s="9">
        <v>0</v>
      </c>
      <c r="F118" s="9">
        <v>0</v>
      </c>
      <c r="G118" s="10">
        <v>0</v>
      </c>
      <c r="H118" s="11">
        <v>0.1276370322580645</v>
      </c>
      <c r="I118" s="9">
        <v>25.5274064516129</v>
      </c>
      <c r="J118" s="9">
        <v>0</v>
      </c>
      <c r="K118" s="9">
        <v>0</v>
      </c>
      <c r="L118" s="10">
        <v>0.01914555483870968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1.0083325548387096</v>
      </c>
      <c r="S118" s="9">
        <v>0</v>
      </c>
      <c r="T118" s="9">
        <v>0</v>
      </c>
      <c r="U118" s="9">
        <v>0</v>
      </c>
      <c r="V118" s="10">
        <v>6.381851612903226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42.61330545967742</v>
      </c>
      <c r="AW118" s="9">
        <v>30.54946240015842</v>
      </c>
      <c r="AX118" s="9">
        <v>0</v>
      </c>
      <c r="AY118" s="9">
        <v>0</v>
      </c>
      <c r="AZ118" s="10">
        <v>4.185363929258064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1.9100540322580646</v>
      </c>
      <c r="BG118" s="9">
        <v>12.733693548387096</v>
      </c>
      <c r="BH118" s="9">
        <v>0</v>
      </c>
      <c r="BI118" s="9">
        <v>0</v>
      </c>
      <c r="BJ118" s="10">
        <v>0.7716490953225806</v>
      </c>
      <c r="BK118" s="17">
        <f t="shared" si="2"/>
        <v>125.82790167151325</v>
      </c>
      <c r="BL118" s="16"/>
      <c r="BM118" s="50"/>
    </row>
    <row r="119" spans="1:65" s="12" customFormat="1" ht="15">
      <c r="A119" s="5"/>
      <c r="B119" s="8" t="s">
        <v>242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0.2428859879032258</v>
      </c>
      <c r="I119" s="9">
        <v>0</v>
      </c>
      <c r="J119" s="9">
        <v>0</v>
      </c>
      <c r="K119" s="9">
        <v>0</v>
      </c>
      <c r="L119" s="10">
        <v>0.5491973457096775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0.06446136216129032</v>
      </c>
      <c r="S119" s="9">
        <v>1.0191465806451614</v>
      </c>
      <c r="T119" s="9">
        <v>0</v>
      </c>
      <c r="U119" s="9">
        <v>0</v>
      </c>
      <c r="V119" s="10">
        <v>0.06677547687096774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26.419399807096777</v>
      </c>
      <c r="AW119" s="9">
        <v>8.086149495222216</v>
      </c>
      <c r="AX119" s="9">
        <v>0</v>
      </c>
      <c r="AY119" s="9">
        <v>0</v>
      </c>
      <c r="AZ119" s="10">
        <v>21.484411167193553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7.976122334903226</v>
      </c>
      <c r="BG119" s="9">
        <v>1.2347096384516132</v>
      </c>
      <c r="BH119" s="9">
        <v>0.30530403400000006</v>
      </c>
      <c r="BI119" s="9">
        <v>0</v>
      </c>
      <c r="BJ119" s="10">
        <v>5.071416125161289</v>
      </c>
      <c r="BK119" s="17">
        <f t="shared" si="2"/>
        <v>72.51997935531901</v>
      </c>
      <c r="BL119" s="16"/>
      <c r="BM119" s="50"/>
    </row>
    <row r="120" spans="1:65" s="12" customFormat="1" ht="15">
      <c r="A120" s="5"/>
      <c r="B120" s="8" t="s">
        <v>243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3.8568673853225808</v>
      </c>
      <c r="I120" s="9">
        <v>11.269294176032258</v>
      </c>
      <c r="J120" s="9">
        <v>0</v>
      </c>
      <c r="K120" s="9">
        <v>0</v>
      </c>
      <c r="L120" s="10">
        <v>4.775708196451613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0.06373933870967742</v>
      </c>
      <c r="S120" s="9">
        <v>6.373933870967742</v>
      </c>
      <c r="T120" s="9">
        <v>0</v>
      </c>
      <c r="U120" s="9">
        <v>0</v>
      </c>
      <c r="V120" s="10">
        <v>0.484169195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4.152112141741936</v>
      </c>
      <c r="AW120" s="9">
        <v>18.28492109242965</v>
      </c>
      <c r="AX120" s="9">
        <v>0</v>
      </c>
      <c r="AY120" s="9">
        <v>0</v>
      </c>
      <c r="AZ120" s="10">
        <v>8.722000730612903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1.5183010976129032</v>
      </c>
      <c r="BG120" s="9">
        <v>0.07623332903225806</v>
      </c>
      <c r="BH120" s="9">
        <v>0</v>
      </c>
      <c r="BI120" s="9">
        <v>0</v>
      </c>
      <c r="BJ120" s="10">
        <v>3.8753212813548394</v>
      </c>
      <c r="BK120" s="17">
        <f t="shared" si="2"/>
        <v>63.45260183526837</v>
      </c>
      <c r="BL120" s="16"/>
      <c r="BM120" s="50"/>
    </row>
    <row r="121" spans="1:65" s="12" customFormat="1" ht="15">
      <c r="A121" s="5"/>
      <c r="B121" s="8" t="s">
        <v>244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2.2567985385483875</v>
      </c>
      <c r="I121" s="9">
        <v>337.83925173129035</v>
      </c>
      <c r="J121" s="9">
        <v>0</v>
      </c>
      <c r="K121" s="9">
        <v>0</v>
      </c>
      <c r="L121" s="10">
        <v>0.8503506550967742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0.1206809627419355</v>
      </c>
      <c r="S121" s="9">
        <v>104.54714419354839</v>
      </c>
      <c r="T121" s="9">
        <v>0</v>
      </c>
      <c r="U121" s="9">
        <v>0</v>
      </c>
      <c r="V121" s="10">
        <v>0.012907054838709677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</v>
      </c>
      <c r="AC121" s="9">
        <v>0</v>
      </c>
      <c r="AD121" s="9">
        <v>0</v>
      </c>
      <c r="AE121" s="9">
        <v>0</v>
      </c>
      <c r="AF121" s="10">
        <v>0.12795193548387096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11.676830885806451</v>
      </c>
      <c r="AW121" s="9">
        <v>10.663100217072417</v>
      </c>
      <c r="AX121" s="9">
        <v>0</v>
      </c>
      <c r="AY121" s="9">
        <v>0</v>
      </c>
      <c r="AZ121" s="10">
        <v>4.925016307451612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11.035854435483872</v>
      </c>
      <c r="BG121" s="9">
        <v>0</v>
      </c>
      <c r="BH121" s="9">
        <v>0</v>
      </c>
      <c r="BI121" s="9">
        <v>0</v>
      </c>
      <c r="BJ121" s="10">
        <v>0.6131451787096773</v>
      </c>
      <c r="BK121" s="17">
        <f t="shared" si="2"/>
        <v>484.6690320960723</v>
      </c>
      <c r="BL121" s="16"/>
      <c r="BM121" s="50"/>
    </row>
    <row r="122" spans="1:65" s="12" customFormat="1" ht="15">
      <c r="A122" s="5"/>
      <c r="B122" s="8" t="s">
        <v>245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1.315311387096774</v>
      </c>
      <c r="I122" s="9">
        <v>64.47604838709677</v>
      </c>
      <c r="J122" s="9">
        <v>0</v>
      </c>
      <c r="K122" s="9">
        <v>0</v>
      </c>
      <c r="L122" s="10">
        <v>0.0869736578387097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0.09542455161290322</v>
      </c>
      <c r="S122" s="9">
        <v>32.57041693000001</v>
      </c>
      <c r="T122" s="9">
        <v>0</v>
      </c>
      <c r="U122" s="9">
        <v>0</v>
      </c>
      <c r="V122" s="10">
        <v>0.021968410580645168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1.883694251612903</v>
      </c>
      <c r="AW122" s="9">
        <v>17.39122902365386</v>
      </c>
      <c r="AX122" s="9">
        <v>0</v>
      </c>
      <c r="AY122" s="9">
        <v>0</v>
      </c>
      <c r="AZ122" s="10">
        <v>3.56810978883871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1.245368240516129</v>
      </c>
      <c r="BG122" s="9">
        <v>0</v>
      </c>
      <c r="BH122" s="9">
        <v>0</v>
      </c>
      <c r="BI122" s="9">
        <v>0</v>
      </c>
      <c r="BJ122" s="10">
        <v>8.35816715</v>
      </c>
      <c r="BK122" s="17">
        <f t="shared" si="2"/>
        <v>131.0127117788474</v>
      </c>
      <c r="BL122" s="16"/>
      <c r="BM122" s="50"/>
    </row>
    <row r="123" spans="1:65" s="12" customFormat="1" ht="15">
      <c r="A123" s="5"/>
      <c r="B123" s="8" t="s">
        <v>246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1.0371462761612904</v>
      </c>
      <c r="I123" s="9">
        <v>101.17432792819352</v>
      </c>
      <c r="J123" s="9">
        <v>0</v>
      </c>
      <c r="K123" s="9">
        <v>0</v>
      </c>
      <c r="L123" s="10">
        <v>0.5522615206129033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0.014664519967741936</v>
      </c>
      <c r="S123" s="9">
        <v>69.84953493183869</v>
      </c>
      <c r="T123" s="9">
        <v>0</v>
      </c>
      <c r="U123" s="9">
        <v>0</v>
      </c>
      <c r="V123" s="10">
        <v>0.09244617948387097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11.037464791290322</v>
      </c>
      <c r="AW123" s="9">
        <v>13.796572920183362</v>
      </c>
      <c r="AX123" s="9">
        <v>0</v>
      </c>
      <c r="AY123" s="9">
        <v>0</v>
      </c>
      <c r="AZ123" s="10">
        <v>4.36100154216129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0.3893733227096774</v>
      </c>
      <c r="BG123" s="9">
        <v>0</v>
      </c>
      <c r="BH123" s="9">
        <v>0</v>
      </c>
      <c r="BI123" s="9">
        <v>0</v>
      </c>
      <c r="BJ123" s="10">
        <v>0.09725395625806452</v>
      </c>
      <c r="BK123" s="17">
        <f t="shared" si="2"/>
        <v>202.40204788886072</v>
      </c>
      <c r="BL123" s="16"/>
      <c r="BM123" s="50"/>
    </row>
    <row r="124" spans="1:65" s="12" customFormat="1" ht="15">
      <c r="A124" s="5"/>
      <c r="B124" s="8" t="s">
        <v>247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0.08316494854838709</v>
      </c>
      <c r="I124" s="9">
        <v>98.75436173703227</v>
      </c>
      <c r="J124" s="9">
        <v>0</v>
      </c>
      <c r="K124" s="9">
        <v>0</v>
      </c>
      <c r="L124" s="10">
        <v>0.3489287715483871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0.2902060571935484</v>
      </c>
      <c r="S124" s="9">
        <v>73.72025266651616</v>
      </c>
      <c r="T124" s="9">
        <v>0</v>
      </c>
      <c r="U124" s="9">
        <v>0</v>
      </c>
      <c r="V124" s="10">
        <v>0.03936051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5.037984322322581</v>
      </c>
      <c r="AW124" s="9">
        <v>10.182738196050908</v>
      </c>
      <c r="AX124" s="9">
        <v>0</v>
      </c>
      <c r="AY124" s="9">
        <v>0</v>
      </c>
      <c r="AZ124" s="10">
        <v>12.26243505932258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0.012658283870967742</v>
      </c>
      <c r="BG124" s="9">
        <v>1.518994064516129</v>
      </c>
      <c r="BH124" s="9">
        <v>0</v>
      </c>
      <c r="BI124" s="9">
        <v>0</v>
      </c>
      <c r="BJ124" s="10">
        <v>1.0024523189999999</v>
      </c>
      <c r="BK124" s="17">
        <f t="shared" si="2"/>
        <v>203.25353693592191</v>
      </c>
      <c r="BL124" s="16"/>
      <c r="BM124" s="50"/>
    </row>
    <row r="125" spans="1:65" s="12" customFormat="1" ht="15">
      <c r="A125" s="5"/>
      <c r="B125" s="8" t="s">
        <v>120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9.66227663716129</v>
      </c>
      <c r="I125" s="9">
        <v>19.888732903225808</v>
      </c>
      <c r="J125" s="9">
        <v>0</v>
      </c>
      <c r="K125" s="9">
        <v>0</v>
      </c>
      <c r="L125" s="10">
        <v>0.107896376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0.13333344390322585</v>
      </c>
      <c r="S125" s="9">
        <v>34.043032844290316</v>
      </c>
      <c r="T125" s="9">
        <v>0</v>
      </c>
      <c r="U125" s="9">
        <v>0</v>
      </c>
      <c r="V125" s="10">
        <v>2.387508192032258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9.046841044064518</v>
      </c>
      <c r="AW125" s="9">
        <v>7.799593065210755</v>
      </c>
      <c r="AX125" s="9">
        <v>0</v>
      </c>
      <c r="AY125" s="9">
        <v>0</v>
      </c>
      <c r="AZ125" s="10">
        <v>1.8224277073225805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3.859783381709677</v>
      </c>
      <c r="BG125" s="9">
        <v>0.14856367741935483</v>
      </c>
      <c r="BH125" s="9">
        <v>0</v>
      </c>
      <c r="BI125" s="9">
        <v>0</v>
      </c>
      <c r="BJ125" s="10">
        <v>1.2745495011612902</v>
      </c>
      <c r="BK125" s="17">
        <f t="shared" si="2"/>
        <v>90.17453877350108</v>
      </c>
      <c r="BL125" s="16"/>
      <c r="BM125" s="50"/>
    </row>
    <row r="126" spans="1:65" s="12" customFormat="1" ht="15">
      <c r="A126" s="5"/>
      <c r="B126" s="8" t="s">
        <v>248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0.7126831652258065</v>
      </c>
      <c r="I126" s="9">
        <v>1.2977535967741936</v>
      </c>
      <c r="J126" s="9">
        <v>0</v>
      </c>
      <c r="K126" s="9">
        <v>0</v>
      </c>
      <c r="L126" s="10">
        <v>2.0603256280645166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</v>
      </c>
      <c r="S126" s="9">
        <v>0</v>
      </c>
      <c r="T126" s="9">
        <v>0</v>
      </c>
      <c r="U126" s="9">
        <v>0</v>
      </c>
      <c r="V126" s="10">
        <v>0.014305271322580648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3.0150255718064516</v>
      </c>
      <c r="AW126" s="9">
        <v>1.787674129638747</v>
      </c>
      <c r="AX126" s="9">
        <v>0</v>
      </c>
      <c r="AY126" s="9">
        <v>0</v>
      </c>
      <c r="AZ126" s="10">
        <v>1.451376062967742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0.5215076941935484</v>
      </c>
      <c r="BG126" s="9">
        <v>0.7027285356129033</v>
      </c>
      <c r="BH126" s="9">
        <v>0</v>
      </c>
      <c r="BI126" s="9">
        <v>0</v>
      </c>
      <c r="BJ126" s="10">
        <v>0.21692983687096776</v>
      </c>
      <c r="BK126" s="17">
        <f t="shared" si="2"/>
        <v>11.780309492477459</v>
      </c>
      <c r="BL126" s="16"/>
      <c r="BM126" s="50"/>
    </row>
    <row r="127" spans="1:65" s="12" customFormat="1" ht="15">
      <c r="A127" s="5"/>
      <c r="B127" s="8" t="s">
        <v>249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1.396810724548387</v>
      </c>
      <c r="I127" s="9">
        <v>12.186034045161291</v>
      </c>
      <c r="J127" s="9">
        <v>0</v>
      </c>
      <c r="K127" s="9">
        <v>0</v>
      </c>
      <c r="L127" s="10">
        <v>3.131051595967742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0.6026977271612903</v>
      </c>
      <c r="S127" s="9">
        <v>1.2526393332903223</v>
      </c>
      <c r="T127" s="9">
        <v>0.8766930967741935</v>
      </c>
      <c r="U127" s="9">
        <v>0</v>
      </c>
      <c r="V127" s="10">
        <v>0.6419569945483871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22.372190369290315</v>
      </c>
      <c r="AW127" s="9">
        <v>15.378246293555902</v>
      </c>
      <c r="AX127" s="9">
        <v>0</v>
      </c>
      <c r="AY127" s="9">
        <v>0</v>
      </c>
      <c r="AZ127" s="10">
        <v>20.64965621841936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4.109168610580645</v>
      </c>
      <c r="BG127" s="9">
        <v>3.5643453547096775</v>
      </c>
      <c r="BH127" s="9">
        <v>0</v>
      </c>
      <c r="BI127" s="9">
        <v>0</v>
      </c>
      <c r="BJ127" s="10">
        <v>6.011086742580645</v>
      </c>
      <c r="BK127" s="17">
        <f t="shared" si="2"/>
        <v>92.17257710658815</v>
      </c>
      <c r="BL127" s="16"/>
      <c r="BM127" s="50"/>
    </row>
    <row r="128" spans="1:65" s="12" customFormat="1" ht="15">
      <c r="A128" s="5"/>
      <c r="B128" s="8" t="s">
        <v>250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0.5257753280645161</v>
      </c>
      <c r="I128" s="9">
        <v>27.155352258064518</v>
      </c>
      <c r="J128" s="9">
        <v>0</v>
      </c>
      <c r="K128" s="9">
        <v>0</v>
      </c>
      <c r="L128" s="10">
        <v>0.3727689264516129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0.08023172258064515</v>
      </c>
      <c r="S128" s="9">
        <v>0</v>
      </c>
      <c r="T128" s="9">
        <v>0</v>
      </c>
      <c r="U128" s="9">
        <v>0</v>
      </c>
      <c r="V128" s="10">
        <v>0.007406005161290323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0.664966323451613</v>
      </c>
      <c r="AW128" s="9">
        <v>2.4627787102336822</v>
      </c>
      <c r="AX128" s="9">
        <v>0</v>
      </c>
      <c r="AY128" s="9">
        <v>0</v>
      </c>
      <c r="AZ128" s="10">
        <v>2.7410727038709677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0.4863864812258064</v>
      </c>
      <c r="BG128" s="9">
        <v>11.480956864258065</v>
      </c>
      <c r="BH128" s="9">
        <v>0</v>
      </c>
      <c r="BI128" s="9">
        <v>0</v>
      </c>
      <c r="BJ128" s="10">
        <v>0.5018648335483872</v>
      </c>
      <c r="BK128" s="17">
        <f t="shared" si="2"/>
        <v>46.4795601569111</v>
      </c>
      <c r="BL128" s="16"/>
      <c r="BM128" s="50"/>
    </row>
    <row r="129" spans="1:65" s="12" customFormat="1" ht="15">
      <c r="A129" s="5"/>
      <c r="B129" s="8" t="s">
        <v>251</v>
      </c>
      <c r="C129" s="11">
        <v>0</v>
      </c>
      <c r="D129" s="9">
        <v>3.897397</v>
      </c>
      <c r="E129" s="9">
        <v>0</v>
      </c>
      <c r="F129" s="9">
        <v>0</v>
      </c>
      <c r="G129" s="10">
        <v>0</v>
      </c>
      <c r="H129" s="11">
        <v>0.20880096616129032</v>
      </c>
      <c r="I129" s="9">
        <v>2.5144496774193548</v>
      </c>
      <c r="J129" s="9">
        <v>0</v>
      </c>
      <c r="K129" s="9">
        <v>0</v>
      </c>
      <c r="L129" s="10">
        <v>0.30449985593548384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0.03834535758064516</v>
      </c>
      <c r="S129" s="9">
        <v>0</v>
      </c>
      <c r="T129" s="9">
        <v>6.286124193548387</v>
      </c>
      <c r="U129" s="9">
        <v>0</v>
      </c>
      <c r="V129" s="10">
        <v>0.03633379783870967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2.4053227227741933</v>
      </c>
      <c r="AW129" s="9">
        <v>1.4899672259680077</v>
      </c>
      <c r="AX129" s="9">
        <v>0</v>
      </c>
      <c r="AY129" s="9">
        <v>0</v>
      </c>
      <c r="AZ129" s="10">
        <v>1.2642806930967743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6.195186479806451</v>
      </c>
      <c r="BG129" s="9">
        <v>0.21107869032258064</v>
      </c>
      <c r="BH129" s="9">
        <v>0</v>
      </c>
      <c r="BI129" s="9">
        <v>0</v>
      </c>
      <c r="BJ129" s="10">
        <v>0.1706527356129032</v>
      </c>
      <c r="BK129" s="17">
        <f t="shared" si="2"/>
        <v>25.022439396064783</v>
      </c>
      <c r="BL129" s="16"/>
      <c r="BM129" s="50"/>
    </row>
    <row r="130" spans="1:65" s="12" customFormat="1" ht="15">
      <c r="A130" s="5"/>
      <c r="B130" s="8" t="s">
        <v>252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0.6618132374193548</v>
      </c>
      <c r="I130" s="9">
        <v>24.60272258064516</v>
      </c>
      <c r="J130" s="9">
        <v>0</v>
      </c>
      <c r="K130" s="9">
        <v>0</v>
      </c>
      <c r="L130" s="10">
        <v>0.03825723361290322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0.000563648387096774</v>
      </c>
      <c r="S130" s="9">
        <v>0</v>
      </c>
      <c r="T130" s="9">
        <v>0</v>
      </c>
      <c r="U130" s="9">
        <v>0</v>
      </c>
      <c r="V130" s="10">
        <v>0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1.3775739567741936</v>
      </c>
      <c r="AW130" s="9">
        <v>0.2453381935483871</v>
      </c>
      <c r="AX130" s="9">
        <v>0</v>
      </c>
      <c r="AY130" s="9">
        <v>0</v>
      </c>
      <c r="AZ130" s="10">
        <v>0.7482814903225806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0.692541244451613</v>
      </c>
      <c r="BG130" s="9">
        <v>0</v>
      </c>
      <c r="BH130" s="9">
        <v>0</v>
      </c>
      <c r="BI130" s="9">
        <v>0</v>
      </c>
      <c r="BJ130" s="10">
        <v>0.0006133454838709678</v>
      </c>
      <c r="BK130" s="17">
        <f t="shared" si="2"/>
        <v>28.36770493064516</v>
      </c>
      <c r="BL130" s="16"/>
      <c r="BM130" s="50"/>
    </row>
    <row r="131" spans="1:65" s="12" customFormat="1" ht="15">
      <c r="A131" s="5"/>
      <c r="B131" s="8" t="s">
        <v>253</v>
      </c>
      <c r="C131" s="11">
        <v>0</v>
      </c>
      <c r="D131" s="9">
        <v>0</v>
      </c>
      <c r="E131" s="9">
        <v>0</v>
      </c>
      <c r="F131" s="9">
        <v>0</v>
      </c>
      <c r="G131" s="10">
        <v>0</v>
      </c>
      <c r="H131" s="11">
        <v>1.7487087863225803</v>
      </c>
      <c r="I131" s="9">
        <v>2.5787035967741936</v>
      </c>
      <c r="J131" s="9">
        <v>0</v>
      </c>
      <c r="K131" s="9">
        <v>0</v>
      </c>
      <c r="L131" s="10">
        <v>1.2249063512580647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1.7159071104193548</v>
      </c>
      <c r="S131" s="9">
        <v>48.11483540322581</v>
      </c>
      <c r="T131" s="9">
        <v>0</v>
      </c>
      <c r="U131" s="9">
        <v>0</v>
      </c>
      <c r="V131" s="10">
        <v>0.2017547583548387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44.856280939548384</v>
      </c>
      <c r="AW131" s="9">
        <v>40.64125798217269</v>
      </c>
      <c r="AX131" s="9">
        <v>0</v>
      </c>
      <c r="AY131" s="9">
        <v>0</v>
      </c>
      <c r="AZ131" s="10">
        <v>15.860893185419355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16.632430618774197</v>
      </c>
      <c r="BG131" s="9">
        <v>3.717562830612903</v>
      </c>
      <c r="BH131" s="9">
        <v>0</v>
      </c>
      <c r="BI131" s="9">
        <v>0</v>
      </c>
      <c r="BJ131" s="10">
        <v>15.276622154903224</v>
      </c>
      <c r="BK131" s="17">
        <f t="shared" si="2"/>
        <v>192.5698637177856</v>
      </c>
      <c r="BL131" s="16"/>
      <c r="BM131" s="50"/>
    </row>
    <row r="132" spans="1:65" s="12" customFormat="1" ht="15">
      <c r="A132" s="5"/>
      <c r="B132" s="8" t="s">
        <v>254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6.141350271225807</v>
      </c>
      <c r="I132" s="9">
        <v>1.4567476756451614</v>
      </c>
      <c r="J132" s="9">
        <v>0</v>
      </c>
      <c r="K132" s="9">
        <v>0</v>
      </c>
      <c r="L132" s="10">
        <v>9.544836620387096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1.5630506797096775</v>
      </c>
      <c r="S132" s="9">
        <v>15.295561918967742</v>
      </c>
      <c r="T132" s="9">
        <v>0</v>
      </c>
      <c r="U132" s="9">
        <v>0</v>
      </c>
      <c r="V132" s="10">
        <v>4.555960695903226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0.1291650322580645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90.67438650203226</v>
      </c>
      <c r="AW132" s="9">
        <v>48.14405696926832</v>
      </c>
      <c r="AX132" s="9">
        <v>0</v>
      </c>
      <c r="AY132" s="9">
        <v>0</v>
      </c>
      <c r="AZ132" s="10">
        <v>84.83156477438709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16.946355864709684</v>
      </c>
      <c r="BG132" s="9">
        <v>7.128228729935484</v>
      </c>
      <c r="BH132" s="9">
        <v>0.19374754838709676</v>
      </c>
      <c r="BI132" s="9">
        <v>0</v>
      </c>
      <c r="BJ132" s="10">
        <v>16.243544986677424</v>
      </c>
      <c r="BK132" s="17">
        <f t="shared" si="2"/>
        <v>302.8485582694941</v>
      </c>
      <c r="BL132" s="16"/>
      <c r="BM132" s="50"/>
    </row>
    <row r="133" spans="1:65" s="12" customFormat="1" ht="15">
      <c r="A133" s="5"/>
      <c r="B133" s="8" t="s">
        <v>255</v>
      </c>
      <c r="C133" s="11">
        <v>0</v>
      </c>
      <c r="D133" s="9">
        <v>198.62201677419355</v>
      </c>
      <c r="E133" s="9">
        <v>0</v>
      </c>
      <c r="F133" s="9">
        <v>0</v>
      </c>
      <c r="G133" s="10">
        <v>0</v>
      </c>
      <c r="H133" s="11">
        <v>0.8278680051612902</v>
      </c>
      <c r="I133" s="9">
        <v>196.04347273429033</v>
      </c>
      <c r="J133" s="9">
        <v>0</v>
      </c>
      <c r="K133" s="9">
        <v>0</v>
      </c>
      <c r="L133" s="10">
        <v>3.7710284422580638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1.2018529677419354</v>
      </c>
      <c r="S133" s="9">
        <v>49.339227096774195</v>
      </c>
      <c r="T133" s="9">
        <v>0</v>
      </c>
      <c r="U133" s="9">
        <v>0</v>
      </c>
      <c r="V133" s="10">
        <v>7.5987202541612895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29.241762342483874</v>
      </c>
      <c r="AW133" s="9">
        <v>22.838177757517183</v>
      </c>
      <c r="AX133" s="9">
        <v>0</v>
      </c>
      <c r="AY133" s="9">
        <v>0</v>
      </c>
      <c r="AZ133" s="10">
        <v>6.844115160032258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0.3965407069032258</v>
      </c>
      <c r="BG133" s="9">
        <v>1.2617032258064516</v>
      </c>
      <c r="BH133" s="9">
        <v>0</v>
      </c>
      <c r="BI133" s="9">
        <v>0</v>
      </c>
      <c r="BJ133" s="10">
        <v>13.134313316774191</v>
      </c>
      <c r="BK133" s="17">
        <f aca="true" t="shared" si="3" ref="BK133:BK196">SUM(C133:BJ133)</f>
        <v>531.1207987840978</v>
      </c>
      <c r="BL133" s="16"/>
      <c r="BM133" s="50"/>
    </row>
    <row r="134" spans="1:65" s="12" customFormat="1" ht="15">
      <c r="A134" s="5"/>
      <c r="B134" s="8" t="s">
        <v>256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0.4830753936774193</v>
      </c>
      <c r="I134" s="9">
        <v>0</v>
      </c>
      <c r="J134" s="9">
        <v>0</v>
      </c>
      <c r="K134" s="9">
        <v>0</v>
      </c>
      <c r="L134" s="10">
        <v>0.1326643038387097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0</v>
      </c>
      <c r="S134" s="9">
        <v>0</v>
      </c>
      <c r="T134" s="9">
        <v>0</v>
      </c>
      <c r="U134" s="9">
        <v>0</v>
      </c>
      <c r="V134" s="10">
        <v>0.007736469677419356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</v>
      </c>
      <c r="AC134" s="9">
        <v>0</v>
      </c>
      <c r="AD134" s="9">
        <v>0</v>
      </c>
      <c r="AE134" s="9">
        <v>0</v>
      </c>
      <c r="AF134" s="10">
        <v>0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28.445295690612905</v>
      </c>
      <c r="AW134" s="9">
        <v>7.894544965733242</v>
      </c>
      <c r="AX134" s="9">
        <v>0</v>
      </c>
      <c r="AY134" s="9">
        <v>0</v>
      </c>
      <c r="AZ134" s="10">
        <v>14.73769716951613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3.116304294903226</v>
      </c>
      <c r="BG134" s="9">
        <v>10.795145322580645</v>
      </c>
      <c r="BH134" s="9">
        <v>0</v>
      </c>
      <c r="BI134" s="9">
        <v>0</v>
      </c>
      <c r="BJ134" s="10">
        <v>4.2107782501612885</v>
      </c>
      <c r="BK134" s="17">
        <f t="shared" si="3"/>
        <v>69.82324186070097</v>
      </c>
      <c r="BL134" s="16"/>
      <c r="BM134" s="50"/>
    </row>
    <row r="135" spans="1:65" s="12" customFormat="1" ht="15">
      <c r="A135" s="5"/>
      <c r="B135" s="8" t="s">
        <v>257</v>
      </c>
      <c r="C135" s="11">
        <v>0</v>
      </c>
      <c r="D135" s="9">
        <v>0</v>
      </c>
      <c r="E135" s="9">
        <v>0</v>
      </c>
      <c r="F135" s="9">
        <v>0</v>
      </c>
      <c r="G135" s="10">
        <v>0</v>
      </c>
      <c r="H135" s="11">
        <v>0.3792218774193548</v>
      </c>
      <c r="I135" s="9">
        <v>184.19748659051618</v>
      </c>
      <c r="J135" s="9">
        <v>0</v>
      </c>
      <c r="K135" s="9">
        <v>0</v>
      </c>
      <c r="L135" s="10">
        <v>11.747200716419357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0.12579609677419354</v>
      </c>
      <c r="S135" s="9">
        <v>34.547029020419366</v>
      </c>
      <c r="T135" s="9">
        <v>0</v>
      </c>
      <c r="U135" s="9">
        <v>0</v>
      </c>
      <c r="V135" s="10">
        <v>0.02484855964516129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11.203946251580643</v>
      </c>
      <c r="AW135" s="9">
        <v>11.996272323822362</v>
      </c>
      <c r="AX135" s="9">
        <v>0</v>
      </c>
      <c r="AY135" s="9">
        <v>0</v>
      </c>
      <c r="AZ135" s="10">
        <v>23.740441766903224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0</v>
      </c>
      <c r="BG135" s="9">
        <v>0</v>
      </c>
      <c r="BH135" s="9">
        <v>0</v>
      </c>
      <c r="BI135" s="9">
        <v>0</v>
      </c>
      <c r="BJ135" s="10">
        <v>0.14163196964516125</v>
      </c>
      <c r="BK135" s="17">
        <f t="shared" si="3"/>
        <v>278.103875173145</v>
      </c>
      <c r="BL135" s="16"/>
      <c r="BM135" s="50"/>
    </row>
    <row r="136" spans="1:65" s="12" customFormat="1" ht="15">
      <c r="A136" s="5"/>
      <c r="B136" s="8" t="s">
        <v>258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0.106458415</v>
      </c>
      <c r="I136" s="9">
        <v>5.03492</v>
      </c>
      <c r="J136" s="9">
        <v>0</v>
      </c>
      <c r="K136" s="9">
        <v>0</v>
      </c>
      <c r="L136" s="10">
        <v>1.148035433483871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0.125873</v>
      </c>
      <c r="S136" s="9">
        <v>1.888095</v>
      </c>
      <c r="T136" s="9">
        <v>0</v>
      </c>
      <c r="U136" s="9">
        <v>0</v>
      </c>
      <c r="V136" s="10">
        <v>0.0125873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3.562288037967742</v>
      </c>
      <c r="AW136" s="9">
        <v>25.38682229171009</v>
      </c>
      <c r="AX136" s="9">
        <v>0</v>
      </c>
      <c r="AY136" s="9">
        <v>0</v>
      </c>
      <c r="AZ136" s="10">
        <v>10.710430742806452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4.955710598709678</v>
      </c>
      <c r="BG136" s="9">
        <v>0</v>
      </c>
      <c r="BH136" s="9">
        <v>0</v>
      </c>
      <c r="BI136" s="9">
        <v>0</v>
      </c>
      <c r="BJ136" s="10">
        <v>0.3905824121935484</v>
      </c>
      <c r="BK136" s="17">
        <f t="shared" si="3"/>
        <v>53.32180323187138</v>
      </c>
      <c r="BL136" s="16"/>
      <c r="BM136" s="50"/>
    </row>
    <row r="137" spans="1:65" s="12" customFormat="1" ht="15">
      <c r="A137" s="5"/>
      <c r="B137" s="8" t="s">
        <v>259</v>
      </c>
      <c r="C137" s="11">
        <v>0</v>
      </c>
      <c r="D137" s="9">
        <v>344.675551467613</v>
      </c>
      <c r="E137" s="9">
        <v>0</v>
      </c>
      <c r="F137" s="9">
        <v>0</v>
      </c>
      <c r="G137" s="10">
        <v>0</v>
      </c>
      <c r="H137" s="11">
        <v>2.5206422317741937</v>
      </c>
      <c r="I137" s="9">
        <v>98.45317320432258</v>
      </c>
      <c r="J137" s="9">
        <v>0</v>
      </c>
      <c r="K137" s="9">
        <v>0</v>
      </c>
      <c r="L137" s="10">
        <v>2.9566273711612903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1.2549874193548387</v>
      </c>
      <c r="S137" s="9">
        <v>0</v>
      </c>
      <c r="T137" s="9">
        <v>0</v>
      </c>
      <c r="U137" s="9">
        <v>0</v>
      </c>
      <c r="V137" s="10">
        <v>13.6830023343871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0.8790240917096774</v>
      </c>
      <c r="AW137" s="9">
        <v>77.73869545588624</v>
      </c>
      <c r="AX137" s="9">
        <v>0</v>
      </c>
      <c r="AY137" s="9">
        <v>0</v>
      </c>
      <c r="AZ137" s="10">
        <v>18.513168394741935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0.05238201906451613</v>
      </c>
      <c r="BG137" s="9">
        <v>177.70619383119353</v>
      </c>
      <c r="BH137" s="9">
        <v>0</v>
      </c>
      <c r="BI137" s="9">
        <v>0</v>
      </c>
      <c r="BJ137" s="10">
        <v>0.6070515459677419</v>
      </c>
      <c r="BK137" s="17">
        <f t="shared" si="3"/>
        <v>739.0404993671766</v>
      </c>
      <c r="BL137" s="16"/>
      <c r="BM137" s="50"/>
    </row>
    <row r="138" spans="1:65" s="12" customFormat="1" ht="15">
      <c r="A138" s="5"/>
      <c r="B138" s="8" t="s">
        <v>260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0.2636260593548386</v>
      </c>
      <c r="I138" s="9">
        <v>98.07191649009678</v>
      </c>
      <c r="J138" s="9">
        <v>0</v>
      </c>
      <c r="K138" s="9">
        <v>0</v>
      </c>
      <c r="L138" s="10">
        <v>1.8878331629677425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0.042641703225806446</v>
      </c>
      <c r="S138" s="9">
        <v>43.582136926354835</v>
      </c>
      <c r="T138" s="9">
        <v>0</v>
      </c>
      <c r="U138" s="9">
        <v>0</v>
      </c>
      <c r="V138" s="10">
        <v>1.2824072826129034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3.9479931533548385</v>
      </c>
      <c r="AW138" s="9">
        <v>3.4008724039016913</v>
      </c>
      <c r="AX138" s="9">
        <v>0</v>
      </c>
      <c r="AY138" s="9">
        <v>0</v>
      </c>
      <c r="AZ138" s="10">
        <v>19.095213854677414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0.06244716129032258</v>
      </c>
      <c r="BG138" s="9">
        <v>1.061601741935484</v>
      </c>
      <c r="BH138" s="9">
        <v>0</v>
      </c>
      <c r="BI138" s="9">
        <v>0</v>
      </c>
      <c r="BJ138" s="10">
        <v>2.6429951250967743</v>
      </c>
      <c r="BK138" s="17">
        <f t="shared" si="3"/>
        <v>175.3416850648694</v>
      </c>
      <c r="BL138" s="16"/>
      <c r="BM138" s="50"/>
    </row>
    <row r="139" spans="1:65" s="12" customFormat="1" ht="15">
      <c r="A139" s="5"/>
      <c r="B139" s="8" t="s">
        <v>261</v>
      </c>
      <c r="C139" s="11">
        <v>0</v>
      </c>
      <c r="D139" s="9">
        <v>0</v>
      </c>
      <c r="E139" s="9">
        <v>0</v>
      </c>
      <c r="F139" s="9">
        <v>0</v>
      </c>
      <c r="G139" s="10">
        <v>0</v>
      </c>
      <c r="H139" s="11">
        <v>4.092877628225807</v>
      </c>
      <c r="I139" s="9">
        <v>146.73070513203223</v>
      </c>
      <c r="J139" s="9">
        <v>0</v>
      </c>
      <c r="K139" s="9">
        <v>0</v>
      </c>
      <c r="L139" s="10">
        <v>0.8973214632903226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0</v>
      </c>
      <c r="S139" s="9">
        <v>65.31546281406452</v>
      </c>
      <c r="T139" s="9">
        <v>0</v>
      </c>
      <c r="U139" s="9">
        <v>0</v>
      </c>
      <c r="V139" s="10">
        <v>2.1446383979032255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0.19974193548387095</v>
      </c>
      <c r="AC139" s="9">
        <v>0</v>
      </c>
      <c r="AD139" s="9">
        <v>0</v>
      </c>
      <c r="AE139" s="9">
        <v>0</v>
      </c>
      <c r="AF139" s="10">
        <v>0.18725806451612903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15.816076586741938</v>
      </c>
      <c r="AW139" s="9">
        <v>11.931712475811619</v>
      </c>
      <c r="AX139" s="9">
        <v>0</v>
      </c>
      <c r="AY139" s="9">
        <v>0</v>
      </c>
      <c r="AZ139" s="10">
        <v>11.139270082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0.5024026161612903</v>
      </c>
      <c r="BG139" s="9">
        <v>4.307171423903226</v>
      </c>
      <c r="BH139" s="9">
        <v>0</v>
      </c>
      <c r="BI139" s="9">
        <v>0</v>
      </c>
      <c r="BJ139" s="10">
        <v>2.239807966096774</v>
      </c>
      <c r="BK139" s="17">
        <f t="shared" si="3"/>
        <v>265.504446586231</v>
      </c>
      <c r="BL139" s="16"/>
      <c r="BM139" s="50"/>
    </row>
    <row r="140" spans="1:65" s="12" customFormat="1" ht="15">
      <c r="A140" s="5"/>
      <c r="B140" s="8" t="s">
        <v>262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5.374322326064516</v>
      </c>
      <c r="I140" s="9">
        <v>47.12272374193549</v>
      </c>
      <c r="J140" s="9">
        <v>0</v>
      </c>
      <c r="K140" s="9">
        <v>0</v>
      </c>
      <c r="L140" s="10">
        <v>5.088039942322582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0.6185218718387098</v>
      </c>
      <c r="S140" s="9">
        <v>0.25891606451612903</v>
      </c>
      <c r="T140" s="9">
        <v>0.3236450806451613</v>
      </c>
      <c r="U140" s="9">
        <v>0</v>
      </c>
      <c r="V140" s="10">
        <v>3.443230874903226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0.12805748387096774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76.8081908353871</v>
      </c>
      <c r="AW140" s="9">
        <v>36.18041000046364</v>
      </c>
      <c r="AX140" s="9">
        <v>0</v>
      </c>
      <c r="AY140" s="9">
        <v>0</v>
      </c>
      <c r="AZ140" s="10">
        <v>43.58227673345162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22.254193402064512</v>
      </c>
      <c r="BG140" s="9">
        <v>5.262983284870968</v>
      </c>
      <c r="BH140" s="9">
        <v>0</v>
      </c>
      <c r="BI140" s="9">
        <v>0</v>
      </c>
      <c r="BJ140" s="10">
        <v>14.480185874322581</v>
      </c>
      <c r="BK140" s="17">
        <f t="shared" si="3"/>
        <v>260.9256975166572</v>
      </c>
      <c r="BL140" s="16"/>
      <c r="BM140" s="50"/>
    </row>
    <row r="141" spans="1:65" s="12" customFormat="1" ht="15">
      <c r="A141" s="5"/>
      <c r="B141" s="8" t="s">
        <v>263</v>
      </c>
      <c r="C141" s="11">
        <v>0</v>
      </c>
      <c r="D141" s="9">
        <v>3.140087096774194</v>
      </c>
      <c r="E141" s="9">
        <v>0</v>
      </c>
      <c r="F141" s="9">
        <v>0</v>
      </c>
      <c r="G141" s="10">
        <v>0</v>
      </c>
      <c r="H141" s="11">
        <v>0.003140087096774194</v>
      </c>
      <c r="I141" s="9">
        <v>0</v>
      </c>
      <c r="J141" s="9">
        <v>0</v>
      </c>
      <c r="K141" s="9">
        <v>0</v>
      </c>
      <c r="L141" s="10">
        <v>0.5753931882903225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0.01745888425806452</v>
      </c>
      <c r="S141" s="9">
        <v>0</v>
      </c>
      <c r="T141" s="9">
        <v>0</v>
      </c>
      <c r="U141" s="9">
        <v>0</v>
      </c>
      <c r="V141" s="10">
        <v>0.01494681458064516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0</v>
      </c>
      <c r="AS141" s="9">
        <v>0</v>
      </c>
      <c r="AT141" s="9">
        <v>0</v>
      </c>
      <c r="AU141" s="10">
        <v>0</v>
      </c>
      <c r="AV141" s="11">
        <v>1.686919828548387</v>
      </c>
      <c r="AW141" s="9">
        <v>0.21271864767429136</v>
      </c>
      <c r="AX141" s="9">
        <v>0</v>
      </c>
      <c r="AY141" s="9">
        <v>0</v>
      </c>
      <c r="AZ141" s="10">
        <v>5.3203069142258075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6.463278802709678</v>
      </c>
      <c r="BG141" s="9">
        <v>0</v>
      </c>
      <c r="BH141" s="9">
        <v>0</v>
      </c>
      <c r="BI141" s="9">
        <v>0</v>
      </c>
      <c r="BJ141" s="10">
        <v>0.16278636954838704</v>
      </c>
      <c r="BK141" s="17">
        <f t="shared" si="3"/>
        <v>17.59703663370655</v>
      </c>
      <c r="BL141" s="16"/>
      <c r="BM141" s="50"/>
    </row>
    <row r="142" spans="1:65" s="12" customFormat="1" ht="15">
      <c r="A142" s="5"/>
      <c r="B142" s="8" t="s">
        <v>264</v>
      </c>
      <c r="C142" s="11">
        <v>0</v>
      </c>
      <c r="D142" s="9">
        <v>0</v>
      </c>
      <c r="E142" s="9">
        <v>0</v>
      </c>
      <c r="F142" s="9">
        <v>0</v>
      </c>
      <c r="G142" s="10">
        <v>0</v>
      </c>
      <c r="H142" s="11">
        <v>1.4326868367741934</v>
      </c>
      <c r="I142" s="9">
        <v>0.051740477419354836</v>
      </c>
      <c r="J142" s="9">
        <v>0</v>
      </c>
      <c r="K142" s="9">
        <v>0</v>
      </c>
      <c r="L142" s="10">
        <v>1.3490643170322585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0.3389001270967742</v>
      </c>
      <c r="S142" s="9">
        <v>0</v>
      </c>
      <c r="T142" s="9">
        <v>0</v>
      </c>
      <c r="U142" s="9">
        <v>0</v>
      </c>
      <c r="V142" s="10">
        <v>0.16011090703225805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0.0006373582258064515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34.20719596090323</v>
      </c>
      <c r="AW142" s="9">
        <v>5.506775070437463</v>
      </c>
      <c r="AX142" s="9">
        <v>0</v>
      </c>
      <c r="AY142" s="9">
        <v>0</v>
      </c>
      <c r="AZ142" s="10">
        <v>23.774580965677416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5.1553378549354845</v>
      </c>
      <c r="BG142" s="9">
        <v>0</v>
      </c>
      <c r="BH142" s="9">
        <v>1.0213364647419354</v>
      </c>
      <c r="BI142" s="9">
        <v>0</v>
      </c>
      <c r="BJ142" s="10">
        <v>4.028566150645162</v>
      </c>
      <c r="BK142" s="17">
        <f t="shared" si="3"/>
        <v>77.02693249092134</v>
      </c>
      <c r="BL142" s="16"/>
      <c r="BM142" s="50"/>
    </row>
    <row r="143" spans="1:65" s="12" customFormat="1" ht="15">
      <c r="A143" s="5"/>
      <c r="B143" s="8" t="s">
        <v>265</v>
      </c>
      <c r="C143" s="11">
        <v>0</v>
      </c>
      <c r="D143" s="9">
        <v>0</v>
      </c>
      <c r="E143" s="9">
        <v>0</v>
      </c>
      <c r="F143" s="9">
        <v>0</v>
      </c>
      <c r="G143" s="10">
        <v>0</v>
      </c>
      <c r="H143" s="11">
        <v>0.9929707132903225</v>
      </c>
      <c r="I143" s="9">
        <v>201.3475606451613</v>
      </c>
      <c r="J143" s="9">
        <v>0</v>
      </c>
      <c r="K143" s="9">
        <v>0</v>
      </c>
      <c r="L143" s="10">
        <v>0.07966087290322581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0.006272509677419355</v>
      </c>
      <c r="S143" s="9">
        <v>0</v>
      </c>
      <c r="T143" s="9">
        <v>0</v>
      </c>
      <c r="U143" s="9">
        <v>0</v>
      </c>
      <c r="V143" s="10">
        <v>0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7.231523444741936</v>
      </c>
      <c r="AW143" s="9">
        <v>2.501150322445415</v>
      </c>
      <c r="AX143" s="9">
        <v>0</v>
      </c>
      <c r="AY143" s="9">
        <v>0</v>
      </c>
      <c r="AZ143" s="10">
        <v>8.18705610483871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0.26011963354838713</v>
      </c>
      <c r="BG143" s="9">
        <v>68.63561160780644</v>
      </c>
      <c r="BH143" s="9">
        <v>0</v>
      </c>
      <c r="BI143" s="9">
        <v>0</v>
      </c>
      <c r="BJ143" s="10">
        <v>0.07065749661290323</v>
      </c>
      <c r="BK143" s="17">
        <f t="shared" si="3"/>
        <v>289.3125833510261</v>
      </c>
      <c r="BL143" s="16"/>
      <c r="BM143" s="50"/>
    </row>
    <row r="144" spans="1:65" s="12" customFormat="1" ht="15">
      <c r="A144" s="5"/>
      <c r="B144" s="8" t="s">
        <v>266</v>
      </c>
      <c r="C144" s="11">
        <v>0</v>
      </c>
      <c r="D144" s="9">
        <v>2.5030012903225805</v>
      </c>
      <c r="E144" s="9">
        <v>0</v>
      </c>
      <c r="F144" s="9">
        <v>0</v>
      </c>
      <c r="G144" s="10">
        <v>0</v>
      </c>
      <c r="H144" s="11">
        <v>1.374147708387097</v>
      </c>
      <c r="I144" s="9">
        <v>12.515006451612903</v>
      </c>
      <c r="J144" s="9">
        <v>0</v>
      </c>
      <c r="K144" s="9">
        <v>0</v>
      </c>
      <c r="L144" s="10">
        <v>0.9534853033548387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0.002015904129032258</v>
      </c>
      <c r="S144" s="9">
        <v>0</v>
      </c>
      <c r="T144" s="9">
        <v>0</v>
      </c>
      <c r="U144" s="9">
        <v>0</v>
      </c>
      <c r="V144" s="10">
        <v>0.07959005087096774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8.142419720677418</v>
      </c>
      <c r="AW144" s="9">
        <v>3.7215343070672913</v>
      </c>
      <c r="AX144" s="9">
        <v>0</v>
      </c>
      <c r="AY144" s="9">
        <v>0</v>
      </c>
      <c r="AZ144" s="10">
        <v>2.890222064774194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3.270670290387097</v>
      </c>
      <c r="BG144" s="9">
        <v>3.7402354838709675</v>
      </c>
      <c r="BH144" s="9">
        <v>0</v>
      </c>
      <c r="BI144" s="9">
        <v>0</v>
      </c>
      <c r="BJ144" s="10">
        <v>0.4429828871612905</v>
      </c>
      <c r="BK144" s="17">
        <f t="shared" si="3"/>
        <v>39.63531146261568</v>
      </c>
      <c r="BL144" s="16"/>
      <c r="BM144" s="50"/>
    </row>
    <row r="145" spans="1:65" s="12" customFormat="1" ht="15">
      <c r="A145" s="5"/>
      <c r="B145" s="8" t="s">
        <v>267</v>
      </c>
      <c r="C145" s="11">
        <v>0</v>
      </c>
      <c r="D145" s="9">
        <v>0</v>
      </c>
      <c r="E145" s="9">
        <v>0</v>
      </c>
      <c r="F145" s="9">
        <v>0</v>
      </c>
      <c r="G145" s="10">
        <v>0</v>
      </c>
      <c r="H145" s="11">
        <v>3.9534413419354837</v>
      </c>
      <c r="I145" s="9">
        <v>106.02165396206452</v>
      </c>
      <c r="J145" s="9">
        <v>0</v>
      </c>
      <c r="K145" s="9">
        <v>0</v>
      </c>
      <c r="L145" s="10">
        <v>0.2523881930645161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4.17017890596774</v>
      </c>
      <c r="S145" s="9">
        <v>0</v>
      </c>
      <c r="T145" s="9">
        <v>0</v>
      </c>
      <c r="U145" s="9">
        <v>0</v>
      </c>
      <c r="V145" s="10">
        <v>0.02622148867741936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5.31634799567742</v>
      </c>
      <c r="AW145" s="9">
        <v>14.097246219303663</v>
      </c>
      <c r="AX145" s="9">
        <v>0</v>
      </c>
      <c r="AY145" s="9">
        <v>0</v>
      </c>
      <c r="AZ145" s="10">
        <v>0.4420159731612903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0.12496891367741937</v>
      </c>
      <c r="BG145" s="9">
        <v>40.34605961758066</v>
      </c>
      <c r="BH145" s="9">
        <v>0</v>
      </c>
      <c r="BI145" s="9">
        <v>0</v>
      </c>
      <c r="BJ145" s="10">
        <v>0.005951079290322584</v>
      </c>
      <c r="BK145" s="17">
        <f t="shared" si="3"/>
        <v>174.75647369040047</v>
      </c>
      <c r="BL145" s="16"/>
      <c r="BM145" s="50"/>
    </row>
    <row r="146" spans="1:65" s="12" customFormat="1" ht="15">
      <c r="A146" s="5"/>
      <c r="B146" s="8" t="s">
        <v>268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0.18860362193548386</v>
      </c>
      <c r="I146" s="9">
        <v>26.364016851806447</v>
      </c>
      <c r="J146" s="9">
        <v>0</v>
      </c>
      <c r="K146" s="9">
        <v>0</v>
      </c>
      <c r="L146" s="10">
        <v>0.08419088625806453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0.008725312580645161</v>
      </c>
      <c r="S146" s="9">
        <v>0</v>
      </c>
      <c r="T146" s="9">
        <v>0</v>
      </c>
      <c r="U146" s="9">
        <v>0</v>
      </c>
      <c r="V146" s="10">
        <v>0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5.6793711179032265</v>
      </c>
      <c r="AW146" s="9">
        <v>0.708542360847569</v>
      </c>
      <c r="AX146" s="9">
        <v>0</v>
      </c>
      <c r="AY146" s="9">
        <v>0</v>
      </c>
      <c r="AZ146" s="10">
        <v>2.120725996967742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0.033562532903225806</v>
      </c>
      <c r="BG146" s="9">
        <v>11.386536234645165</v>
      </c>
      <c r="BH146" s="9">
        <v>0</v>
      </c>
      <c r="BI146" s="9">
        <v>0</v>
      </c>
      <c r="BJ146" s="10">
        <v>0.6289867277419354</v>
      </c>
      <c r="BK146" s="17">
        <f t="shared" si="3"/>
        <v>47.2032616435895</v>
      </c>
      <c r="BL146" s="16"/>
      <c r="BM146" s="50"/>
    </row>
    <row r="147" spans="1:65" s="12" customFormat="1" ht="15">
      <c r="A147" s="5"/>
      <c r="B147" s="8" t="s">
        <v>269</v>
      </c>
      <c r="C147" s="11">
        <v>0</v>
      </c>
      <c r="D147" s="9">
        <v>0</v>
      </c>
      <c r="E147" s="9">
        <v>0</v>
      </c>
      <c r="F147" s="9">
        <v>0</v>
      </c>
      <c r="G147" s="10">
        <v>0</v>
      </c>
      <c r="H147" s="11">
        <v>0.08840130348387099</v>
      </c>
      <c r="I147" s="9">
        <v>0</v>
      </c>
      <c r="J147" s="9">
        <v>0</v>
      </c>
      <c r="K147" s="9">
        <v>0</v>
      </c>
      <c r="L147" s="10">
        <v>0.20436392067741938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0.018523394516129034</v>
      </c>
      <c r="S147" s="9">
        <v>0</v>
      </c>
      <c r="T147" s="9">
        <v>0</v>
      </c>
      <c r="U147" s="9">
        <v>0</v>
      </c>
      <c r="V147" s="10">
        <v>0.005109901935483871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0.0006364517741935484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46.588772981225816</v>
      </c>
      <c r="AW147" s="9">
        <v>31.992985215814112</v>
      </c>
      <c r="AX147" s="9">
        <v>0</v>
      </c>
      <c r="AY147" s="9">
        <v>0</v>
      </c>
      <c r="AZ147" s="10">
        <v>49.421695193677415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2.507581072</v>
      </c>
      <c r="BG147" s="9">
        <v>13.047261370967743</v>
      </c>
      <c r="BH147" s="9">
        <v>0</v>
      </c>
      <c r="BI147" s="9">
        <v>0</v>
      </c>
      <c r="BJ147" s="10">
        <v>0.43177886070967747</v>
      </c>
      <c r="BK147" s="17">
        <f t="shared" si="3"/>
        <v>144.30710966678183</v>
      </c>
      <c r="BL147" s="16"/>
      <c r="BM147" s="50"/>
    </row>
    <row r="148" spans="1:65" s="12" customFormat="1" ht="15">
      <c r="A148" s="5"/>
      <c r="B148" s="8" t="s">
        <v>270</v>
      </c>
      <c r="C148" s="11">
        <v>0</v>
      </c>
      <c r="D148" s="9">
        <v>0</v>
      </c>
      <c r="E148" s="9">
        <v>0</v>
      </c>
      <c r="F148" s="9">
        <v>0</v>
      </c>
      <c r="G148" s="10">
        <v>0</v>
      </c>
      <c r="H148" s="11">
        <v>0.0283876695483871</v>
      </c>
      <c r="I148" s="9">
        <v>0</v>
      </c>
      <c r="J148" s="9">
        <v>0</v>
      </c>
      <c r="K148" s="9">
        <v>0</v>
      </c>
      <c r="L148" s="10">
        <v>0.01981657293548387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0.01182819564516129</v>
      </c>
      <c r="S148" s="9">
        <v>0</v>
      </c>
      <c r="T148" s="9">
        <v>0</v>
      </c>
      <c r="U148" s="9">
        <v>0</v>
      </c>
      <c r="V148" s="10">
        <v>0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0.345443722</v>
      </c>
      <c r="AW148" s="9">
        <v>0.49668400008487745</v>
      </c>
      <c r="AX148" s="9">
        <v>0</v>
      </c>
      <c r="AY148" s="9">
        <v>0</v>
      </c>
      <c r="AZ148" s="10">
        <v>1.779875084451613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0.010554535</v>
      </c>
      <c r="BG148" s="9">
        <v>0</v>
      </c>
      <c r="BH148" s="9">
        <v>0</v>
      </c>
      <c r="BI148" s="9">
        <v>0</v>
      </c>
      <c r="BJ148" s="10">
        <v>1.2497811150000002</v>
      </c>
      <c r="BK148" s="17">
        <f t="shared" si="3"/>
        <v>3.9423708946655225</v>
      </c>
      <c r="BL148" s="16"/>
      <c r="BM148" s="50"/>
    </row>
    <row r="149" spans="1:65" s="12" customFormat="1" ht="15">
      <c r="A149" s="5"/>
      <c r="B149" s="8" t="s">
        <v>121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6.692313961451612</v>
      </c>
      <c r="I149" s="9">
        <v>0.9590516129032258</v>
      </c>
      <c r="J149" s="9">
        <v>0</v>
      </c>
      <c r="K149" s="9">
        <v>0</v>
      </c>
      <c r="L149" s="10">
        <v>3.4226577357096772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1.7831648835483873</v>
      </c>
      <c r="S149" s="9">
        <v>0.38362064516129035</v>
      </c>
      <c r="T149" s="9">
        <v>0</v>
      </c>
      <c r="U149" s="9">
        <v>0</v>
      </c>
      <c r="V149" s="10">
        <v>0.9203597087741934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55.36547685296774</v>
      </c>
      <c r="AW149" s="9">
        <v>20.093807635209917</v>
      </c>
      <c r="AX149" s="9">
        <v>0</v>
      </c>
      <c r="AY149" s="9">
        <v>0</v>
      </c>
      <c r="AZ149" s="10">
        <v>27.19668836458064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11.843769840290323</v>
      </c>
      <c r="BG149" s="9">
        <v>1.6567060397741935</v>
      </c>
      <c r="BH149" s="9">
        <v>0</v>
      </c>
      <c r="BI149" s="9">
        <v>0</v>
      </c>
      <c r="BJ149" s="10">
        <v>9.572816504064516</v>
      </c>
      <c r="BK149" s="17">
        <f t="shared" si="3"/>
        <v>139.89043378443571</v>
      </c>
      <c r="BL149" s="16"/>
      <c r="BM149" s="50"/>
    </row>
    <row r="150" spans="1:65" s="12" customFormat="1" ht="15">
      <c r="A150" s="5"/>
      <c r="B150" s="8" t="s">
        <v>271</v>
      </c>
      <c r="C150" s="11">
        <v>0</v>
      </c>
      <c r="D150" s="9">
        <v>0</v>
      </c>
      <c r="E150" s="9">
        <v>0</v>
      </c>
      <c r="F150" s="9">
        <v>0</v>
      </c>
      <c r="G150" s="10">
        <v>0</v>
      </c>
      <c r="H150" s="11">
        <v>0.08511812006451612</v>
      </c>
      <c r="I150" s="9">
        <v>7.954014967741935</v>
      </c>
      <c r="J150" s="9">
        <v>0</v>
      </c>
      <c r="K150" s="9">
        <v>0</v>
      </c>
      <c r="L150" s="10">
        <v>0.38666485816129026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</v>
      </c>
      <c r="S150" s="9">
        <v>0</v>
      </c>
      <c r="T150" s="9">
        <v>0</v>
      </c>
      <c r="U150" s="9">
        <v>0</v>
      </c>
      <c r="V150" s="10">
        <v>0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2.089399192419355</v>
      </c>
      <c r="AW150" s="9">
        <v>7.191017716534044</v>
      </c>
      <c r="AX150" s="9">
        <v>0</v>
      </c>
      <c r="AY150" s="9">
        <v>0</v>
      </c>
      <c r="AZ150" s="10">
        <v>1.5514377534193549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0.15867379612903224</v>
      </c>
      <c r="BG150" s="9">
        <v>0.08677473225806452</v>
      </c>
      <c r="BH150" s="9">
        <v>0</v>
      </c>
      <c r="BI150" s="9">
        <v>0</v>
      </c>
      <c r="BJ150" s="10">
        <v>0.7195980618064516</v>
      </c>
      <c r="BK150" s="17">
        <f t="shared" si="3"/>
        <v>20.222699198534045</v>
      </c>
      <c r="BL150" s="16"/>
      <c r="BM150" s="50"/>
    </row>
    <row r="151" spans="1:65" s="12" customFormat="1" ht="15">
      <c r="A151" s="5"/>
      <c r="B151" s="8" t="s">
        <v>122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0.03977138580645162</v>
      </c>
      <c r="I151" s="9">
        <v>0</v>
      </c>
      <c r="J151" s="9">
        <v>0</v>
      </c>
      <c r="K151" s="9">
        <v>0</v>
      </c>
      <c r="L151" s="10">
        <v>0.11247845048387098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0.01707699193548387</v>
      </c>
      <c r="S151" s="9">
        <v>0</v>
      </c>
      <c r="T151" s="9">
        <v>0</v>
      </c>
      <c r="U151" s="9">
        <v>0</v>
      </c>
      <c r="V151" s="10">
        <v>0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0.4041390451612903</v>
      </c>
      <c r="AW151" s="9">
        <v>6.202908760759128</v>
      </c>
      <c r="AX151" s="9">
        <v>0</v>
      </c>
      <c r="AY151" s="9">
        <v>0</v>
      </c>
      <c r="AZ151" s="10">
        <v>2.885410986677419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3.2736335796129037</v>
      </c>
      <c r="BG151" s="9">
        <v>0</v>
      </c>
      <c r="BH151" s="9">
        <v>0</v>
      </c>
      <c r="BI151" s="9">
        <v>0</v>
      </c>
      <c r="BJ151" s="10">
        <v>0</v>
      </c>
      <c r="BK151" s="17">
        <f t="shared" si="3"/>
        <v>12.935419200436547</v>
      </c>
      <c r="BL151" s="16"/>
      <c r="BM151" s="50"/>
    </row>
    <row r="152" spans="1:65" s="12" customFormat="1" ht="15">
      <c r="A152" s="5"/>
      <c r="B152" s="8" t="s">
        <v>123</v>
      </c>
      <c r="C152" s="11">
        <v>0</v>
      </c>
      <c r="D152" s="9">
        <v>0</v>
      </c>
      <c r="E152" s="9">
        <v>0</v>
      </c>
      <c r="F152" s="9">
        <v>0</v>
      </c>
      <c r="G152" s="10">
        <v>0</v>
      </c>
      <c r="H152" s="11">
        <v>0.5244284057096774</v>
      </c>
      <c r="I152" s="9">
        <v>0</v>
      </c>
      <c r="J152" s="9">
        <v>0</v>
      </c>
      <c r="K152" s="9">
        <v>0</v>
      </c>
      <c r="L152" s="10">
        <v>0.45896449651612903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0.10421703241935484</v>
      </c>
      <c r="S152" s="9">
        <v>0</v>
      </c>
      <c r="T152" s="9">
        <v>0</v>
      </c>
      <c r="U152" s="9">
        <v>0</v>
      </c>
      <c r="V152" s="10">
        <v>0.11256411619354839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0.006060332903225807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24.564513137161292</v>
      </c>
      <c r="AW152" s="9">
        <v>3.6993282088925614</v>
      </c>
      <c r="AX152" s="9">
        <v>0</v>
      </c>
      <c r="AY152" s="9">
        <v>0</v>
      </c>
      <c r="AZ152" s="10">
        <v>14.292736745870968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7.758365479258065</v>
      </c>
      <c r="BG152" s="9">
        <v>2.619833748290323</v>
      </c>
      <c r="BH152" s="9">
        <v>0</v>
      </c>
      <c r="BI152" s="9">
        <v>0</v>
      </c>
      <c r="BJ152" s="10">
        <v>0.9696988067096773</v>
      </c>
      <c r="BK152" s="17">
        <f t="shared" si="3"/>
        <v>55.11071050992483</v>
      </c>
      <c r="BL152" s="16"/>
      <c r="BM152" s="50"/>
    </row>
    <row r="153" spans="1:65" s="12" customFormat="1" ht="15">
      <c r="A153" s="5"/>
      <c r="B153" s="8" t="s">
        <v>124</v>
      </c>
      <c r="C153" s="11">
        <v>0</v>
      </c>
      <c r="D153" s="9">
        <v>25.55801847587097</v>
      </c>
      <c r="E153" s="9">
        <v>0</v>
      </c>
      <c r="F153" s="9">
        <v>0</v>
      </c>
      <c r="G153" s="10">
        <v>0</v>
      </c>
      <c r="H153" s="11">
        <v>0.1432383527096774</v>
      </c>
      <c r="I153" s="9">
        <v>751.9738814502904</v>
      </c>
      <c r="J153" s="9">
        <v>0</v>
      </c>
      <c r="K153" s="9">
        <v>0</v>
      </c>
      <c r="L153" s="10">
        <v>1.5845854856774195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0.014643516258064516</v>
      </c>
      <c r="S153" s="9">
        <v>417.42470670048385</v>
      </c>
      <c r="T153" s="9">
        <v>0</v>
      </c>
      <c r="U153" s="9">
        <v>0</v>
      </c>
      <c r="V153" s="10">
        <v>2.5635804197096776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582.2843419354838</v>
      </c>
      <c r="AS153" s="9">
        <v>0</v>
      </c>
      <c r="AT153" s="9">
        <v>0</v>
      </c>
      <c r="AU153" s="10">
        <v>0</v>
      </c>
      <c r="AV153" s="11">
        <v>1.106755310064516</v>
      </c>
      <c r="AW153" s="9">
        <v>55.23550417625442</v>
      </c>
      <c r="AX153" s="9">
        <v>0</v>
      </c>
      <c r="AY153" s="9">
        <v>0</v>
      </c>
      <c r="AZ153" s="10">
        <v>11.79976617967742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0.31413102458064507</v>
      </c>
      <c r="BG153" s="9">
        <v>0.07626904190322582</v>
      </c>
      <c r="BH153" s="9">
        <v>0</v>
      </c>
      <c r="BI153" s="9">
        <v>0</v>
      </c>
      <c r="BJ153" s="10">
        <v>0.07604243293548388</v>
      </c>
      <c r="BK153" s="17">
        <f t="shared" si="3"/>
        <v>1850.1554645018996</v>
      </c>
      <c r="BL153" s="16"/>
      <c r="BM153" s="50"/>
    </row>
    <row r="154" spans="1:65" s="12" customFormat="1" ht="15">
      <c r="A154" s="5"/>
      <c r="B154" s="8" t="s">
        <v>125</v>
      </c>
      <c r="C154" s="11">
        <v>0</v>
      </c>
      <c r="D154" s="9">
        <v>380.2429107002581</v>
      </c>
      <c r="E154" s="9">
        <v>0</v>
      </c>
      <c r="F154" s="9">
        <v>0</v>
      </c>
      <c r="G154" s="10">
        <v>120.84097227032258</v>
      </c>
      <c r="H154" s="11">
        <v>0.3754442392258064</v>
      </c>
      <c r="I154" s="9">
        <v>370.88055605754835</v>
      </c>
      <c r="J154" s="9">
        <v>0</v>
      </c>
      <c r="K154" s="9">
        <v>0</v>
      </c>
      <c r="L154" s="10">
        <v>0.06275823816129032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0</v>
      </c>
      <c r="S154" s="9">
        <v>313.5195362280322</v>
      </c>
      <c r="T154" s="9">
        <v>0</v>
      </c>
      <c r="U154" s="9">
        <v>0</v>
      </c>
      <c r="V154" s="10">
        <v>0.013956145161290321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0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0.5394233019354838</v>
      </c>
      <c r="AW154" s="9">
        <v>85.60390099313412</v>
      </c>
      <c r="AX154" s="9">
        <v>0</v>
      </c>
      <c r="AY154" s="9">
        <v>0</v>
      </c>
      <c r="AZ154" s="10">
        <v>2.6187053155806446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0</v>
      </c>
      <c r="BG154" s="9">
        <v>1.3453685319354842</v>
      </c>
      <c r="BH154" s="9">
        <v>1.3914229032258065</v>
      </c>
      <c r="BI154" s="9">
        <v>0</v>
      </c>
      <c r="BJ154" s="10">
        <v>0.4688900383548388</v>
      </c>
      <c r="BK154" s="17">
        <f t="shared" si="3"/>
        <v>1277.9038449628763</v>
      </c>
      <c r="BL154" s="16"/>
      <c r="BM154" s="50"/>
    </row>
    <row r="155" spans="1:65" s="12" customFormat="1" ht="15">
      <c r="A155" s="5"/>
      <c r="B155" s="8" t="s">
        <v>193</v>
      </c>
      <c r="C155" s="11">
        <v>0</v>
      </c>
      <c r="D155" s="9">
        <v>15.246609723838711</v>
      </c>
      <c r="E155" s="9">
        <v>0</v>
      </c>
      <c r="F155" s="9">
        <v>0</v>
      </c>
      <c r="G155" s="10">
        <v>0</v>
      </c>
      <c r="H155" s="11">
        <v>0.26791082264516136</v>
      </c>
      <c r="I155" s="9">
        <v>140.73618304616124</v>
      </c>
      <c r="J155" s="9">
        <v>0</v>
      </c>
      <c r="K155" s="9">
        <v>0</v>
      </c>
      <c r="L155" s="10">
        <v>0.32226967170967746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</v>
      </c>
      <c r="S155" s="9">
        <v>0</v>
      </c>
      <c r="T155" s="9">
        <v>0</v>
      </c>
      <c r="U155" s="9">
        <v>0</v>
      </c>
      <c r="V155" s="10">
        <v>0.00957198993548387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0</v>
      </c>
      <c r="AW155" s="9">
        <v>13.902157295892845</v>
      </c>
      <c r="AX155" s="9">
        <v>0</v>
      </c>
      <c r="AY155" s="9">
        <v>0</v>
      </c>
      <c r="AZ155" s="10">
        <v>5.846778238387096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0</v>
      </c>
      <c r="BG155" s="9">
        <v>69.23756245722582</v>
      </c>
      <c r="BH155" s="9">
        <v>0</v>
      </c>
      <c r="BI155" s="9">
        <v>0</v>
      </c>
      <c r="BJ155" s="10">
        <v>1.6055646387096774</v>
      </c>
      <c r="BK155" s="17">
        <f t="shared" si="3"/>
        <v>247.1746078845057</v>
      </c>
      <c r="BL155" s="16"/>
      <c r="BM155" s="50"/>
    </row>
    <row r="156" spans="1:65" s="12" customFormat="1" ht="15">
      <c r="A156" s="5"/>
      <c r="B156" s="8" t="s">
        <v>126</v>
      </c>
      <c r="C156" s="11">
        <v>0</v>
      </c>
      <c r="D156" s="9">
        <v>0</v>
      </c>
      <c r="E156" s="9">
        <v>0</v>
      </c>
      <c r="F156" s="9">
        <v>0</v>
      </c>
      <c r="G156" s="10">
        <v>0</v>
      </c>
      <c r="H156" s="11">
        <v>0.027813813064516125</v>
      </c>
      <c r="I156" s="9">
        <v>22.733698405967743</v>
      </c>
      <c r="J156" s="9">
        <v>0</v>
      </c>
      <c r="K156" s="9">
        <v>0</v>
      </c>
      <c r="L156" s="10">
        <v>0.03292903741935484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0</v>
      </c>
      <c r="S156" s="9">
        <v>0</v>
      </c>
      <c r="T156" s="9">
        <v>0</v>
      </c>
      <c r="U156" s="9">
        <v>0</v>
      </c>
      <c r="V156" s="10">
        <v>2.0015603773548394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0</v>
      </c>
      <c r="AC156" s="9">
        <v>0</v>
      </c>
      <c r="AD156" s="9">
        <v>0</v>
      </c>
      <c r="AE156" s="9">
        <v>0</v>
      </c>
      <c r="AF156" s="10">
        <v>0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0.03299833364516129</v>
      </c>
      <c r="AW156" s="9">
        <v>2.9069230155227914</v>
      </c>
      <c r="AX156" s="9">
        <v>0</v>
      </c>
      <c r="AY156" s="9">
        <v>0</v>
      </c>
      <c r="AZ156" s="10">
        <v>1.6179641795806452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0.0012567099677419356</v>
      </c>
      <c r="BG156" s="9">
        <v>1.3608023881612907</v>
      </c>
      <c r="BH156" s="9">
        <v>0</v>
      </c>
      <c r="BI156" s="9">
        <v>0</v>
      </c>
      <c r="BJ156" s="10">
        <v>0.6948782376129032</v>
      </c>
      <c r="BK156" s="17">
        <f t="shared" si="3"/>
        <v>31.410824498296986</v>
      </c>
      <c r="BL156" s="16"/>
      <c r="BM156" s="50"/>
    </row>
    <row r="157" spans="1:65" s="12" customFormat="1" ht="15">
      <c r="A157" s="5"/>
      <c r="B157" s="8" t="s">
        <v>127</v>
      </c>
      <c r="C157" s="11">
        <v>0</v>
      </c>
      <c r="D157" s="9">
        <v>0</v>
      </c>
      <c r="E157" s="9">
        <v>0</v>
      </c>
      <c r="F157" s="9">
        <v>0</v>
      </c>
      <c r="G157" s="10">
        <v>0</v>
      </c>
      <c r="H157" s="11">
        <v>0</v>
      </c>
      <c r="I157" s="9">
        <v>10.576511769548388</v>
      </c>
      <c r="J157" s="9">
        <v>0</v>
      </c>
      <c r="K157" s="9">
        <v>0</v>
      </c>
      <c r="L157" s="10">
        <v>0.40675965709677425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0.008150676838709674</v>
      </c>
      <c r="S157" s="9">
        <v>0</v>
      </c>
      <c r="T157" s="9">
        <v>0</v>
      </c>
      <c r="U157" s="9">
        <v>0</v>
      </c>
      <c r="V157" s="10">
        <v>0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8.296856423903225</v>
      </c>
      <c r="AW157" s="9">
        <v>0.24941426247207232</v>
      </c>
      <c r="AX157" s="9">
        <v>0</v>
      </c>
      <c r="AY157" s="9">
        <v>0</v>
      </c>
      <c r="AZ157" s="10">
        <v>5.89143471948387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0.02260659251612903</v>
      </c>
      <c r="BG157" s="9">
        <v>0</v>
      </c>
      <c r="BH157" s="9">
        <v>1.3581729032258065</v>
      </c>
      <c r="BI157" s="9">
        <v>0</v>
      </c>
      <c r="BJ157" s="10">
        <v>0.07860229703225807</v>
      </c>
      <c r="BK157" s="17">
        <f t="shared" si="3"/>
        <v>26.888509302117235</v>
      </c>
      <c r="BL157" s="16"/>
      <c r="BM157" s="50"/>
    </row>
    <row r="158" spans="1:65" s="12" customFormat="1" ht="15">
      <c r="A158" s="5"/>
      <c r="B158" s="8" t="s">
        <v>128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0.19080177303225804</v>
      </c>
      <c r="I158" s="9">
        <v>103.0765131335484</v>
      </c>
      <c r="J158" s="9">
        <v>0</v>
      </c>
      <c r="K158" s="9">
        <v>0</v>
      </c>
      <c r="L158" s="10">
        <v>0.08223415264516128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0.27268135932258064</v>
      </c>
      <c r="S158" s="9">
        <v>34.22551779422581</v>
      </c>
      <c r="T158" s="9">
        <v>0</v>
      </c>
      <c r="U158" s="9">
        <v>0</v>
      </c>
      <c r="V158" s="10">
        <v>0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14.213559923451614</v>
      </c>
      <c r="AW158" s="9">
        <v>60.166574999297275</v>
      </c>
      <c r="AX158" s="9">
        <v>0</v>
      </c>
      <c r="AY158" s="9">
        <v>0</v>
      </c>
      <c r="AZ158" s="10">
        <v>12.7140746516129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1.7063396961612904</v>
      </c>
      <c r="BG158" s="9">
        <v>0.1354373870967742</v>
      </c>
      <c r="BH158" s="9">
        <v>0</v>
      </c>
      <c r="BI158" s="9">
        <v>0</v>
      </c>
      <c r="BJ158" s="10">
        <v>1.9002934133225808</v>
      </c>
      <c r="BK158" s="17">
        <f t="shared" si="3"/>
        <v>228.6840282837166</v>
      </c>
      <c r="BL158" s="16"/>
      <c r="BM158" s="50"/>
    </row>
    <row r="159" spans="1:65" s="12" customFormat="1" ht="15">
      <c r="A159" s="5"/>
      <c r="B159" s="8" t="s">
        <v>129</v>
      </c>
      <c r="C159" s="11">
        <v>0</v>
      </c>
      <c r="D159" s="9">
        <v>4.404034155290324</v>
      </c>
      <c r="E159" s="9">
        <v>0</v>
      </c>
      <c r="F159" s="9">
        <v>0</v>
      </c>
      <c r="G159" s="10">
        <v>0</v>
      </c>
      <c r="H159" s="11">
        <v>0.22426414951612908</v>
      </c>
      <c r="I159" s="9">
        <v>16.7806492543871</v>
      </c>
      <c r="J159" s="9">
        <v>0</v>
      </c>
      <c r="K159" s="9">
        <v>0</v>
      </c>
      <c r="L159" s="10">
        <v>0.06221759529032258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0.1721744910645161</v>
      </c>
      <c r="S159" s="9">
        <v>0</v>
      </c>
      <c r="T159" s="9">
        <v>0</v>
      </c>
      <c r="U159" s="9">
        <v>0</v>
      </c>
      <c r="V159" s="10">
        <v>0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3.59212062008492</v>
      </c>
      <c r="AW159" s="9">
        <v>0</v>
      </c>
      <c r="AX159" s="9">
        <v>0</v>
      </c>
      <c r="AY159" s="9">
        <v>0</v>
      </c>
      <c r="AZ159" s="10">
        <v>0.05131006561290323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0.006088432032258065</v>
      </c>
      <c r="BG159" s="9">
        <v>8.385364542548388</v>
      </c>
      <c r="BH159" s="9">
        <v>0</v>
      </c>
      <c r="BI159" s="9">
        <v>0</v>
      </c>
      <c r="BJ159" s="10">
        <v>0</v>
      </c>
      <c r="BK159" s="17">
        <f t="shared" si="3"/>
        <v>33.67822330582686</v>
      </c>
      <c r="BL159" s="16"/>
      <c r="BM159" s="50"/>
    </row>
    <row r="160" spans="1:65" s="12" customFormat="1" ht="15">
      <c r="A160" s="5"/>
      <c r="B160" s="8" t="s">
        <v>130</v>
      </c>
      <c r="C160" s="11">
        <v>0</v>
      </c>
      <c r="D160" s="9">
        <v>0</v>
      </c>
      <c r="E160" s="9">
        <v>0</v>
      </c>
      <c r="F160" s="9">
        <v>0</v>
      </c>
      <c r="G160" s="10">
        <v>0</v>
      </c>
      <c r="H160" s="11">
        <v>0</v>
      </c>
      <c r="I160" s="9">
        <v>141.27711832690318</v>
      </c>
      <c r="J160" s="9">
        <v>0</v>
      </c>
      <c r="K160" s="9">
        <v>0</v>
      </c>
      <c r="L160" s="10">
        <v>2.6666423322580646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0</v>
      </c>
      <c r="S160" s="9">
        <v>0</v>
      </c>
      <c r="T160" s="9">
        <v>0</v>
      </c>
      <c r="U160" s="9">
        <v>0</v>
      </c>
      <c r="V160" s="10">
        <v>0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0.8929444279354838</v>
      </c>
      <c r="AW160" s="9">
        <v>26.013085823857022</v>
      </c>
      <c r="AX160" s="9">
        <v>0</v>
      </c>
      <c r="AY160" s="9">
        <v>0</v>
      </c>
      <c r="AZ160" s="10">
        <v>2.576633673193548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0.003988180645161289</v>
      </c>
      <c r="BG160" s="9">
        <v>41.62093731764514</v>
      </c>
      <c r="BH160" s="9">
        <v>0</v>
      </c>
      <c r="BI160" s="9">
        <v>0</v>
      </c>
      <c r="BJ160" s="10">
        <v>0.012923385580645166</v>
      </c>
      <c r="BK160" s="17">
        <f t="shared" si="3"/>
        <v>215.06427346801826</v>
      </c>
      <c r="BL160" s="16"/>
      <c r="BM160" s="50"/>
    </row>
    <row r="161" spans="1:65" s="12" customFormat="1" ht="15">
      <c r="A161" s="5"/>
      <c r="B161" s="8" t="s">
        <v>131</v>
      </c>
      <c r="C161" s="11">
        <v>0</v>
      </c>
      <c r="D161" s="9">
        <v>0</v>
      </c>
      <c r="E161" s="9">
        <v>0</v>
      </c>
      <c r="F161" s="9">
        <v>0</v>
      </c>
      <c r="G161" s="10">
        <v>0</v>
      </c>
      <c r="H161" s="11">
        <v>0.13441879490322575</v>
      </c>
      <c r="I161" s="9">
        <v>43.412386481064516</v>
      </c>
      <c r="J161" s="9">
        <v>0</v>
      </c>
      <c r="K161" s="9">
        <v>0</v>
      </c>
      <c r="L161" s="10">
        <v>0.04091183319354839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</v>
      </c>
      <c r="S161" s="9">
        <v>0</v>
      </c>
      <c r="T161" s="9">
        <v>0</v>
      </c>
      <c r="U161" s="9">
        <v>0</v>
      </c>
      <c r="V161" s="10">
        <v>0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0.12341921868757207</v>
      </c>
      <c r="AW161" s="9">
        <v>0</v>
      </c>
      <c r="AX161" s="9">
        <v>0</v>
      </c>
      <c r="AY161" s="9">
        <v>0</v>
      </c>
      <c r="AZ161" s="10">
        <v>1.2947507379354841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1.2509010139677421</v>
      </c>
      <c r="BG161" s="9">
        <v>14.552618669129028</v>
      </c>
      <c r="BH161" s="9">
        <v>0</v>
      </c>
      <c r="BI161" s="9">
        <v>0</v>
      </c>
      <c r="BJ161" s="10">
        <v>0</v>
      </c>
      <c r="BK161" s="17">
        <f t="shared" si="3"/>
        <v>60.809406748881116</v>
      </c>
      <c r="BL161" s="16"/>
      <c r="BM161" s="50"/>
    </row>
    <row r="162" spans="1:65" s="12" customFormat="1" ht="15">
      <c r="A162" s="5"/>
      <c r="B162" s="8" t="s">
        <v>287</v>
      </c>
      <c r="C162" s="11">
        <v>0</v>
      </c>
      <c r="D162" s="9">
        <v>0</v>
      </c>
      <c r="E162" s="9">
        <v>0</v>
      </c>
      <c r="F162" s="9">
        <v>0</v>
      </c>
      <c r="G162" s="10">
        <v>0</v>
      </c>
      <c r="H162" s="11">
        <v>16.133123279677417</v>
      </c>
      <c r="I162" s="9">
        <v>0</v>
      </c>
      <c r="J162" s="9">
        <v>0</v>
      </c>
      <c r="K162" s="9">
        <v>0</v>
      </c>
      <c r="L162" s="10">
        <v>0.5494159796774194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2.190942465870968</v>
      </c>
      <c r="S162" s="9">
        <v>0</v>
      </c>
      <c r="T162" s="9">
        <v>0</v>
      </c>
      <c r="U162" s="9">
        <v>0</v>
      </c>
      <c r="V162" s="10">
        <v>0.005259322129032257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117.04282228687097</v>
      </c>
      <c r="AW162" s="9">
        <v>30.3154675264299</v>
      </c>
      <c r="AX162" s="9">
        <v>0</v>
      </c>
      <c r="AY162" s="9">
        <v>0</v>
      </c>
      <c r="AZ162" s="10">
        <v>16.99798089548387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2.564117796</v>
      </c>
      <c r="BG162" s="9">
        <v>5.231785032258065</v>
      </c>
      <c r="BH162" s="9">
        <v>1.1084290322580646</v>
      </c>
      <c r="BI162" s="9">
        <v>0</v>
      </c>
      <c r="BJ162" s="10">
        <v>2.492908555387097</v>
      </c>
      <c r="BK162" s="17">
        <f t="shared" si="3"/>
        <v>194.63225217204283</v>
      </c>
      <c r="BL162" s="16"/>
      <c r="BM162" s="50"/>
    </row>
    <row r="163" spans="1:65" s="12" customFormat="1" ht="15">
      <c r="A163" s="5"/>
      <c r="B163" s="8" t="s">
        <v>286</v>
      </c>
      <c r="C163" s="11">
        <v>0</v>
      </c>
      <c r="D163" s="9">
        <v>0</v>
      </c>
      <c r="E163" s="9">
        <v>0</v>
      </c>
      <c r="F163" s="9">
        <v>0</v>
      </c>
      <c r="G163" s="10">
        <v>0</v>
      </c>
      <c r="H163" s="11">
        <v>0.35421936612903226</v>
      </c>
      <c r="I163" s="9">
        <v>82.63282258064517</v>
      </c>
      <c r="J163" s="9">
        <v>0</v>
      </c>
      <c r="K163" s="9">
        <v>0</v>
      </c>
      <c r="L163" s="10">
        <v>0.023137190322580645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1.1024669565161291</v>
      </c>
      <c r="S163" s="9">
        <v>32.5022435483871</v>
      </c>
      <c r="T163" s="9">
        <v>0</v>
      </c>
      <c r="U163" s="9">
        <v>0</v>
      </c>
      <c r="V163" s="10">
        <v>0.011017709677419354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</v>
      </c>
      <c r="AC163" s="9">
        <v>0</v>
      </c>
      <c r="AD163" s="9">
        <v>0</v>
      </c>
      <c r="AE163" s="9">
        <v>0</v>
      </c>
      <c r="AF163" s="10">
        <v>0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0.008805514838709677</v>
      </c>
      <c r="AW163" s="9">
        <v>2.201378709623518</v>
      </c>
      <c r="AX163" s="9">
        <v>0</v>
      </c>
      <c r="AY163" s="9">
        <v>0</v>
      </c>
      <c r="AZ163" s="10">
        <v>0.011006893548387096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1.1028907335483873</v>
      </c>
      <c r="BG163" s="9">
        <v>0</v>
      </c>
      <c r="BH163" s="9">
        <v>0</v>
      </c>
      <c r="BI163" s="9">
        <v>0</v>
      </c>
      <c r="BJ163" s="10">
        <v>0.011006893548387096</v>
      </c>
      <c r="BK163" s="17">
        <f t="shared" si="3"/>
        <v>119.96099609678481</v>
      </c>
      <c r="BL163" s="16"/>
      <c r="BM163" s="50"/>
    </row>
    <row r="164" spans="1:65" s="12" customFormat="1" ht="15">
      <c r="A164" s="5"/>
      <c r="B164" s="8" t="s">
        <v>288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0.1596184783870968</v>
      </c>
      <c r="I164" s="9">
        <v>166.04054233870966</v>
      </c>
      <c r="J164" s="9">
        <v>0</v>
      </c>
      <c r="K164" s="9">
        <v>0</v>
      </c>
      <c r="L164" s="10">
        <v>0.9305954891935483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0</v>
      </c>
      <c r="S164" s="9">
        <v>54.88943548387097</v>
      </c>
      <c r="T164" s="9">
        <v>0</v>
      </c>
      <c r="U164" s="9">
        <v>0</v>
      </c>
      <c r="V164" s="10">
        <v>0.0016466830645161291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0.2864996032031822</v>
      </c>
      <c r="AW164" s="9">
        <v>0</v>
      </c>
      <c r="AX164" s="9">
        <v>0</v>
      </c>
      <c r="AY164" s="9">
        <v>0</v>
      </c>
      <c r="AZ164" s="10">
        <v>0.27122152000000005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0.0005468175806451613</v>
      </c>
      <c r="BG164" s="9">
        <v>0</v>
      </c>
      <c r="BH164" s="9">
        <v>0</v>
      </c>
      <c r="BI164" s="9">
        <v>0</v>
      </c>
      <c r="BJ164" s="10">
        <v>0.08803763048387096</v>
      </c>
      <c r="BK164" s="17">
        <f t="shared" si="3"/>
        <v>222.6681440444935</v>
      </c>
      <c r="BL164" s="16"/>
      <c r="BM164" s="50"/>
    </row>
    <row r="165" spans="1:65" s="12" customFormat="1" ht="15">
      <c r="A165" s="5"/>
      <c r="B165" s="8" t="s">
        <v>289</v>
      </c>
      <c r="C165" s="11">
        <v>0</v>
      </c>
      <c r="D165" s="9">
        <v>61.5229087501613</v>
      </c>
      <c r="E165" s="9">
        <v>0</v>
      </c>
      <c r="F165" s="9">
        <v>0</v>
      </c>
      <c r="G165" s="10">
        <v>11.515644677419356</v>
      </c>
      <c r="H165" s="11">
        <v>1.6511241011290325</v>
      </c>
      <c r="I165" s="9">
        <v>197.41105161290324</v>
      </c>
      <c r="J165" s="9">
        <v>0</v>
      </c>
      <c r="K165" s="9">
        <v>0</v>
      </c>
      <c r="L165" s="10">
        <v>0.028624602483870967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0.0016450920967741934</v>
      </c>
      <c r="S165" s="9">
        <v>87.73824516129032</v>
      </c>
      <c r="T165" s="9">
        <v>0</v>
      </c>
      <c r="U165" s="9">
        <v>0</v>
      </c>
      <c r="V165" s="10">
        <v>0.0005593312903225806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0.10172558999295142</v>
      </c>
      <c r="AW165" s="9">
        <v>0</v>
      </c>
      <c r="AX165" s="9">
        <v>0</v>
      </c>
      <c r="AY165" s="9">
        <v>0</v>
      </c>
      <c r="AZ165" s="10">
        <v>0.021876470967741937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0.049222059677419355</v>
      </c>
      <c r="BG165" s="9">
        <v>0</v>
      </c>
      <c r="BH165" s="9">
        <v>0</v>
      </c>
      <c r="BI165" s="9">
        <v>0</v>
      </c>
      <c r="BJ165" s="10">
        <v>0.03773691241935484</v>
      </c>
      <c r="BK165" s="17">
        <f t="shared" si="3"/>
        <v>360.08036436183176</v>
      </c>
      <c r="BL165" s="16"/>
      <c r="BM165" s="50"/>
    </row>
    <row r="166" spans="1:65" s="12" customFormat="1" ht="15">
      <c r="A166" s="5"/>
      <c r="B166" s="8" t="s">
        <v>290</v>
      </c>
      <c r="C166" s="11">
        <v>0</v>
      </c>
      <c r="D166" s="9">
        <v>38.3359064516129</v>
      </c>
      <c r="E166" s="9">
        <v>0</v>
      </c>
      <c r="F166" s="9">
        <v>0</v>
      </c>
      <c r="G166" s="10">
        <v>0</v>
      </c>
      <c r="H166" s="11">
        <v>0.46572649780645153</v>
      </c>
      <c r="I166" s="9">
        <v>109.53116129032257</v>
      </c>
      <c r="J166" s="9">
        <v>0</v>
      </c>
      <c r="K166" s="9">
        <v>0</v>
      </c>
      <c r="L166" s="10">
        <v>0.3724059483870968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0.011687891580645161</v>
      </c>
      <c r="S166" s="9">
        <v>54.76558064516129</v>
      </c>
      <c r="T166" s="9">
        <v>0</v>
      </c>
      <c r="U166" s="9">
        <v>0</v>
      </c>
      <c r="V166" s="10">
        <v>0.006024213870967742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</v>
      </c>
      <c r="AC166" s="9">
        <v>0</v>
      </c>
      <c r="AD166" s="9">
        <v>0</v>
      </c>
      <c r="AE166" s="9">
        <v>0</v>
      </c>
      <c r="AF166" s="10">
        <v>0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0.33047227258064515</v>
      </c>
      <c r="AW166" s="9">
        <v>10.928137919831354</v>
      </c>
      <c r="AX166" s="9">
        <v>0</v>
      </c>
      <c r="AY166" s="9">
        <v>0</v>
      </c>
      <c r="AZ166" s="10">
        <v>4.916116451612903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5.148758006806452</v>
      </c>
      <c r="BG166" s="9">
        <v>0.7647292258064516</v>
      </c>
      <c r="BH166" s="9">
        <v>0</v>
      </c>
      <c r="BI166" s="9">
        <v>0</v>
      </c>
      <c r="BJ166" s="10">
        <v>0.7647292258064516</v>
      </c>
      <c r="BK166" s="17">
        <f t="shared" si="3"/>
        <v>226.3414360411862</v>
      </c>
      <c r="BL166" s="16"/>
      <c r="BM166" s="50"/>
    </row>
    <row r="167" spans="1:65" s="12" customFormat="1" ht="15">
      <c r="A167" s="5"/>
      <c r="B167" s="8" t="s">
        <v>291</v>
      </c>
      <c r="C167" s="11">
        <v>0</v>
      </c>
      <c r="D167" s="9">
        <v>0</v>
      </c>
      <c r="E167" s="9">
        <v>0</v>
      </c>
      <c r="F167" s="9">
        <v>0</v>
      </c>
      <c r="G167" s="10">
        <v>0</v>
      </c>
      <c r="H167" s="11">
        <v>3.140883141903226</v>
      </c>
      <c r="I167" s="9">
        <v>26.64334222580645</v>
      </c>
      <c r="J167" s="9">
        <v>5.573920967741936</v>
      </c>
      <c r="K167" s="9">
        <v>0</v>
      </c>
      <c r="L167" s="10">
        <v>0.5455019635161291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1.7727113147096771</v>
      </c>
      <c r="S167" s="9">
        <v>0.2789977502580645</v>
      </c>
      <c r="T167" s="9">
        <v>3.1771349516129033</v>
      </c>
      <c r="U167" s="9">
        <v>0</v>
      </c>
      <c r="V167" s="10">
        <v>0.16052892387096776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13.224180554806452</v>
      </c>
      <c r="AW167" s="9">
        <v>2.580688497966718</v>
      </c>
      <c r="AX167" s="9">
        <v>0</v>
      </c>
      <c r="AY167" s="9">
        <v>0</v>
      </c>
      <c r="AZ167" s="10">
        <v>9.318108896612904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9.241375489935482</v>
      </c>
      <c r="BG167" s="9">
        <v>0</v>
      </c>
      <c r="BH167" s="9">
        <v>0</v>
      </c>
      <c r="BI167" s="9">
        <v>0</v>
      </c>
      <c r="BJ167" s="10">
        <v>0.40739168970967743</v>
      </c>
      <c r="BK167" s="17">
        <f t="shared" si="3"/>
        <v>76.06476636845059</v>
      </c>
      <c r="BL167" s="16"/>
      <c r="BM167" s="50"/>
    </row>
    <row r="168" spans="1:65" s="12" customFormat="1" ht="15">
      <c r="A168" s="5"/>
      <c r="B168" s="8" t="s">
        <v>292</v>
      </c>
      <c r="C168" s="11">
        <v>0</v>
      </c>
      <c r="D168" s="9">
        <v>38.2799064516129</v>
      </c>
      <c r="E168" s="9">
        <v>0</v>
      </c>
      <c r="F168" s="9">
        <v>0</v>
      </c>
      <c r="G168" s="10">
        <v>0</v>
      </c>
      <c r="H168" s="11">
        <v>0.2533036129032258</v>
      </c>
      <c r="I168" s="9">
        <v>372.08069070967747</v>
      </c>
      <c r="J168" s="9">
        <v>0</v>
      </c>
      <c r="K168" s="9">
        <v>0</v>
      </c>
      <c r="L168" s="10">
        <v>0.18374355096774192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0</v>
      </c>
      <c r="S168" s="9">
        <v>136.71395161290323</v>
      </c>
      <c r="T168" s="9">
        <v>0</v>
      </c>
      <c r="U168" s="9">
        <v>0</v>
      </c>
      <c r="V168" s="10">
        <v>0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0.0010911835483870971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1.0859458673548388</v>
      </c>
      <c r="AW168" s="9">
        <v>1.145742725751882</v>
      </c>
      <c r="AX168" s="9">
        <v>0</v>
      </c>
      <c r="AY168" s="9">
        <v>0</v>
      </c>
      <c r="AZ168" s="10">
        <v>3.9345885476451614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0.03328109822580646</v>
      </c>
      <c r="BG168" s="9">
        <v>0</v>
      </c>
      <c r="BH168" s="9">
        <v>0</v>
      </c>
      <c r="BI168" s="9">
        <v>0</v>
      </c>
      <c r="BJ168" s="10">
        <v>0.0005455917741935486</v>
      </c>
      <c r="BK168" s="17">
        <f t="shared" si="3"/>
        <v>553.7127909523649</v>
      </c>
      <c r="BL168" s="16"/>
      <c r="BM168" s="50"/>
    </row>
    <row r="169" spans="1:65" s="12" customFormat="1" ht="15">
      <c r="A169" s="5"/>
      <c r="B169" s="8" t="s">
        <v>293</v>
      </c>
      <c r="C169" s="11">
        <v>0</v>
      </c>
      <c r="D169" s="9">
        <v>0</v>
      </c>
      <c r="E169" s="9">
        <v>0</v>
      </c>
      <c r="F169" s="9">
        <v>0</v>
      </c>
      <c r="G169" s="10">
        <v>0</v>
      </c>
      <c r="H169" s="11">
        <v>0.679744169967742</v>
      </c>
      <c r="I169" s="9">
        <v>104.18324562903226</v>
      </c>
      <c r="J169" s="9">
        <v>0</v>
      </c>
      <c r="K169" s="9">
        <v>0</v>
      </c>
      <c r="L169" s="10">
        <v>0.020877415193548386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10.252887670967741</v>
      </c>
      <c r="S169" s="9">
        <v>38.257043548387095</v>
      </c>
      <c r="T169" s="9">
        <v>0</v>
      </c>
      <c r="U169" s="9">
        <v>0</v>
      </c>
      <c r="V169" s="10">
        <v>0.000983752548387097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0.20572807258064518</v>
      </c>
      <c r="AW169" s="9">
        <v>3.6528778225806455</v>
      </c>
      <c r="AX169" s="9">
        <v>0</v>
      </c>
      <c r="AY169" s="9">
        <v>0</v>
      </c>
      <c r="AZ169" s="10">
        <v>0.18046306854838712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1.0958633467741936</v>
      </c>
      <c r="BG169" s="9">
        <v>0</v>
      </c>
      <c r="BH169" s="9">
        <v>0</v>
      </c>
      <c r="BI169" s="9">
        <v>0</v>
      </c>
      <c r="BJ169" s="10">
        <v>0.996417837096774</v>
      </c>
      <c r="BK169" s="17">
        <f t="shared" si="3"/>
        <v>159.52613233367745</v>
      </c>
      <c r="BL169" s="16"/>
      <c r="BM169" s="50"/>
    </row>
    <row r="170" spans="1:65" s="12" customFormat="1" ht="15">
      <c r="A170" s="5"/>
      <c r="B170" s="8" t="s">
        <v>294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16.595629099677424</v>
      </c>
      <c r="I170" s="9">
        <v>62.336141612903226</v>
      </c>
      <c r="J170" s="9">
        <v>0</v>
      </c>
      <c r="K170" s="9">
        <v>0</v>
      </c>
      <c r="L170" s="10">
        <v>0.033394912419354834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0</v>
      </c>
      <c r="S170" s="9">
        <v>27.372879032258062</v>
      </c>
      <c r="T170" s="9">
        <v>0</v>
      </c>
      <c r="U170" s="9">
        <v>0</v>
      </c>
      <c r="V170" s="10">
        <v>0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0.0005461825806451613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0.35501867741935483</v>
      </c>
      <c r="AW170" s="9">
        <v>3.5501867741935484</v>
      </c>
      <c r="AX170" s="9">
        <v>0</v>
      </c>
      <c r="AY170" s="9">
        <v>0</v>
      </c>
      <c r="AZ170" s="10">
        <v>0.033863319999999995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0.05461825806451613</v>
      </c>
      <c r="BG170" s="9">
        <v>0</v>
      </c>
      <c r="BH170" s="9">
        <v>0</v>
      </c>
      <c r="BI170" s="9">
        <v>0</v>
      </c>
      <c r="BJ170" s="10">
        <v>0.04424078903225807</v>
      </c>
      <c r="BK170" s="17">
        <f t="shared" si="3"/>
        <v>110.3765186585484</v>
      </c>
      <c r="BL170" s="16"/>
      <c r="BM170" s="50"/>
    </row>
    <row r="171" spans="1:65" s="12" customFormat="1" ht="15">
      <c r="A171" s="5"/>
      <c r="B171" s="8" t="s">
        <v>295</v>
      </c>
      <c r="C171" s="11">
        <v>0</v>
      </c>
      <c r="D171" s="9">
        <v>0</v>
      </c>
      <c r="E171" s="9">
        <v>0</v>
      </c>
      <c r="F171" s="9">
        <v>0</v>
      </c>
      <c r="G171" s="10">
        <v>0</v>
      </c>
      <c r="H171" s="11">
        <v>0.05991511500000001</v>
      </c>
      <c r="I171" s="9">
        <v>34.9232</v>
      </c>
      <c r="J171" s="9">
        <v>0</v>
      </c>
      <c r="K171" s="9">
        <v>0</v>
      </c>
      <c r="L171" s="10">
        <v>2.87728973832258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0.6275262500000001</v>
      </c>
      <c r="S171" s="9">
        <v>0</v>
      </c>
      <c r="T171" s="9">
        <v>0</v>
      </c>
      <c r="U171" s="9">
        <v>0</v>
      </c>
      <c r="V171" s="10">
        <v>10.9135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0.1651789362190943</v>
      </c>
      <c r="AW171" s="9">
        <v>0</v>
      </c>
      <c r="AX171" s="9">
        <v>0</v>
      </c>
      <c r="AY171" s="9">
        <v>0</v>
      </c>
      <c r="AZ171" s="10">
        <v>0.03593213516129032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0</v>
      </c>
      <c r="BG171" s="9">
        <v>0</v>
      </c>
      <c r="BH171" s="9">
        <v>0</v>
      </c>
      <c r="BI171" s="9">
        <v>0</v>
      </c>
      <c r="BJ171" s="10">
        <v>0</v>
      </c>
      <c r="BK171" s="17">
        <f t="shared" si="3"/>
        <v>49.60254217470297</v>
      </c>
      <c r="BL171" s="16"/>
      <c r="BM171" s="50"/>
    </row>
    <row r="172" spans="1:65" s="12" customFormat="1" ht="15">
      <c r="A172" s="5"/>
      <c r="B172" s="8" t="s">
        <v>296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3.4336667142903226</v>
      </c>
      <c r="I172" s="9">
        <v>5.302245742580646</v>
      </c>
      <c r="J172" s="9">
        <v>1.6607216129032258</v>
      </c>
      <c r="K172" s="9">
        <v>0</v>
      </c>
      <c r="L172" s="10">
        <v>9.00392541593548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5.072992040290323</v>
      </c>
      <c r="S172" s="9">
        <v>5.64170402716129</v>
      </c>
      <c r="T172" s="9">
        <v>3.0446562903225804</v>
      </c>
      <c r="U172" s="9">
        <v>0</v>
      </c>
      <c r="V172" s="10">
        <v>5.231794381354838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37.38864099712902</v>
      </c>
      <c r="AW172" s="9">
        <v>14.107644874214152</v>
      </c>
      <c r="AX172" s="9">
        <v>0</v>
      </c>
      <c r="AY172" s="9">
        <v>0</v>
      </c>
      <c r="AZ172" s="10">
        <v>22.288395589580645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25.726937041612903</v>
      </c>
      <c r="BG172" s="9">
        <v>9.794298150838708</v>
      </c>
      <c r="BH172" s="9">
        <v>0.05477643548387097</v>
      </c>
      <c r="BI172" s="9">
        <v>0</v>
      </c>
      <c r="BJ172" s="10">
        <v>5.901778823064515</v>
      </c>
      <c r="BK172" s="17">
        <f t="shared" si="3"/>
        <v>153.6541781367625</v>
      </c>
      <c r="BL172" s="16"/>
      <c r="BM172" s="50"/>
    </row>
    <row r="173" spans="1:65" s="12" customFormat="1" ht="15">
      <c r="A173" s="5"/>
      <c r="B173" s="8" t="s">
        <v>299</v>
      </c>
      <c r="C173" s="11">
        <v>0</v>
      </c>
      <c r="D173" s="9">
        <v>0</v>
      </c>
      <c r="E173" s="9">
        <v>0</v>
      </c>
      <c r="F173" s="9">
        <v>0</v>
      </c>
      <c r="G173" s="10">
        <v>0</v>
      </c>
      <c r="H173" s="11">
        <v>0.025355353129032254</v>
      </c>
      <c r="I173" s="9">
        <v>46.46667719354839</v>
      </c>
      <c r="J173" s="9">
        <v>0</v>
      </c>
      <c r="K173" s="9">
        <v>0</v>
      </c>
      <c r="L173" s="10">
        <v>0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1.2079159645161288</v>
      </c>
      <c r="S173" s="9">
        <v>1.0882125806451612</v>
      </c>
      <c r="T173" s="9">
        <v>0</v>
      </c>
      <c r="U173" s="9">
        <v>0</v>
      </c>
      <c r="V173" s="10">
        <v>0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</v>
      </c>
      <c r="AC173" s="9">
        <v>0</v>
      </c>
      <c r="AD173" s="9">
        <v>0</v>
      </c>
      <c r="AE173" s="9">
        <v>0</v>
      </c>
      <c r="AF173" s="10">
        <v>0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0.8414675</v>
      </c>
      <c r="AW173" s="9">
        <v>26.058348387129033</v>
      </c>
      <c r="AX173" s="9">
        <v>0</v>
      </c>
      <c r="AY173" s="9">
        <v>0</v>
      </c>
      <c r="AZ173" s="10">
        <v>0.12484120403225805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2.1715290322580647</v>
      </c>
      <c r="BG173" s="9">
        <v>0</v>
      </c>
      <c r="BH173" s="9">
        <v>0</v>
      </c>
      <c r="BI173" s="9">
        <v>0</v>
      </c>
      <c r="BJ173" s="10">
        <v>0.021715290322580644</v>
      </c>
      <c r="BK173" s="17">
        <f t="shared" si="3"/>
        <v>78.00606250558064</v>
      </c>
      <c r="BL173" s="16"/>
      <c r="BM173" s="50"/>
    </row>
    <row r="174" spans="1:65" s="12" customFormat="1" ht="15">
      <c r="A174" s="5"/>
      <c r="B174" s="8" t="s">
        <v>300</v>
      </c>
      <c r="C174" s="11">
        <v>0</v>
      </c>
      <c r="D174" s="9">
        <v>0</v>
      </c>
      <c r="E174" s="9">
        <v>0</v>
      </c>
      <c r="F174" s="9">
        <v>0</v>
      </c>
      <c r="G174" s="10">
        <v>0</v>
      </c>
      <c r="H174" s="11">
        <v>16.413008553322584</v>
      </c>
      <c r="I174" s="9">
        <v>12.045944878032259</v>
      </c>
      <c r="J174" s="9">
        <v>0</v>
      </c>
      <c r="K174" s="9">
        <v>0</v>
      </c>
      <c r="L174" s="10">
        <v>4.954810037935484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10.126375020387098</v>
      </c>
      <c r="S174" s="9">
        <v>21.347610477129034</v>
      </c>
      <c r="T174" s="9">
        <v>2.193035483870968</v>
      </c>
      <c r="U174" s="9">
        <v>0</v>
      </c>
      <c r="V174" s="10">
        <v>3.998553128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0.0016291287096774193</v>
      </c>
      <c r="AC174" s="9">
        <v>0</v>
      </c>
      <c r="AD174" s="9">
        <v>0</v>
      </c>
      <c r="AE174" s="9">
        <v>0</v>
      </c>
      <c r="AF174" s="10">
        <v>0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80.679030134</v>
      </c>
      <c r="AW174" s="9">
        <v>18.838773409547954</v>
      </c>
      <c r="AX174" s="9">
        <v>0</v>
      </c>
      <c r="AY174" s="9">
        <v>0</v>
      </c>
      <c r="AZ174" s="10">
        <v>29.299465476322574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35.20844121006452</v>
      </c>
      <c r="BG174" s="9">
        <v>3.962687616677419</v>
      </c>
      <c r="BH174" s="9">
        <v>0.02715214516129032</v>
      </c>
      <c r="BI174" s="9">
        <v>0</v>
      </c>
      <c r="BJ174" s="10">
        <v>12.442352308096776</v>
      </c>
      <c r="BK174" s="17">
        <f t="shared" si="3"/>
        <v>251.53886900725772</v>
      </c>
      <c r="BL174" s="16"/>
      <c r="BM174" s="50"/>
    </row>
    <row r="175" spans="1:65" s="12" customFormat="1" ht="15">
      <c r="A175" s="5"/>
      <c r="B175" s="8" t="s">
        <v>301</v>
      </c>
      <c r="C175" s="11">
        <v>0</v>
      </c>
      <c r="D175" s="9">
        <v>2.1732470967741935</v>
      </c>
      <c r="E175" s="9">
        <v>0</v>
      </c>
      <c r="F175" s="9">
        <v>0</v>
      </c>
      <c r="G175" s="10">
        <v>0</v>
      </c>
      <c r="H175" s="11">
        <v>0.22612636041935485</v>
      </c>
      <c r="I175" s="9">
        <v>56.47628580645161</v>
      </c>
      <c r="J175" s="9">
        <v>0</v>
      </c>
      <c r="K175" s="9">
        <v>0</v>
      </c>
      <c r="L175" s="10">
        <v>0.30045141112903223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0.4346494193548387</v>
      </c>
      <c r="S175" s="9">
        <v>19.55922387096774</v>
      </c>
      <c r="T175" s="9">
        <v>0</v>
      </c>
      <c r="U175" s="9">
        <v>0</v>
      </c>
      <c r="V175" s="10">
        <v>0.004335238709677421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</v>
      </c>
      <c r="AC175" s="9">
        <v>0</v>
      </c>
      <c r="AD175" s="9">
        <v>0</v>
      </c>
      <c r="AE175" s="9">
        <v>0</v>
      </c>
      <c r="AF175" s="10">
        <v>0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0.49617275806451616</v>
      </c>
      <c r="AW175" s="9">
        <v>3.4705073549355</v>
      </c>
      <c r="AX175" s="9">
        <v>0</v>
      </c>
      <c r="AY175" s="9">
        <v>0</v>
      </c>
      <c r="AZ175" s="10">
        <v>1.1658735645161291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2.7362213691935486</v>
      </c>
      <c r="BG175" s="9">
        <v>0</v>
      </c>
      <c r="BH175" s="9">
        <v>0</v>
      </c>
      <c r="BI175" s="9">
        <v>0</v>
      </c>
      <c r="BJ175" s="10">
        <v>0.0010845335483870967</v>
      </c>
      <c r="BK175" s="17">
        <f t="shared" si="3"/>
        <v>87.04417878406454</v>
      </c>
      <c r="BL175" s="16"/>
      <c r="BM175" s="50"/>
    </row>
    <row r="176" spans="1:65" s="12" customFormat="1" ht="15">
      <c r="A176" s="5"/>
      <c r="B176" s="8" t="s">
        <v>302</v>
      </c>
      <c r="C176" s="11">
        <v>0</v>
      </c>
      <c r="D176" s="9">
        <v>0</v>
      </c>
      <c r="E176" s="9">
        <v>0</v>
      </c>
      <c r="F176" s="9">
        <v>0</v>
      </c>
      <c r="G176" s="10">
        <v>0</v>
      </c>
      <c r="H176" s="11">
        <v>68.41523363241936</v>
      </c>
      <c r="I176" s="9">
        <v>99.72060111780644</v>
      </c>
      <c r="J176" s="9">
        <v>0</v>
      </c>
      <c r="K176" s="9">
        <v>0</v>
      </c>
      <c r="L176" s="10">
        <v>0.4448987082258064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0.004335188387096774</v>
      </c>
      <c r="S176" s="9">
        <v>43.35188387096774</v>
      </c>
      <c r="T176" s="9">
        <v>0</v>
      </c>
      <c r="U176" s="9">
        <v>0</v>
      </c>
      <c r="V176" s="10">
        <v>0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</v>
      </c>
      <c r="AC176" s="9">
        <v>0</v>
      </c>
      <c r="AD176" s="9">
        <v>0</v>
      </c>
      <c r="AE176" s="9">
        <v>0</v>
      </c>
      <c r="AF176" s="10">
        <v>0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</v>
      </c>
      <c r="AM176" s="9">
        <v>0</v>
      </c>
      <c r="AN176" s="9">
        <v>0</v>
      </c>
      <c r="AO176" s="9">
        <v>0</v>
      </c>
      <c r="AP176" s="10">
        <v>0</v>
      </c>
      <c r="AQ176" s="11">
        <v>0</v>
      </c>
      <c r="AR176" s="9">
        <v>0</v>
      </c>
      <c r="AS176" s="9">
        <v>0</v>
      </c>
      <c r="AT176" s="9">
        <v>0</v>
      </c>
      <c r="AU176" s="10">
        <v>0</v>
      </c>
      <c r="AV176" s="11">
        <v>1.5400228525806452</v>
      </c>
      <c r="AW176" s="9">
        <v>24.745352466575298</v>
      </c>
      <c r="AX176" s="9">
        <v>0</v>
      </c>
      <c r="AY176" s="9">
        <v>0</v>
      </c>
      <c r="AZ176" s="10">
        <v>0.4104221870967742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0.001026055451612903</v>
      </c>
      <c r="BG176" s="9">
        <v>0</v>
      </c>
      <c r="BH176" s="9">
        <v>0</v>
      </c>
      <c r="BI176" s="9">
        <v>0</v>
      </c>
      <c r="BJ176" s="10">
        <v>0</v>
      </c>
      <c r="BK176" s="17">
        <f t="shared" si="3"/>
        <v>238.63377607951077</v>
      </c>
      <c r="BL176" s="16"/>
      <c r="BM176" s="50"/>
    </row>
    <row r="177" spans="1:65" s="12" customFormat="1" ht="15">
      <c r="A177" s="5"/>
      <c r="B177" s="8" t="s">
        <v>303</v>
      </c>
      <c r="C177" s="11">
        <v>0</v>
      </c>
      <c r="D177" s="9">
        <v>0</v>
      </c>
      <c r="E177" s="9">
        <v>0</v>
      </c>
      <c r="F177" s="9">
        <v>0</v>
      </c>
      <c r="G177" s="10">
        <v>0</v>
      </c>
      <c r="H177" s="11">
        <v>3.8529886620967737</v>
      </c>
      <c r="I177" s="9">
        <v>13.078962580645161</v>
      </c>
      <c r="J177" s="9">
        <v>0</v>
      </c>
      <c r="K177" s="9">
        <v>0</v>
      </c>
      <c r="L177" s="10">
        <v>5.140080312580646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2.9111590877419364</v>
      </c>
      <c r="S177" s="9">
        <v>1.0899135483870968</v>
      </c>
      <c r="T177" s="9">
        <v>0.2752879160967741</v>
      </c>
      <c r="U177" s="9">
        <v>0</v>
      </c>
      <c r="V177" s="10">
        <v>0.076820002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</v>
      </c>
      <c r="AC177" s="9">
        <v>0</v>
      </c>
      <c r="AD177" s="9">
        <v>0</v>
      </c>
      <c r="AE177" s="9">
        <v>0</v>
      </c>
      <c r="AF177" s="10">
        <v>0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</v>
      </c>
      <c r="AM177" s="9">
        <v>0</v>
      </c>
      <c r="AN177" s="9">
        <v>0</v>
      </c>
      <c r="AO177" s="9">
        <v>0</v>
      </c>
      <c r="AP177" s="10">
        <v>0</v>
      </c>
      <c r="AQ177" s="11">
        <v>0</v>
      </c>
      <c r="AR177" s="9">
        <v>0</v>
      </c>
      <c r="AS177" s="9">
        <v>0</v>
      </c>
      <c r="AT177" s="9">
        <v>0</v>
      </c>
      <c r="AU177" s="10">
        <v>0</v>
      </c>
      <c r="AV177" s="11">
        <v>20.81308248516129</v>
      </c>
      <c r="AW177" s="9">
        <v>10.262929107277266</v>
      </c>
      <c r="AX177" s="9">
        <v>0</v>
      </c>
      <c r="AY177" s="9">
        <v>0</v>
      </c>
      <c r="AZ177" s="10">
        <v>5.768739970741936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6.104893817838709</v>
      </c>
      <c r="BG177" s="9">
        <v>0.043280670967741935</v>
      </c>
      <c r="BH177" s="9">
        <v>0</v>
      </c>
      <c r="BI177" s="9">
        <v>0</v>
      </c>
      <c r="BJ177" s="10">
        <v>0.9970459966129032</v>
      </c>
      <c r="BK177" s="17">
        <f t="shared" si="3"/>
        <v>70.41518415814824</v>
      </c>
      <c r="BL177" s="16"/>
      <c r="BM177" s="50"/>
    </row>
    <row r="178" spans="1:65" s="12" customFormat="1" ht="15">
      <c r="A178" s="5"/>
      <c r="B178" s="8" t="s">
        <v>304</v>
      </c>
      <c r="C178" s="11">
        <v>0</v>
      </c>
      <c r="D178" s="9">
        <v>110.91139677419355</v>
      </c>
      <c r="E178" s="9">
        <v>0</v>
      </c>
      <c r="F178" s="9">
        <v>0</v>
      </c>
      <c r="G178" s="10">
        <v>0</v>
      </c>
      <c r="H178" s="11">
        <v>5.979739500645163</v>
      </c>
      <c r="I178" s="9">
        <v>194.54720441935487</v>
      </c>
      <c r="J178" s="9">
        <v>0</v>
      </c>
      <c r="K178" s="9">
        <v>0</v>
      </c>
      <c r="L178" s="10">
        <v>8.909307909032258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8.09491675</v>
      </c>
      <c r="S178" s="9">
        <v>6.460858064516129</v>
      </c>
      <c r="T178" s="9">
        <v>0</v>
      </c>
      <c r="U178" s="9">
        <v>0</v>
      </c>
      <c r="V178" s="10">
        <v>37.731411096774195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0</v>
      </c>
      <c r="AC178" s="9">
        <v>0</v>
      </c>
      <c r="AD178" s="9">
        <v>0</v>
      </c>
      <c r="AE178" s="9">
        <v>0</v>
      </c>
      <c r="AF178" s="10">
        <v>0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</v>
      </c>
      <c r="AM178" s="9">
        <v>0</v>
      </c>
      <c r="AN178" s="9">
        <v>0</v>
      </c>
      <c r="AO178" s="9">
        <v>0</v>
      </c>
      <c r="AP178" s="10">
        <v>0</v>
      </c>
      <c r="AQ178" s="11">
        <v>0</v>
      </c>
      <c r="AR178" s="9">
        <v>0</v>
      </c>
      <c r="AS178" s="9">
        <v>0</v>
      </c>
      <c r="AT178" s="9">
        <v>0</v>
      </c>
      <c r="AU178" s="10">
        <v>0</v>
      </c>
      <c r="AV178" s="11">
        <v>7.603448547935484</v>
      </c>
      <c r="AW178" s="9">
        <v>7.703277678092381</v>
      </c>
      <c r="AX178" s="9">
        <v>0</v>
      </c>
      <c r="AY178" s="9">
        <v>0</v>
      </c>
      <c r="AZ178" s="10">
        <v>2.039493918935484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1.6039668487096774</v>
      </c>
      <c r="BG178" s="9">
        <v>0</v>
      </c>
      <c r="BH178" s="9">
        <v>0</v>
      </c>
      <c r="BI178" s="9">
        <v>0</v>
      </c>
      <c r="BJ178" s="10">
        <v>0.05296003403225807</v>
      </c>
      <c r="BK178" s="17">
        <f t="shared" si="3"/>
        <v>391.6379815422214</v>
      </c>
      <c r="BL178" s="16"/>
      <c r="BM178" s="50"/>
    </row>
    <row r="179" spans="1:65" s="12" customFormat="1" ht="15">
      <c r="A179" s="5"/>
      <c r="B179" s="8" t="s">
        <v>305</v>
      </c>
      <c r="C179" s="11">
        <v>0</v>
      </c>
      <c r="D179" s="9">
        <v>0</v>
      </c>
      <c r="E179" s="9">
        <v>0</v>
      </c>
      <c r="F179" s="9">
        <v>0</v>
      </c>
      <c r="G179" s="10">
        <v>0</v>
      </c>
      <c r="H179" s="11">
        <v>2.729727786741936</v>
      </c>
      <c r="I179" s="9">
        <v>4.303036129032258</v>
      </c>
      <c r="J179" s="9">
        <v>0</v>
      </c>
      <c r="K179" s="9">
        <v>0</v>
      </c>
      <c r="L179" s="10">
        <v>0.5183801895161291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0.7585368550645163</v>
      </c>
      <c r="S179" s="9">
        <v>0</v>
      </c>
      <c r="T179" s="9">
        <v>0.26893975806451614</v>
      </c>
      <c r="U179" s="9">
        <v>0</v>
      </c>
      <c r="V179" s="10">
        <v>0.7324874276129032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</v>
      </c>
      <c r="AC179" s="9">
        <v>0</v>
      </c>
      <c r="AD179" s="9">
        <v>0</v>
      </c>
      <c r="AE179" s="9">
        <v>0</v>
      </c>
      <c r="AF179" s="10">
        <v>0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19.989318741903233</v>
      </c>
      <c r="AW179" s="9">
        <v>8.846903616845236</v>
      </c>
      <c r="AX179" s="9">
        <v>0</v>
      </c>
      <c r="AY179" s="9">
        <v>0</v>
      </c>
      <c r="AZ179" s="10">
        <v>10.245723733612904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9.39529730235484</v>
      </c>
      <c r="BG179" s="9">
        <v>1.5582584709677418</v>
      </c>
      <c r="BH179" s="9">
        <v>0</v>
      </c>
      <c r="BI179" s="9">
        <v>0</v>
      </c>
      <c r="BJ179" s="10">
        <v>3.2619417925483876</v>
      </c>
      <c r="BK179" s="17">
        <f t="shared" si="3"/>
        <v>62.6085518042646</v>
      </c>
      <c r="BL179" s="16"/>
      <c r="BM179" s="50"/>
    </row>
    <row r="180" spans="1:65" s="12" customFormat="1" ht="15">
      <c r="A180" s="5"/>
      <c r="B180" s="8" t="s">
        <v>306</v>
      </c>
      <c r="C180" s="11">
        <v>0</v>
      </c>
      <c r="D180" s="9">
        <v>5.343893548387097</v>
      </c>
      <c r="E180" s="9">
        <v>0</v>
      </c>
      <c r="F180" s="9">
        <v>0</v>
      </c>
      <c r="G180" s="10">
        <v>0</v>
      </c>
      <c r="H180" s="11">
        <v>0.07192880716129033</v>
      </c>
      <c r="I180" s="9">
        <v>23.513131612903226</v>
      </c>
      <c r="J180" s="9">
        <v>0</v>
      </c>
      <c r="K180" s="9">
        <v>0</v>
      </c>
      <c r="L180" s="10">
        <v>2.846692093225806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10.688855875483872</v>
      </c>
      <c r="S180" s="9">
        <v>0</v>
      </c>
      <c r="T180" s="9">
        <v>0</v>
      </c>
      <c r="U180" s="9">
        <v>0</v>
      </c>
      <c r="V180" s="10">
        <v>0.0010687787096774193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</v>
      </c>
      <c r="AC180" s="9">
        <v>0</v>
      </c>
      <c r="AD180" s="9">
        <v>0</v>
      </c>
      <c r="AE180" s="9">
        <v>0</v>
      </c>
      <c r="AF180" s="10">
        <v>0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</v>
      </c>
      <c r="AM180" s="9">
        <v>0</v>
      </c>
      <c r="AN180" s="9">
        <v>0</v>
      </c>
      <c r="AO180" s="9">
        <v>0</v>
      </c>
      <c r="AP180" s="10">
        <v>0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0.15631442290967504</v>
      </c>
      <c r="AW180" s="9">
        <v>0</v>
      </c>
      <c r="AX180" s="9">
        <v>0</v>
      </c>
      <c r="AY180" s="9">
        <v>0</v>
      </c>
      <c r="AZ180" s="10">
        <v>0.2763699603225806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0.021287956225806454</v>
      </c>
      <c r="BG180" s="9">
        <v>0</v>
      </c>
      <c r="BH180" s="9">
        <v>0</v>
      </c>
      <c r="BI180" s="9">
        <v>0</v>
      </c>
      <c r="BJ180" s="10">
        <v>0.0005335327419354839</v>
      </c>
      <c r="BK180" s="17">
        <f t="shared" si="3"/>
        <v>42.92007658807097</v>
      </c>
      <c r="BL180" s="16"/>
      <c r="BM180" s="50"/>
    </row>
    <row r="181" spans="1:65" s="12" customFormat="1" ht="15">
      <c r="A181" s="5"/>
      <c r="B181" s="8" t="s">
        <v>309</v>
      </c>
      <c r="C181" s="11">
        <v>0</v>
      </c>
      <c r="D181" s="9">
        <v>0</v>
      </c>
      <c r="E181" s="9">
        <v>0</v>
      </c>
      <c r="F181" s="9">
        <v>0</v>
      </c>
      <c r="G181" s="10">
        <v>0</v>
      </c>
      <c r="H181" s="11">
        <v>7.537328909677418</v>
      </c>
      <c r="I181" s="9">
        <v>15.941245161290322</v>
      </c>
      <c r="J181" s="9">
        <v>0</v>
      </c>
      <c r="K181" s="9">
        <v>0</v>
      </c>
      <c r="L181" s="10">
        <v>14.398020190870968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9.791197985193547</v>
      </c>
      <c r="S181" s="9">
        <v>0.212549935483871</v>
      </c>
      <c r="T181" s="9">
        <v>0</v>
      </c>
      <c r="U181" s="9">
        <v>0</v>
      </c>
      <c r="V181" s="10">
        <v>0.6507906931935484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0</v>
      </c>
      <c r="AC181" s="9">
        <v>0</v>
      </c>
      <c r="AD181" s="9">
        <v>0</v>
      </c>
      <c r="AE181" s="9">
        <v>0</v>
      </c>
      <c r="AF181" s="10">
        <v>0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</v>
      </c>
      <c r="AM181" s="9">
        <v>0</v>
      </c>
      <c r="AN181" s="9">
        <v>0</v>
      </c>
      <c r="AO181" s="9">
        <v>0</v>
      </c>
      <c r="AP181" s="10">
        <v>0</v>
      </c>
      <c r="AQ181" s="11">
        <v>0</v>
      </c>
      <c r="AR181" s="9">
        <v>0</v>
      </c>
      <c r="AS181" s="9">
        <v>0</v>
      </c>
      <c r="AT181" s="9">
        <v>0</v>
      </c>
      <c r="AU181" s="10">
        <v>0</v>
      </c>
      <c r="AV181" s="11">
        <v>26.450432824096772</v>
      </c>
      <c r="AW181" s="9">
        <v>13.92438500670277</v>
      </c>
      <c r="AX181" s="9">
        <v>0</v>
      </c>
      <c r="AY181" s="9">
        <v>0</v>
      </c>
      <c r="AZ181" s="10">
        <v>13.847038749354839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8.467524256225806</v>
      </c>
      <c r="BG181" s="9">
        <v>0</v>
      </c>
      <c r="BH181" s="9">
        <v>0</v>
      </c>
      <c r="BI181" s="9">
        <v>0</v>
      </c>
      <c r="BJ181" s="10">
        <v>2.350765172161291</v>
      </c>
      <c r="BK181" s="17">
        <f t="shared" si="3"/>
        <v>113.57127888425116</v>
      </c>
      <c r="BL181" s="16"/>
      <c r="BM181" s="50"/>
    </row>
    <row r="182" spans="1:65" s="12" customFormat="1" ht="15">
      <c r="A182" s="5"/>
      <c r="B182" s="8" t="s">
        <v>310</v>
      </c>
      <c r="C182" s="11">
        <v>0</v>
      </c>
      <c r="D182" s="9">
        <v>0</v>
      </c>
      <c r="E182" s="9">
        <v>0</v>
      </c>
      <c r="F182" s="9">
        <v>0</v>
      </c>
      <c r="G182" s="10">
        <v>0</v>
      </c>
      <c r="H182" s="11">
        <v>0.44846835870967744</v>
      </c>
      <c r="I182" s="9">
        <v>4.24696</v>
      </c>
      <c r="J182" s="9">
        <v>0</v>
      </c>
      <c r="K182" s="9">
        <v>0</v>
      </c>
      <c r="L182" s="10">
        <v>0.011785314000000002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9.88002157</v>
      </c>
      <c r="S182" s="9">
        <v>0</v>
      </c>
      <c r="T182" s="9">
        <v>0</v>
      </c>
      <c r="U182" s="9">
        <v>0</v>
      </c>
      <c r="V182" s="10">
        <v>0.0009555659999999998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</v>
      </c>
      <c r="AC182" s="9">
        <v>0</v>
      </c>
      <c r="AD182" s="9">
        <v>0</v>
      </c>
      <c r="AE182" s="9">
        <v>0</v>
      </c>
      <c r="AF182" s="10">
        <v>0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</v>
      </c>
      <c r="AM182" s="9">
        <v>0</v>
      </c>
      <c r="AN182" s="9">
        <v>0</v>
      </c>
      <c r="AO182" s="9">
        <v>0</v>
      </c>
      <c r="AP182" s="10">
        <v>0</v>
      </c>
      <c r="AQ182" s="11">
        <v>0</v>
      </c>
      <c r="AR182" s="9">
        <v>0</v>
      </c>
      <c r="AS182" s="9">
        <v>0</v>
      </c>
      <c r="AT182" s="9">
        <v>0</v>
      </c>
      <c r="AU182" s="10">
        <v>0</v>
      </c>
      <c r="AV182" s="11">
        <v>6.443576175238748</v>
      </c>
      <c r="AW182" s="9">
        <v>0</v>
      </c>
      <c r="AX182" s="9">
        <v>0</v>
      </c>
      <c r="AY182" s="9">
        <v>0</v>
      </c>
      <c r="AZ182" s="10">
        <v>0.147501186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0.04384682012903226</v>
      </c>
      <c r="BG182" s="9">
        <v>0</v>
      </c>
      <c r="BH182" s="9">
        <v>0</v>
      </c>
      <c r="BI182" s="9">
        <v>0</v>
      </c>
      <c r="BJ182" s="10">
        <v>0.001059101935483871</v>
      </c>
      <c r="BK182" s="17">
        <f t="shared" si="3"/>
        <v>21.224174092012944</v>
      </c>
      <c r="BL182" s="16"/>
      <c r="BM182" s="50"/>
    </row>
    <row r="183" spans="1:65" s="12" customFormat="1" ht="15">
      <c r="A183" s="5"/>
      <c r="B183" s="8" t="s">
        <v>311</v>
      </c>
      <c r="C183" s="11">
        <v>0</v>
      </c>
      <c r="D183" s="9">
        <v>0</v>
      </c>
      <c r="E183" s="9">
        <v>0</v>
      </c>
      <c r="F183" s="9">
        <v>0</v>
      </c>
      <c r="G183" s="10">
        <v>0</v>
      </c>
      <c r="H183" s="11">
        <v>14.788440050612904</v>
      </c>
      <c r="I183" s="9">
        <v>9.682835266709676</v>
      </c>
      <c r="J183" s="9">
        <v>0</v>
      </c>
      <c r="K183" s="9">
        <v>0</v>
      </c>
      <c r="L183" s="10">
        <v>2.5337804932258066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0.001059715806451613</v>
      </c>
      <c r="S183" s="9">
        <v>0</v>
      </c>
      <c r="T183" s="9">
        <v>0</v>
      </c>
      <c r="U183" s="9">
        <v>0</v>
      </c>
      <c r="V183" s="10">
        <v>0.002543317935483871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0</v>
      </c>
      <c r="AC183" s="9">
        <v>0</v>
      </c>
      <c r="AD183" s="9">
        <v>0</v>
      </c>
      <c r="AE183" s="9">
        <v>0</v>
      </c>
      <c r="AF183" s="10">
        <v>0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</v>
      </c>
      <c r="AM183" s="9">
        <v>0</v>
      </c>
      <c r="AN183" s="9">
        <v>0</v>
      </c>
      <c r="AO183" s="9">
        <v>0</v>
      </c>
      <c r="AP183" s="10">
        <v>0</v>
      </c>
      <c r="AQ183" s="11">
        <v>0</v>
      </c>
      <c r="AR183" s="9">
        <v>0</v>
      </c>
      <c r="AS183" s="9">
        <v>0</v>
      </c>
      <c r="AT183" s="9">
        <v>0</v>
      </c>
      <c r="AU183" s="10">
        <v>0</v>
      </c>
      <c r="AV183" s="11">
        <v>132.29795835641937</v>
      </c>
      <c r="AW183" s="9">
        <v>72.94377434106772</v>
      </c>
      <c r="AX183" s="9">
        <v>0</v>
      </c>
      <c r="AY183" s="9">
        <v>0</v>
      </c>
      <c r="AZ183" s="10">
        <v>37.633420067774196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11.138008197451613</v>
      </c>
      <c r="BG183" s="9">
        <v>8.803907860645161</v>
      </c>
      <c r="BH183" s="9">
        <v>0</v>
      </c>
      <c r="BI183" s="9">
        <v>0</v>
      </c>
      <c r="BJ183" s="10">
        <v>0.022083557354838714</v>
      </c>
      <c r="BK183" s="17">
        <f t="shared" si="3"/>
        <v>289.8478112250032</v>
      </c>
      <c r="BL183" s="16"/>
      <c r="BM183" s="50"/>
    </row>
    <row r="184" spans="1:65" s="12" customFormat="1" ht="15">
      <c r="A184" s="5"/>
      <c r="B184" s="8" t="s">
        <v>312</v>
      </c>
      <c r="C184" s="11">
        <v>0</v>
      </c>
      <c r="D184" s="9">
        <v>0</v>
      </c>
      <c r="E184" s="9">
        <v>0</v>
      </c>
      <c r="F184" s="9">
        <v>0</v>
      </c>
      <c r="G184" s="10">
        <v>0</v>
      </c>
      <c r="H184" s="11">
        <v>1.5554852599999998</v>
      </c>
      <c r="I184" s="9">
        <v>6.575727822580645</v>
      </c>
      <c r="J184" s="9">
        <v>0</v>
      </c>
      <c r="K184" s="9">
        <v>0</v>
      </c>
      <c r="L184" s="10">
        <v>0.7272459873225807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0.5090255041612902</v>
      </c>
      <c r="S184" s="9">
        <v>0.21042329032258064</v>
      </c>
      <c r="T184" s="9">
        <v>0</v>
      </c>
      <c r="U184" s="9">
        <v>0</v>
      </c>
      <c r="V184" s="10">
        <v>0.19715038777419358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0</v>
      </c>
      <c r="AC184" s="9">
        <v>0</v>
      </c>
      <c r="AD184" s="9">
        <v>0</v>
      </c>
      <c r="AE184" s="9">
        <v>0</v>
      </c>
      <c r="AF184" s="10">
        <v>0.26150677419354834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</v>
      </c>
      <c r="AM184" s="9">
        <v>0</v>
      </c>
      <c r="AN184" s="9">
        <v>0</v>
      </c>
      <c r="AO184" s="9">
        <v>0</v>
      </c>
      <c r="AP184" s="10">
        <v>0</v>
      </c>
      <c r="AQ184" s="11">
        <v>0</v>
      </c>
      <c r="AR184" s="9">
        <v>0</v>
      </c>
      <c r="AS184" s="9">
        <v>0</v>
      </c>
      <c r="AT184" s="9">
        <v>0</v>
      </c>
      <c r="AU184" s="10">
        <v>0</v>
      </c>
      <c r="AV184" s="11">
        <v>16.2570657926129</v>
      </c>
      <c r="AW184" s="9">
        <v>8.194586735498117</v>
      </c>
      <c r="AX184" s="9">
        <v>0</v>
      </c>
      <c r="AY184" s="9">
        <v>0</v>
      </c>
      <c r="AZ184" s="10">
        <v>8.534614863225805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2.3282095716774194</v>
      </c>
      <c r="BG184" s="9">
        <v>0.5753149032258064</v>
      </c>
      <c r="BH184" s="9">
        <v>0</v>
      </c>
      <c r="BI184" s="9">
        <v>0</v>
      </c>
      <c r="BJ184" s="10">
        <v>1.7943398421612906</v>
      </c>
      <c r="BK184" s="17">
        <f t="shared" si="3"/>
        <v>47.72069673475618</v>
      </c>
      <c r="BL184" s="16"/>
      <c r="BM184" s="50"/>
    </row>
    <row r="185" spans="1:65" s="12" customFormat="1" ht="15">
      <c r="A185" s="5"/>
      <c r="B185" s="8" t="s">
        <v>313</v>
      </c>
      <c r="C185" s="11">
        <v>0</v>
      </c>
      <c r="D185" s="9">
        <v>0</v>
      </c>
      <c r="E185" s="9">
        <v>0</v>
      </c>
      <c r="F185" s="9">
        <v>0</v>
      </c>
      <c r="G185" s="10">
        <v>0</v>
      </c>
      <c r="H185" s="11">
        <v>0.016661861322580643</v>
      </c>
      <c r="I185" s="9">
        <v>15.718737096774195</v>
      </c>
      <c r="J185" s="9">
        <v>0</v>
      </c>
      <c r="K185" s="9">
        <v>0</v>
      </c>
      <c r="L185" s="10">
        <v>0.030389558387096775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0.001047915806451613</v>
      </c>
      <c r="S185" s="9">
        <v>0</v>
      </c>
      <c r="T185" s="9">
        <v>0</v>
      </c>
      <c r="U185" s="9">
        <v>0</v>
      </c>
      <c r="V185" s="10">
        <v>0.019910400322580644</v>
      </c>
      <c r="W185" s="11">
        <v>0</v>
      </c>
      <c r="X185" s="9">
        <v>0</v>
      </c>
      <c r="Y185" s="9">
        <v>0</v>
      </c>
      <c r="Z185" s="9">
        <v>0</v>
      </c>
      <c r="AA185" s="10">
        <v>0</v>
      </c>
      <c r="AB185" s="11">
        <v>0</v>
      </c>
      <c r="AC185" s="9">
        <v>0</v>
      </c>
      <c r="AD185" s="9">
        <v>0</v>
      </c>
      <c r="AE185" s="9">
        <v>0</v>
      </c>
      <c r="AF185" s="10">
        <v>0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</v>
      </c>
      <c r="AM185" s="9">
        <v>0</v>
      </c>
      <c r="AN185" s="9">
        <v>0</v>
      </c>
      <c r="AO185" s="9">
        <v>0</v>
      </c>
      <c r="AP185" s="10">
        <v>0</v>
      </c>
      <c r="AQ185" s="11">
        <v>0</v>
      </c>
      <c r="AR185" s="9">
        <v>0</v>
      </c>
      <c r="AS185" s="9">
        <v>0</v>
      </c>
      <c r="AT185" s="9">
        <v>0</v>
      </c>
      <c r="AU185" s="10">
        <v>0</v>
      </c>
      <c r="AV185" s="11">
        <v>0.1361356214516129</v>
      </c>
      <c r="AW185" s="9">
        <v>5.215924193548387</v>
      </c>
      <c r="AX185" s="9">
        <v>0</v>
      </c>
      <c r="AY185" s="9">
        <v>0</v>
      </c>
      <c r="AZ185" s="10">
        <v>0.04277057838709679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0.2508859537096774</v>
      </c>
      <c r="BG185" s="9">
        <v>0</v>
      </c>
      <c r="BH185" s="9">
        <v>0</v>
      </c>
      <c r="BI185" s="9">
        <v>0</v>
      </c>
      <c r="BJ185" s="10">
        <v>0.016690957419354842</v>
      </c>
      <c r="BK185" s="17">
        <f t="shared" si="3"/>
        <v>21.449154137129028</v>
      </c>
      <c r="BL185" s="16"/>
      <c r="BM185" s="50"/>
    </row>
    <row r="186" spans="1:65" s="12" customFormat="1" ht="15">
      <c r="A186" s="5"/>
      <c r="B186" s="8" t="s">
        <v>318</v>
      </c>
      <c r="C186" s="11">
        <v>0</v>
      </c>
      <c r="D186" s="9">
        <v>0</v>
      </c>
      <c r="E186" s="9">
        <v>0</v>
      </c>
      <c r="F186" s="9">
        <v>0</v>
      </c>
      <c r="G186" s="10">
        <v>0</v>
      </c>
      <c r="H186" s="11">
        <v>0.6540758121290324</v>
      </c>
      <c r="I186" s="9">
        <v>6.357333419354839</v>
      </c>
      <c r="J186" s="9">
        <v>0</v>
      </c>
      <c r="K186" s="9">
        <v>0</v>
      </c>
      <c r="L186" s="10">
        <v>0.6556390908387096</v>
      </c>
      <c r="M186" s="11">
        <v>0</v>
      </c>
      <c r="N186" s="9">
        <v>0</v>
      </c>
      <c r="O186" s="9">
        <v>0</v>
      </c>
      <c r="P186" s="9">
        <v>0</v>
      </c>
      <c r="Q186" s="10">
        <v>0</v>
      </c>
      <c r="R186" s="11">
        <v>0.28321285693548387</v>
      </c>
      <c r="S186" s="9">
        <v>0</v>
      </c>
      <c r="T186" s="9">
        <v>0</v>
      </c>
      <c r="U186" s="9">
        <v>0</v>
      </c>
      <c r="V186" s="10">
        <v>0.16466535741935484</v>
      </c>
      <c r="W186" s="11">
        <v>0</v>
      </c>
      <c r="X186" s="9">
        <v>0</v>
      </c>
      <c r="Y186" s="9">
        <v>0</v>
      </c>
      <c r="Z186" s="9">
        <v>0</v>
      </c>
      <c r="AA186" s="10">
        <v>0</v>
      </c>
      <c r="AB186" s="11">
        <v>0</v>
      </c>
      <c r="AC186" s="9">
        <v>0</v>
      </c>
      <c r="AD186" s="9">
        <v>0</v>
      </c>
      <c r="AE186" s="9">
        <v>0</v>
      </c>
      <c r="AF186" s="10">
        <v>0</v>
      </c>
      <c r="AG186" s="11">
        <v>0</v>
      </c>
      <c r="AH186" s="9">
        <v>0</v>
      </c>
      <c r="AI186" s="9">
        <v>0</v>
      </c>
      <c r="AJ186" s="9">
        <v>0</v>
      </c>
      <c r="AK186" s="10">
        <v>0</v>
      </c>
      <c r="AL186" s="11">
        <v>0</v>
      </c>
      <c r="AM186" s="9">
        <v>0</v>
      </c>
      <c r="AN186" s="9">
        <v>0</v>
      </c>
      <c r="AO186" s="9">
        <v>0</v>
      </c>
      <c r="AP186" s="10">
        <v>0</v>
      </c>
      <c r="AQ186" s="11">
        <v>0</v>
      </c>
      <c r="AR186" s="9">
        <v>0</v>
      </c>
      <c r="AS186" s="9">
        <v>0</v>
      </c>
      <c r="AT186" s="9">
        <v>0</v>
      </c>
      <c r="AU186" s="10">
        <v>0</v>
      </c>
      <c r="AV186" s="11">
        <v>15.980116114354837</v>
      </c>
      <c r="AW186" s="9">
        <v>6.886767257565263</v>
      </c>
      <c r="AX186" s="9">
        <v>0</v>
      </c>
      <c r="AY186" s="9">
        <v>0</v>
      </c>
      <c r="AZ186" s="10">
        <v>3.0181651309677417</v>
      </c>
      <c r="BA186" s="11">
        <v>0</v>
      </c>
      <c r="BB186" s="9">
        <v>0</v>
      </c>
      <c r="BC186" s="9">
        <v>0</v>
      </c>
      <c r="BD186" s="9">
        <v>0</v>
      </c>
      <c r="BE186" s="10">
        <v>0</v>
      </c>
      <c r="BF186" s="11">
        <v>2.2993799725161286</v>
      </c>
      <c r="BG186" s="9">
        <v>0.5187401612903226</v>
      </c>
      <c r="BH186" s="9">
        <v>0</v>
      </c>
      <c r="BI186" s="9">
        <v>0</v>
      </c>
      <c r="BJ186" s="10">
        <v>1.1932257232580648</v>
      </c>
      <c r="BK186" s="17">
        <f t="shared" si="3"/>
        <v>38.01132089662978</v>
      </c>
      <c r="BL186" s="16"/>
      <c r="BM186" s="50"/>
    </row>
    <row r="187" spans="1:65" s="12" customFormat="1" ht="15">
      <c r="A187" s="5"/>
      <c r="B187" s="8" t="s">
        <v>314</v>
      </c>
      <c r="C187" s="11">
        <v>0</v>
      </c>
      <c r="D187" s="9">
        <v>0</v>
      </c>
      <c r="E187" s="9">
        <v>0</v>
      </c>
      <c r="F187" s="9">
        <v>0</v>
      </c>
      <c r="G187" s="10">
        <v>0</v>
      </c>
      <c r="H187" s="11">
        <v>0.44596007845161295</v>
      </c>
      <c r="I187" s="9">
        <v>81.23513806451614</v>
      </c>
      <c r="J187" s="9">
        <v>0</v>
      </c>
      <c r="K187" s="9">
        <v>0</v>
      </c>
      <c r="L187" s="10">
        <v>0.04322125935483871</v>
      </c>
      <c r="M187" s="11">
        <v>0</v>
      </c>
      <c r="N187" s="9">
        <v>0</v>
      </c>
      <c r="O187" s="9">
        <v>0</v>
      </c>
      <c r="P187" s="9">
        <v>0</v>
      </c>
      <c r="Q187" s="10">
        <v>0</v>
      </c>
      <c r="R187" s="11">
        <v>0.00520738064516129</v>
      </c>
      <c r="S187" s="9">
        <v>0</v>
      </c>
      <c r="T187" s="9">
        <v>0</v>
      </c>
      <c r="U187" s="9">
        <v>0</v>
      </c>
      <c r="V187" s="10">
        <v>0.01041476129032258</v>
      </c>
      <c r="W187" s="11">
        <v>0</v>
      </c>
      <c r="X187" s="9">
        <v>0</v>
      </c>
      <c r="Y187" s="9">
        <v>0</v>
      </c>
      <c r="Z187" s="9">
        <v>0</v>
      </c>
      <c r="AA187" s="10">
        <v>0</v>
      </c>
      <c r="AB187" s="11">
        <v>0</v>
      </c>
      <c r="AC187" s="9">
        <v>0</v>
      </c>
      <c r="AD187" s="9">
        <v>0</v>
      </c>
      <c r="AE187" s="9">
        <v>0</v>
      </c>
      <c r="AF187" s="10">
        <v>0</v>
      </c>
      <c r="AG187" s="11">
        <v>0</v>
      </c>
      <c r="AH187" s="9">
        <v>0</v>
      </c>
      <c r="AI187" s="9">
        <v>0</v>
      </c>
      <c r="AJ187" s="9">
        <v>0</v>
      </c>
      <c r="AK187" s="10">
        <v>0</v>
      </c>
      <c r="AL187" s="11">
        <v>0</v>
      </c>
      <c r="AM187" s="9">
        <v>0</v>
      </c>
      <c r="AN187" s="9">
        <v>0</v>
      </c>
      <c r="AO187" s="9">
        <v>0</v>
      </c>
      <c r="AP187" s="10">
        <v>0</v>
      </c>
      <c r="AQ187" s="11">
        <v>0</v>
      </c>
      <c r="AR187" s="9">
        <v>0</v>
      </c>
      <c r="AS187" s="9">
        <v>0</v>
      </c>
      <c r="AT187" s="9">
        <v>0</v>
      </c>
      <c r="AU187" s="10">
        <v>0</v>
      </c>
      <c r="AV187" s="11">
        <v>5.66856045251613</v>
      </c>
      <c r="AW187" s="9">
        <v>8.821313709776314</v>
      </c>
      <c r="AX187" s="9">
        <v>0</v>
      </c>
      <c r="AY187" s="9">
        <v>0</v>
      </c>
      <c r="AZ187" s="10">
        <v>2.0949063358064515</v>
      </c>
      <c r="BA187" s="11">
        <v>0</v>
      </c>
      <c r="BB187" s="9">
        <v>0</v>
      </c>
      <c r="BC187" s="9">
        <v>0</v>
      </c>
      <c r="BD187" s="9">
        <v>0</v>
      </c>
      <c r="BE187" s="10">
        <v>0</v>
      </c>
      <c r="BF187" s="11">
        <v>1.5872137867741936</v>
      </c>
      <c r="BG187" s="9">
        <v>0</v>
      </c>
      <c r="BH187" s="9">
        <v>0</v>
      </c>
      <c r="BI187" s="9">
        <v>0</v>
      </c>
      <c r="BJ187" s="10">
        <v>0.0010378016129032259</v>
      </c>
      <c r="BK187" s="17">
        <f t="shared" si="3"/>
        <v>99.91297363074409</v>
      </c>
      <c r="BL187" s="16"/>
      <c r="BM187" s="50"/>
    </row>
    <row r="188" spans="1:65" s="12" customFormat="1" ht="15">
      <c r="A188" s="5"/>
      <c r="B188" s="8" t="s">
        <v>319</v>
      </c>
      <c r="C188" s="11">
        <v>0</v>
      </c>
      <c r="D188" s="9">
        <v>0</v>
      </c>
      <c r="E188" s="9">
        <v>0</v>
      </c>
      <c r="F188" s="9">
        <v>0</v>
      </c>
      <c r="G188" s="10">
        <v>0</v>
      </c>
      <c r="H188" s="11">
        <v>17.405489098419352</v>
      </c>
      <c r="I188" s="9">
        <v>46.704817741935486</v>
      </c>
      <c r="J188" s="9">
        <v>0</v>
      </c>
      <c r="K188" s="9">
        <v>0</v>
      </c>
      <c r="L188" s="10">
        <v>0.8127676171935482</v>
      </c>
      <c r="M188" s="11">
        <v>0</v>
      </c>
      <c r="N188" s="9">
        <v>0</v>
      </c>
      <c r="O188" s="9">
        <v>0</v>
      </c>
      <c r="P188" s="9">
        <v>0</v>
      </c>
      <c r="Q188" s="10">
        <v>0</v>
      </c>
      <c r="R188" s="11">
        <v>0.0010378848387096776</v>
      </c>
      <c r="S188" s="9">
        <v>0</v>
      </c>
      <c r="T188" s="9">
        <v>0</v>
      </c>
      <c r="U188" s="9">
        <v>0</v>
      </c>
      <c r="V188" s="10">
        <v>0.022694389999999995</v>
      </c>
      <c r="W188" s="11">
        <v>0</v>
      </c>
      <c r="X188" s="9">
        <v>0</v>
      </c>
      <c r="Y188" s="9">
        <v>0</v>
      </c>
      <c r="Z188" s="9">
        <v>0</v>
      </c>
      <c r="AA188" s="10">
        <v>0</v>
      </c>
      <c r="AB188" s="11">
        <v>0</v>
      </c>
      <c r="AC188" s="9">
        <v>0</v>
      </c>
      <c r="AD188" s="9">
        <v>0</v>
      </c>
      <c r="AE188" s="9">
        <v>0</v>
      </c>
      <c r="AF188" s="10">
        <v>0</v>
      </c>
      <c r="AG188" s="11">
        <v>0</v>
      </c>
      <c r="AH188" s="9">
        <v>0</v>
      </c>
      <c r="AI188" s="9">
        <v>0</v>
      </c>
      <c r="AJ188" s="9">
        <v>0</v>
      </c>
      <c r="AK188" s="10">
        <v>0</v>
      </c>
      <c r="AL188" s="11">
        <v>0</v>
      </c>
      <c r="AM188" s="9">
        <v>0</v>
      </c>
      <c r="AN188" s="9">
        <v>0</v>
      </c>
      <c r="AO188" s="9">
        <v>0</v>
      </c>
      <c r="AP188" s="10">
        <v>0</v>
      </c>
      <c r="AQ188" s="11">
        <v>0</v>
      </c>
      <c r="AR188" s="9">
        <v>0</v>
      </c>
      <c r="AS188" s="9">
        <v>0</v>
      </c>
      <c r="AT188" s="9">
        <v>0</v>
      </c>
      <c r="AU188" s="10">
        <v>0</v>
      </c>
      <c r="AV188" s="11">
        <v>5.369164395999999</v>
      </c>
      <c r="AW188" s="9">
        <v>18.45823784253776</v>
      </c>
      <c r="AX188" s="9">
        <v>0</v>
      </c>
      <c r="AY188" s="9">
        <v>0</v>
      </c>
      <c r="AZ188" s="10">
        <v>4.561127023225807</v>
      </c>
      <c r="BA188" s="11">
        <v>0</v>
      </c>
      <c r="BB188" s="9">
        <v>0</v>
      </c>
      <c r="BC188" s="9">
        <v>0</v>
      </c>
      <c r="BD188" s="9">
        <v>0</v>
      </c>
      <c r="BE188" s="10">
        <v>0</v>
      </c>
      <c r="BF188" s="11">
        <v>0.145869225516129</v>
      </c>
      <c r="BG188" s="9">
        <v>0</v>
      </c>
      <c r="BH188" s="9">
        <v>0</v>
      </c>
      <c r="BI188" s="9">
        <v>0</v>
      </c>
      <c r="BJ188" s="10">
        <v>0.3458599489354839</v>
      </c>
      <c r="BK188" s="17">
        <f t="shared" si="3"/>
        <v>93.82706516860226</v>
      </c>
      <c r="BL188" s="16"/>
      <c r="BM188" s="50"/>
    </row>
    <row r="189" spans="1:65" s="12" customFormat="1" ht="14.25" customHeight="1">
      <c r="A189" s="5"/>
      <c r="B189" s="8" t="s">
        <v>320</v>
      </c>
      <c r="C189" s="11">
        <v>0</v>
      </c>
      <c r="D189" s="9">
        <v>0</v>
      </c>
      <c r="E189" s="9">
        <v>0</v>
      </c>
      <c r="F189" s="9">
        <v>0</v>
      </c>
      <c r="G189" s="10">
        <v>0</v>
      </c>
      <c r="H189" s="11">
        <v>2.7214164241935483</v>
      </c>
      <c r="I189" s="9">
        <v>130.72305967741937</v>
      </c>
      <c r="J189" s="9">
        <v>0</v>
      </c>
      <c r="K189" s="9">
        <v>0</v>
      </c>
      <c r="L189" s="10">
        <v>1.4799068322580646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0.10302837193548385</v>
      </c>
      <c r="S189" s="9">
        <v>0</v>
      </c>
      <c r="T189" s="9">
        <v>0</v>
      </c>
      <c r="U189" s="9">
        <v>0</v>
      </c>
      <c r="V189" s="10">
        <v>2.8405655845161286</v>
      </c>
      <c r="W189" s="11">
        <v>0</v>
      </c>
      <c r="X189" s="9">
        <v>0</v>
      </c>
      <c r="Y189" s="9">
        <v>0</v>
      </c>
      <c r="Z189" s="9">
        <v>0</v>
      </c>
      <c r="AA189" s="10">
        <v>0</v>
      </c>
      <c r="AB189" s="11">
        <v>0</v>
      </c>
      <c r="AC189" s="9">
        <v>0</v>
      </c>
      <c r="AD189" s="9">
        <v>0</v>
      </c>
      <c r="AE189" s="9">
        <v>0</v>
      </c>
      <c r="AF189" s="10">
        <v>0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</v>
      </c>
      <c r="AM189" s="9">
        <v>0</v>
      </c>
      <c r="AN189" s="9">
        <v>0</v>
      </c>
      <c r="AO189" s="9">
        <v>0</v>
      </c>
      <c r="AP189" s="10">
        <v>0</v>
      </c>
      <c r="AQ189" s="11">
        <v>0</v>
      </c>
      <c r="AR189" s="9">
        <v>0</v>
      </c>
      <c r="AS189" s="9">
        <v>0</v>
      </c>
      <c r="AT189" s="9">
        <v>0</v>
      </c>
      <c r="AU189" s="10">
        <v>0</v>
      </c>
      <c r="AV189" s="11">
        <v>2.7495768599677417</v>
      </c>
      <c r="AW189" s="9">
        <v>42.25289387085826</v>
      </c>
      <c r="AX189" s="9">
        <v>0</v>
      </c>
      <c r="AY189" s="9">
        <v>0</v>
      </c>
      <c r="AZ189" s="10">
        <v>3.197630673903226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0.19888746312903227</v>
      </c>
      <c r="BG189" s="9">
        <v>0</v>
      </c>
      <c r="BH189" s="9">
        <v>0</v>
      </c>
      <c r="BI189" s="9">
        <v>0</v>
      </c>
      <c r="BJ189" s="10">
        <v>0.007213908709677418</v>
      </c>
      <c r="BK189" s="17">
        <f t="shared" si="3"/>
        <v>186.27417966689052</v>
      </c>
      <c r="BL189" s="16"/>
      <c r="BM189" s="50"/>
    </row>
    <row r="190" spans="1:65" s="12" customFormat="1" ht="15">
      <c r="A190" s="5"/>
      <c r="B190" s="8" t="s">
        <v>325</v>
      </c>
      <c r="C190" s="11">
        <v>0</v>
      </c>
      <c r="D190" s="9">
        <v>0</v>
      </c>
      <c r="E190" s="9">
        <v>0</v>
      </c>
      <c r="F190" s="9">
        <v>0</v>
      </c>
      <c r="G190" s="10">
        <v>0</v>
      </c>
      <c r="H190" s="11">
        <v>4.20509847216129</v>
      </c>
      <c r="I190" s="9">
        <v>0</v>
      </c>
      <c r="J190" s="9">
        <v>0</v>
      </c>
      <c r="K190" s="9">
        <v>0</v>
      </c>
      <c r="L190" s="10">
        <v>4.842388870903227</v>
      </c>
      <c r="M190" s="11">
        <v>0</v>
      </c>
      <c r="N190" s="9">
        <v>0</v>
      </c>
      <c r="O190" s="9">
        <v>0</v>
      </c>
      <c r="P190" s="9">
        <v>0</v>
      </c>
      <c r="Q190" s="10">
        <v>0</v>
      </c>
      <c r="R190" s="11">
        <v>0.1928084747096774</v>
      </c>
      <c r="S190" s="9">
        <v>0</v>
      </c>
      <c r="T190" s="9">
        <v>0</v>
      </c>
      <c r="U190" s="9">
        <v>0</v>
      </c>
      <c r="V190" s="10">
        <v>5.511242739806451</v>
      </c>
      <c r="W190" s="11">
        <v>0</v>
      </c>
      <c r="X190" s="9">
        <v>0</v>
      </c>
      <c r="Y190" s="9">
        <v>0</v>
      </c>
      <c r="Z190" s="9">
        <v>0</v>
      </c>
      <c r="AA190" s="10">
        <v>0</v>
      </c>
      <c r="AB190" s="11">
        <v>0</v>
      </c>
      <c r="AC190" s="9">
        <v>0</v>
      </c>
      <c r="AD190" s="9">
        <v>0</v>
      </c>
      <c r="AE190" s="9">
        <v>0</v>
      </c>
      <c r="AF190" s="10">
        <v>0</v>
      </c>
      <c r="AG190" s="11">
        <v>0</v>
      </c>
      <c r="AH190" s="9">
        <v>0</v>
      </c>
      <c r="AI190" s="9">
        <v>0</v>
      </c>
      <c r="AJ190" s="9">
        <v>0</v>
      </c>
      <c r="AK190" s="10">
        <v>0</v>
      </c>
      <c r="AL190" s="11">
        <v>0</v>
      </c>
      <c r="AM190" s="9">
        <v>0</v>
      </c>
      <c r="AN190" s="9">
        <v>0</v>
      </c>
      <c r="AO190" s="9">
        <v>0</v>
      </c>
      <c r="AP190" s="10">
        <v>0</v>
      </c>
      <c r="AQ190" s="11">
        <v>0</v>
      </c>
      <c r="AR190" s="9">
        <v>0</v>
      </c>
      <c r="AS190" s="9">
        <v>0</v>
      </c>
      <c r="AT190" s="9">
        <v>0</v>
      </c>
      <c r="AU190" s="10">
        <v>0</v>
      </c>
      <c r="AV190" s="11">
        <v>18.572387438483865</v>
      </c>
      <c r="AW190" s="9">
        <v>13.61681932870005</v>
      </c>
      <c r="AX190" s="9">
        <v>0</v>
      </c>
      <c r="AY190" s="9">
        <v>0</v>
      </c>
      <c r="AZ190" s="10">
        <v>3.8710752564838717</v>
      </c>
      <c r="BA190" s="11">
        <v>0</v>
      </c>
      <c r="BB190" s="9">
        <v>0</v>
      </c>
      <c r="BC190" s="9">
        <v>0</v>
      </c>
      <c r="BD190" s="9">
        <v>0</v>
      </c>
      <c r="BE190" s="10">
        <v>0</v>
      </c>
      <c r="BF190" s="11">
        <v>5.962326564032259</v>
      </c>
      <c r="BG190" s="9">
        <v>0</v>
      </c>
      <c r="BH190" s="9">
        <v>0</v>
      </c>
      <c r="BI190" s="9">
        <v>0</v>
      </c>
      <c r="BJ190" s="10">
        <v>0.3351618904193548</v>
      </c>
      <c r="BK190" s="17">
        <f t="shared" si="3"/>
        <v>57.10930903570005</v>
      </c>
      <c r="BL190" s="16"/>
      <c r="BM190" s="50"/>
    </row>
    <row r="191" spans="1:65" s="12" customFormat="1" ht="15">
      <c r="A191" s="5"/>
      <c r="B191" s="8" t="s">
        <v>200</v>
      </c>
      <c r="C191" s="11">
        <v>0</v>
      </c>
      <c r="D191" s="9">
        <v>0</v>
      </c>
      <c r="E191" s="9">
        <v>0</v>
      </c>
      <c r="F191" s="9">
        <v>0</v>
      </c>
      <c r="G191" s="10">
        <v>0</v>
      </c>
      <c r="H191" s="11">
        <v>1.5652208436774193</v>
      </c>
      <c r="I191" s="9">
        <v>9.13303784516129</v>
      </c>
      <c r="J191" s="9">
        <v>0</v>
      </c>
      <c r="K191" s="9">
        <v>0</v>
      </c>
      <c r="L191" s="10">
        <v>1.0247962149354837</v>
      </c>
      <c r="M191" s="11">
        <v>0</v>
      </c>
      <c r="N191" s="9">
        <v>0</v>
      </c>
      <c r="O191" s="9">
        <v>0</v>
      </c>
      <c r="P191" s="9">
        <v>0</v>
      </c>
      <c r="Q191" s="10">
        <v>0</v>
      </c>
      <c r="R191" s="11">
        <v>5.234262240516132</v>
      </c>
      <c r="S191" s="9">
        <v>46.64013472580645</v>
      </c>
      <c r="T191" s="9">
        <v>0.18869912903225805</v>
      </c>
      <c r="U191" s="9">
        <v>0</v>
      </c>
      <c r="V191" s="10">
        <v>0.08642325890322582</v>
      </c>
      <c r="W191" s="11">
        <v>0</v>
      </c>
      <c r="X191" s="9">
        <v>0</v>
      </c>
      <c r="Y191" s="9">
        <v>0</v>
      </c>
      <c r="Z191" s="9">
        <v>0</v>
      </c>
      <c r="AA191" s="10">
        <v>0</v>
      </c>
      <c r="AB191" s="11">
        <v>0</v>
      </c>
      <c r="AC191" s="9">
        <v>0</v>
      </c>
      <c r="AD191" s="9">
        <v>0</v>
      </c>
      <c r="AE191" s="9">
        <v>0</v>
      </c>
      <c r="AF191" s="10">
        <v>0.024891838709677417</v>
      </c>
      <c r="AG191" s="11">
        <v>0</v>
      </c>
      <c r="AH191" s="9">
        <v>0</v>
      </c>
      <c r="AI191" s="9">
        <v>0</v>
      </c>
      <c r="AJ191" s="9">
        <v>0</v>
      </c>
      <c r="AK191" s="10">
        <v>0</v>
      </c>
      <c r="AL191" s="11">
        <v>0</v>
      </c>
      <c r="AM191" s="9">
        <v>0</v>
      </c>
      <c r="AN191" s="9">
        <v>0</v>
      </c>
      <c r="AO191" s="9">
        <v>0</v>
      </c>
      <c r="AP191" s="10">
        <v>0</v>
      </c>
      <c r="AQ191" s="11">
        <v>0</v>
      </c>
      <c r="AR191" s="9">
        <v>0</v>
      </c>
      <c r="AS191" s="9">
        <v>0</v>
      </c>
      <c r="AT191" s="9">
        <v>0</v>
      </c>
      <c r="AU191" s="10">
        <v>0</v>
      </c>
      <c r="AV191" s="11">
        <v>48.61860836358065</v>
      </c>
      <c r="AW191" s="9">
        <v>45.13338126733913</v>
      </c>
      <c r="AX191" s="9">
        <v>0</v>
      </c>
      <c r="AY191" s="9">
        <v>0</v>
      </c>
      <c r="AZ191" s="10">
        <v>19.108862004935485</v>
      </c>
      <c r="BA191" s="11">
        <v>0</v>
      </c>
      <c r="BB191" s="9">
        <v>0</v>
      </c>
      <c r="BC191" s="9">
        <v>0</v>
      </c>
      <c r="BD191" s="9">
        <v>0</v>
      </c>
      <c r="BE191" s="10">
        <v>0</v>
      </c>
      <c r="BF191" s="11">
        <v>11.131549839354841</v>
      </c>
      <c r="BG191" s="9">
        <v>4.118964564806452</v>
      </c>
      <c r="BH191" s="9">
        <v>0</v>
      </c>
      <c r="BI191" s="9">
        <v>0</v>
      </c>
      <c r="BJ191" s="10">
        <v>10.573238317935484</v>
      </c>
      <c r="BK191" s="17">
        <f t="shared" si="3"/>
        <v>202.58207045469396</v>
      </c>
      <c r="BL191" s="16"/>
      <c r="BM191" s="50"/>
    </row>
    <row r="192" spans="1:65" s="12" customFormat="1" ht="15">
      <c r="A192" s="5"/>
      <c r="B192" s="8" t="s">
        <v>132</v>
      </c>
      <c r="C192" s="11">
        <v>0</v>
      </c>
      <c r="D192" s="9">
        <v>0</v>
      </c>
      <c r="E192" s="9">
        <v>0</v>
      </c>
      <c r="F192" s="9">
        <v>0</v>
      </c>
      <c r="G192" s="10">
        <v>0</v>
      </c>
      <c r="H192" s="11">
        <v>0.6096383418064516</v>
      </c>
      <c r="I192" s="9">
        <v>43.305545161290325</v>
      </c>
      <c r="J192" s="9">
        <v>0</v>
      </c>
      <c r="K192" s="9">
        <v>0</v>
      </c>
      <c r="L192" s="10">
        <v>8.912404924322578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0.3922245090322581</v>
      </c>
      <c r="S192" s="9">
        <v>0</v>
      </c>
      <c r="T192" s="9">
        <v>0</v>
      </c>
      <c r="U192" s="9">
        <v>0</v>
      </c>
      <c r="V192" s="10">
        <v>0.01026960070967742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0</v>
      </c>
      <c r="AC192" s="9">
        <v>0</v>
      </c>
      <c r="AD192" s="9">
        <v>0</v>
      </c>
      <c r="AE192" s="9">
        <v>0</v>
      </c>
      <c r="AF192" s="10">
        <v>0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0</v>
      </c>
      <c r="AM192" s="9">
        <v>0</v>
      </c>
      <c r="AN192" s="9">
        <v>0</v>
      </c>
      <c r="AO192" s="9">
        <v>0</v>
      </c>
      <c r="AP192" s="10">
        <v>0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1.4675224364838708</v>
      </c>
      <c r="AW192" s="9">
        <v>38.180820125754074</v>
      </c>
      <c r="AX192" s="9">
        <v>0</v>
      </c>
      <c r="AY192" s="9">
        <v>0</v>
      </c>
      <c r="AZ192" s="10">
        <v>0.41273673306451614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0.07560863993548388</v>
      </c>
      <c r="BG192" s="9">
        <v>37.65001661290323</v>
      </c>
      <c r="BH192" s="9">
        <v>0</v>
      </c>
      <c r="BI192" s="9">
        <v>0</v>
      </c>
      <c r="BJ192" s="10">
        <v>34.38581105325807</v>
      </c>
      <c r="BK192" s="17">
        <f t="shared" si="3"/>
        <v>165.40259813856053</v>
      </c>
      <c r="BL192" s="16"/>
      <c r="BM192" s="50"/>
    </row>
    <row r="193" spans="1:65" s="12" customFormat="1" ht="15">
      <c r="A193" s="5"/>
      <c r="B193" s="8" t="s">
        <v>133</v>
      </c>
      <c r="C193" s="11">
        <v>0</v>
      </c>
      <c r="D193" s="9">
        <v>0</v>
      </c>
      <c r="E193" s="9">
        <v>0</v>
      </c>
      <c r="F193" s="9">
        <v>0</v>
      </c>
      <c r="G193" s="10">
        <v>0</v>
      </c>
      <c r="H193" s="11">
        <v>0.6265563241935483</v>
      </c>
      <c r="I193" s="9">
        <v>0</v>
      </c>
      <c r="J193" s="9">
        <v>0</v>
      </c>
      <c r="K193" s="9">
        <v>0</v>
      </c>
      <c r="L193" s="10">
        <v>0.7665228451935484</v>
      </c>
      <c r="M193" s="11">
        <v>0</v>
      </c>
      <c r="N193" s="9">
        <v>0</v>
      </c>
      <c r="O193" s="9">
        <v>0</v>
      </c>
      <c r="P193" s="9">
        <v>0</v>
      </c>
      <c r="Q193" s="10">
        <v>0</v>
      </c>
      <c r="R193" s="11">
        <v>0.5521194617096773</v>
      </c>
      <c r="S193" s="9">
        <v>0</v>
      </c>
      <c r="T193" s="9">
        <v>0</v>
      </c>
      <c r="U193" s="9">
        <v>0</v>
      </c>
      <c r="V193" s="10">
        <v>0.1102343670967742</v>
      </c>
      <c r="W193" s="11">
        <v>0</v>
      </c>
      <c r="X193" s="9">
        <v>0</v>
      </c>
      <c r="Y193" s="9">
        <v>0</v>
      </c>
      <c r="Z193" s="9">
        <v>0</v>
      </c>
      <c r="AA193" s="10">
        <v>0</v>
      </c>
      <c r="AB193" s="11">
        <v>0.02445872258064516</v>
      </c>
      <c r="AC193" s="9">
        <v>0</v>
      </c>
      <c r="AD193" s="9">
        <v>0</v>
      </c>
      <c r="AE193" s="9">
        <v>0</v>
      </c>
      <c r="AF193" s="10">
        <v>0</v>
      </c>
      <c r="AG193" s="11">
        <v>0</v>
      </c>
      <c r="AH193" s="9">
        <v>0</v>
      </c>
      <c r="AI193" s="9">
        <v>0</v>
      </c>
      <c r="AJ193" s="9">
        <v>0</v>
      </c>
      <c r="AK193" s="10">
        <v>0</v>
      </c>
      <c r="AL193" s="11">
        <v>0</v>
      </c>
      <c r="AM193" s="9">
        <v>0</v>
      </c>
      <c r="AN193" s="9">
        <v>0</v>
      </c>
      <c r="AO193" s="9">
        <v>0</v>
      </c>
      <c r="AP193" s="10">
        <v>0</v>
      </c>
      <c r="AQ193" s="11">
        <v>0</v>
      </c>
      <c r="AR193" s="9">
        <v>0</v>
      </c>
      <c r="AS193" s="9">
        <v>0</v>
      </c>
      <c r="AT193" s="9">
        <v>0</v>
      </c>
      <c r="AU193" s="10">
        <v>0</v>
      </c>
      <c r="AV193" s="11">
        <v>10.682906456290322</v>
      </c>
      <c r="AW193" s="9">
        <v>5.309129406412298</v>
      </c>
      <c r="AX193" s="9">
        <v>0</v>
      </c>
      <c r="AY193" s="9">
        <v>0</v>
      </c>
      <c r="AZ193" s="10">
        <v>8.060325955838712</v>
      </c>
      <c r="BA193" s="11">
        <v>0</v>
      </c>
      <c r="BB193" s="9">
        <v>0</v>
      </c>
      <c r="BC193" s="9">
        <v>0</v>
      </c>
      <c r="BD193" s="9">
        <v>0</v>
      </c>
      <c r="BE193" s="10">
        <v>0</v>
      </c>
      <c r="BF193" s="11">
        <v>3.350461135774194</v>
      </c>
      <c r="BG193" s="9">
        <v>0.018715543129032258</v>
      </c>
      <c r="BH193" s="9">
        <v>0</v>
      </c>
      <c r="BI193" s="9">
        <v>0</v>
      </c>
      <c r="BJ193" s="10">
        <v>0.620474283483871</v>
      </c>
      <c r="BK193" s="17">
        <f t="shared" si="3"/>
        <v>30.121904501702627</v>
      </c>
      <c r="BL193" s="16"/>
      <c r="BM193" s="50"/>
    </row>
    <row r="194" spans="1:65" s="12" customFormat="1" ht="15">
      <c r="A194" s="5"/>
      <c r="B194" s="8" t="s">
        <v>134</v>
      </c>
      <c r="C194" s="11">
        <v>0</v>
      </c>
      <c r="D194" s="9">
        <v>6.164203225806451</v>
      </c>
      <c r="E194" s="9">
        <v>0</v>
      </c>
      <c r="F194" s="9">
        <v>0</v>
      </c>
      <c r="G194" s="10">
        <v>0</v>
      </c>
      <c r="H194" s="11">
        <v>0.26012937612903236</v>
      </c>
      <c r="I194" s="9">
        <v>14.794087741935483</v>
      </c>
      <c r="J194" s="9">
        <v>0</v>
      </c>
      <c r="K194" s="9">
        <v>0</v>
      </c>
      <c r="L194" s="10">
        <v>0</v>
      </c>
      <c r="M194" s="11">
        <v>0</v>
      </c>
      <c r="N194" s="9">
        <v>0</v>
      </c>
      <c r="O194" s="9">
        <v>0</v>
      </c>
      <c r="P194" s="9">
        <v>0</v>
      </c>
      <c r="Q194" s="10">
        <v>0</v>
      </c>
      <c r="R194" s="11">
        <v>0.12390048483870969</v>
      </c>
      <c r="S194" s="9">
        <v>0</v>
      </c>
      <c r="T194" s="9">
        <v>0</v>
      </c>
      <c r="U194" s="9">
        <v>0</v>
      </c>
      <c r="V194" s="10">
        <v>0.01935559812903226</v>
      </c>
      <c r="W194" s="11">
        <v>0</v>
      </c>
      <c r="X194" s="9">
        <v>0</v>
      </c>
      <c r="Y194" s="9">
        <v>0</v>
      </c>
      <c r="Z194" s="9">
        <v>0</v>
      </c>
      <c r="AA194" s="10">
        <v>0</v>
      </c>
      <c r="AB194" s="11">
        <v>0</v>
      </c>
      <c r="AC194" s="9">
        <v>0</v>
      </c>
      <c r="AD194" s="9">
        <v>0</v>
      </c>
      <c r="AE194" s="9">
        <v>0</v>
      </c>
      <c r="AF194" s="10">
        <v>0</v>
      </c>
      <c r="AG194" s="11">
        <v>0</v>
      </c>
      <c r="AH194" s="9">
        <v>0</v>
      </c>
      <c r="AI194" s="9">
        <v>0</v>
      </c>
      <c r="AJ194" s="9">
        <v>0</v>
      </c>
      <c r="AK194" s="10">
        <v>0</v>
      </c>
      <c r="AL194" s="11">
        <v>0</v>
      </c>
      <c r="AM194" s="9">
        <v>0</v>
      </c>
      <c r="AN194" s="9">
        <v>0</v>
      </c>
      <c r="AO194" s="9">
        <v>0</v>
      </c>
      <c r="AP194" s="10">
        <v>0</v>
      </c>
      <c r="AQ194" s="11">
        <v>0</v>
      </c>
      <c r="AR194" s="9">
        <v>0</v>
      </c>
      <c r="AS194" s="9">
        <v>0</v>
      </c>
      <c r="AT194" s="9">
        <v>0</v>
      </c>
      <c r="AU194" s="10">
        <v>0</v>
      </c>
      <c r="AV194" s="11">
        <v>0.00922848629032258</v>
      </c>
      <c r="AW194" s="9">
        <v>19.68743741935484</v>
      </c>
      <c r="AX194" s="9">
        <v>0</v>
      </c>
      <c r="AY194" s="9">
        <v>0</v>
      </c>
      <c r="AZ194" s="10">
        <v>0.08674777112903226</v>
      </c>
      <c r="BA194" s="11">
        <v>0</v>
      </c>
      <c r="BB194" s="9">
        <v>0</v>
      </c>
      <c r="BC194" s="9">
        <v>0</v>
      </c>
      <c r="BD194" s="9">
        <v>0</v>
      </c>
      <c r="BE194" s="10">
        <v>0</v>
      </c>
      <c r="BF194" s="11">
        <v>0.0319920858064516</v>
      </c>
      <c r="BG194" s="9">
        <v>18.45697258064516</v>
      </c>
      <c r="BH194" s="9">
        <v>0</v>
      </c>
      <c r="BI194" s="9">
        <v>0</v>
      </c>
      <c r="BJ194" s="10">
        <v>18.475429553225805</v>
      </c>
      <c r="BK194" s="17">
        <f t="shared" si="3"/>
        <v>78.10948432329033</v>
      </c>
      <c r="BL194" s="16"/>
      <c r="BM194" s="50"/>
    </row>
    <row r="195" spans="1:65" s="12" customFormat="1" ht="15">
      <c r="A195" s="5"/>
      <c r="B195" s="8" t="s">
        <v>135</v>
      </c>
      <c r="C195" s="11">
        <v>0</v>
      </c>
      <c r="D195" s="9">
        <v>8.06058635483871</v>
      </c>
      <c r="E195" s="9">
        <v>0</v>
      </c>
      <c r="F195" s="9">
        <v>0</v>
      </c>
      <c r="G195" s="10">
        <v>0</v>
      </c>
      <c r="H195" s="11">
        <v>0.04676370709677419</v>
      </c>
      <c r="I195" s="9">
        <v>15.998110322580645</v>
      </c>
      <c r="J195" s="9">
        <v>0</v>
      </c>
      <c r="K195" s="9">
        <v>0</v>
      </c>
      <c r="L195" s="10">
        <v>0.01230623870967742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0.12736957064516127</v>
      </c>
      <c r="S195" s="9">
        <v>0</v>
      </c>
      <c r="T195" s="9">
        <v>0</v>
      </c>
      <c r="U195" s="9">
        <v>0</v>
      </c>
      <c r="V195" s="10">
        <v>0.003691871612903225</v>
      </c>
      <c r="W195" s="11">
        <v>0</v>
      </c>
      <c r="X195" s="9">
        <v>0</v>
      </c>
      <c r="Y195" s="9">
        <v>0</v>
      </c>
      <c r="Z195" s="9">
        <v>0</v>
      </c>
      <c r="AA195" s="10">
        <v>0</v>
      </c>
      <c r="AB195" s="11">
        <v>0</v>
      </c>
      <c r="AC195" s="9">
        <v>0</v>
      </c>
      <c r="AD195" s="9">
        <v>0</v>
      </c>
      <c r="AE195" s="9">
        <v>0</v>
      </c>
      <c r="AF195" s="10">
        <v>0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0</v>
      </c>
      <c r="AM195" s="9">
        <v>0</v>
      </c>
      <c r="AN195" s="9">
        <v>0</v>
      </c>
      <c r="AO195" s="9">
        <v>0</v>
      </c>
      <c r="AP195" s="10">
        <v>0</v>
      </c>
      <c r="AQ195" s="11">
        <v>0</v>
      </c>
      <c r="AR195" s="9">
        <v>0</v>
      </c>
      <c r="AS195" s="9">
        <v>0</v>
      </c>
      <c r="AT195" s="9">
        <v>0</v>
      </c>
      <c r="AU195" s="10">
        <v>0</v>
      </c>
      <c r="AV195" s="11">
        <v>1.4441360607419353</v>
      </c>
      <c r="AW195" s="9">
        <v>29.469313548460583</v>
      </c>
      <c r="AX195" s="9">
        <v>0</v>
      </c>
      <c r="AY195" s="9">
        <v>0</v>
      </c>
      <c r="AZ195" s="10">
        <v>0.10521772812903225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0.07747973687096775</v>
      </c>
      <c r="BG195" s="9">
        <v>18.418320967741938</v>
      </c>
      <c r="BH195" s="9">
        <v>0</v>
      </c>
      <c r="BI195" s="9">
        <v>0</v>
      </c>
      <c r="BJ195" s="10">
        <v>0.0061394403225806474</v>
      </c>
      <c r="BK195" s="17">
        <f t="shared" si="3"/>
        <v>73.76943554775092</v>
      </c>
      <c r="BL195" s="16"/>
      <c r="BM195" s="50"/>
    </row>
    <row r="196" spans="1:65" s="12" customFormat="1" ht="15">
      <c r="A196" s="5"/>
      <c r="B196" s="8" t="s">
        <v>136</v>
      </c>
      <c r="C196" s="11">
        <v>0</v>
      </c>
      <c r="D196" s="9">
        <v>0</v>
      </c>
      <c r="E196" s="9">
        <v>0</v>
      </c>
      <c r="F196" s="9">
        <v>0</v>
      </c>
      <c r="G196" s="10">
        <v>0</v>
      </c>
      <c r="H196" s="11">
        <v>0.32852972845161293</v>
      </c>
      <c r="I196" s="9">
        <v>88.98323225806453</v>
      </c>
      <c r="J196" s="9">
        <v>0</v>
      </c>
      <c r="K196" s="9">
        <v>0</v>
      </c>
      <c r="L196" s="10">
        <v>0.6568303383548387</v>
      </c>
      <c r="M196" s="11">
        <v>0</v>
      </c>
      <c r="N196" s="9">
        <v>0</v>
      </c>
      <c r="O196" s="9">
        <v>0</v>
      </c>
      <c r="P196" s="9">
        <v>0</v>
      </c>
      <c r="Q196" s="10">
        <v>0</v>
      </c>
      <c r="R196" s="11">
        <v>0.3908097582580645</v>
      </c>
      <c r="S196" s="9">
        <v>0</v>
      </c>
      <c r="T196" s="9">
        <v>0</v>
      </c>
      <c r="U196" s="9">
        <v>0</v>
      </c>
      <c r="V196" s="10">
        <v>1.3103880587741932</v>
      </c>
      <c r="W196" s="11">
        <v>0</v>
      </c>
      <c r="X196" s="9">
        <v>0</v>
      </c>
      <c r="Y196" s="9">
        <v>0</v>
      </c>
      <c r="Z196" s="9">
        <v>0</v>
      </c>
      <c r="AA196" s="10">
        <v>0</v>
      </c>
      <c r="AB196" s="11">
        <v>0</v>
      </c>
      <c r="AC196" s="9">
        <v>0</v>
      </c>
      <c r="AD196" s="9">
        <v>0</v>
      </c>
      <c r="AE196" s="9">
        <v>0</v>
      </c>
      <c r="AF196" s="10">
        <v>0</v>
      </c>
      <c r="AG196" s="11">
        <v>0</v>
      </c>
      <c r="AH196" s="9">
        <v>0</v>
      </c>
      <c r="AI196" s="9">
        <v>0</v>
      </c>
      <c r="AJ196" s="9">
        <v>0</v>
      </c>
      <c r="AK196" s="10">
        <v>0</v>
      </c>
      <c r="AL196" s="11">
        <v>0</v>
      </c>
      <c r="AM196" s="9">
        <v>0</v>
      </c>
      <c r="AN196" s="9">
        <v>0</v>
      </c>
      <c r="AO196" s="9">
        <v>0</v>
      </c>
      <c r="AP196" s="10">
        <v>0</v>
      </c>
      <c r="AQ196" s="11">
        <v>0</v>
      </c>
      <c r="AR196" s="9">
        <v>0</v>
      </c>
      <c r="AS196" s="9">
        <v>0</v>
      </c>
      <c r="AT196" s="9">
        <v>0</v>
      </c>
      <c r="AU196" s="10">
        <v>0</v>
      </c>
      <c r="AV196" s="11">
        <v>0.5458788987419354</v>
      </c>
      <c r="AW196" s="9">
        <v>7.366623511725957</v>
      </c>
      <c r="AX196" s="9">
        <v>0</v>
      </c>
      <c r="AY196" s="9">
        <v>0</v>
      </c>
      <c r="AZ196" s="10">
        <v>18.065012235419353</v>
      </c>
      <c r="BA196" s="11">
        <v>0</v>
      </c>
      <c r="BB196" s="9">
        <v>0</v>
      </c>
      <c r="BC196" s="9">
        <v>0</v>
      </c>
      <c r="BD196" s="9">
        <v>0</v>
      </c>
      <c r="BE196" s="10">
        <v>0</v>
      </c>
      <c r="BF196" s="11">
        <v>0.24331874222580643</v>
      </c>
      <c r="BG196" s="9">
        <v>40.14615</v>
      </c>
      <c r="BH196" s="9">
        <v>0</v>
      </c>
      <c r="BI196" s="9">
        <v>0</v>
      </c>
      <c r="BJ196" s="10">
        <v>15.216242434999998</v>
      </c>
      <c r="BK196" s="17">
        <f t="shared" si="3"/>
        <v>173.2530159650163</v>
      </c>
      <c r="BL196" s="16"/>
      <c r="BM196" s="57"/>
    </row>
    <row r="197" spans="1:65" s="12" customFormat="1" ht="15">
      <c r="A197" s="5"/>
      <c r="B197" s="8" t="s">
        <v>137</v>
      </c>
      <c r="C197" s="11">
        <v>0</v>
      </c>
      <c r="D197" s="9">
        <v>0</v>
      </c>
      <c r="E197" s="9">
        <v>0</v>
      </c>
      <c r="F197" s="9">
        <v>0</v>
      </c>
      <c r="G197" s="10">
        <v>0</v>
      </c>
      <c r="H197" s="11">
        <v>1.5775398943225807</v>
      </c>
      <c r="I197" s="9">
        <v>7.709967779161291</v>
      </c>
      <c r="J197" s="9">
        <v>0</v>
      </c>
      <c r="K197" s="9">
        <v>0</v>
      </c>
      <c r="L197" s="10">
        <v>0.35901090535483876</v>
      </c>
      <c r="M197" s="11">
        <v>0</v>
      </c>
      <c r="N197" s="9">
        <v>0</v>
      </c>
      <c r="O197" s="9">
        <v>0</v>
      </c>
      <c r="P197" s="9">
        <v>0</v>
      </c>
      <c r="Q197" s="10">
        <v>0</v>
      </c>
      <c r="R197" s="11">
        <v>0.6777555151612903</v>
      </c>
      <c r="S197" s="9">
        <v>10.520023161290322</v>
      </c>
      <c r="T197" s="9">
        <v>0</v>
      </c>
      <c r="U197" s="9">
        <v>0</v>
      </c>
      <c r="V197" s="10">
        <v>0.02817431490322581</v>
      </c>
      <c r="W197" s="11">
        <v>0</v>
      </c>
      <c r="X197" s="9">
        <v>0</v>
      </c>
      <c r="Y197" s="9">
        <v>0</v>
      </c>
      <c r="Z197" s="9">
        <v>0</v>
      </c>
      <c r="AA197" s="10">
        <v>0</v>
      </c>
      <c r="AB197" s="11">
        <v>0.05975146774193549</v>
      </c>
      <c r="AC197" s="9">
        <v>0</v>
      </c>
      <c r="AD197" s="9">
        <v>0</v>
      </c>
      <c r="AE197" s="9">
        <v>0</v>
      </c>
      <c r="AF197" s="10">
        <v>0</v>
      </c>
      <c r="AG197" s="11">
        <v>0</v>
      </c>
      <c r="AH197" s="9">
        <v>0</v>
      </c>
      <c r="AI197" s="9">
        <v>0</v>
      </c>
      <c r="AJ197" s="9">
        <v>0</v>
      </c>
      <c r="AK197" s="10">
        <v>0</v>
      </c>
      <c r="AL197" s="11">
        <v>0</v>
      </c>
      <c r="AM197" s="9">
        <v>0</v>
      </c>
      <c r="AN197" s="9">
        <v>0</v>
      </c>
      <c r="AO197" s="9">
        <v>0</v>
      </c>
      <c r="AP197" s="10">
        <v>0</v>
      </c>
      <c r="AQ197" s="11">
        <v>0</v>
      </c>
      <c r="AR197" s="9">
        <v>0</v>
      </c>
      <c r="AS197" s="9">
        <v>0</v>
      </c>
      <c r="AT197" s="9">
        <v>0</v>
      </c>
      <c r="AU197" s="10">
        <v>0</v>
      </c>
      <c r="AV197" s="11">
        <v>7.944299154032257</v>
      </c>
      <c r="AW197" s="9">
        <v>9.728853483098145</v>
      </c>
      <c r="AX197" s="9">
        <v>0</v>
      </c>
      <c r="AY197" s="9">
        <v>0</v>
      </c>
      <c r="AZ197" s="10">
        <v>2.4865086765483873</v>
      </c>
      <c r="BA197" s="11">
        <v>0</v>
      </c>
      <c r="BB197" s="9">
        <v>0</v>
      </c>
      <c r="BC197" s="9">
        <v>0</v>
      </c>
      <c r="BD197" s="9">
        <v>0</v>
      </c>
      <c r="BE197" s="10">
        <v>0</v>
      </c>
      <c r="BF197" s="11">
        <v>0.8265399829032258</v>
      </c>
      <c r="BG197" s="9">
        <v>0</v>
      </c>
      <c r="BH197" s="9">
        <v>0</v>
      </c>
      <c r="BI197" s="9">
        <v>0</v>
      </c>
      <c r="BJ197" s="10">
        <v>0.9192275223548386</v>
      </c>
      <c r="BK197" s="17">
        <f aca="true" t="shared" si="4" ref="BK197:BK203">SUM(C197:BJ197)</f>
        <v>42.83765185687234</v>
      </c>
      <c r="BL197" s="16"/>
      <c r="BM197" s="57"/>
    </row>
    <row r="198" spans="1:65" s="12" customFormat="1" ht="15">
      <c r="A198" s="5"/>
      <c r="B198" s="8" t="s">
        <v>138</v>
      </c>
      <c r="C198" s="11">
        <v>0</v>
      </c>
      <c r="D198" s="9">
        <v>0</v>
      </c>
      <c r="E198" s="9">
        <v>0</v>
      </c>
      <c r="F198" s="9">
        <v>0</v>
      </c>
      <c r="G198" s="10">
        <v>0</v>
      </c>
      <c r="H198" s="11">
        <v>0.1979124134193548</v>
      </c>
      <c r="I198" s="9">
        <v>258.1988403225806</v>
      </c>
      <c r="J198" s="9">
        <v>0</v>
      </c>
      <c r="K198" s="9">
        <v>0</v>
      </c>
      <c r="L198" s="10">
        <v>0.1517968996129032</v>
      </c>
      <c r="M198" s="11">
        <v>0</v>
      </c>
      <c r="N198" s="9">
        <v>0</v>
      </c>
      <c r="O198" s="9">
        <v>0</v>
      </c>
      <c r="P198" s="9">
        <v>0</v>
      </c>
      <c r="Q198" s="10">
        <v>0</v>
      </c>
      <c r="R198" s="11">
        <v>0.0012009248387096774</v>
      </c>
      <c r="S198" s="9">
        <v>0</v>
      </c>
      <c r="T198" s="9">
        <v>0</v>
      </c>
      <c r="U198" s="9">
        <v>0</v>
      </c>
      <c r="V198" s="10">
        <v>0.1090439753548387</v>
      </c>
      <c r="W198" s="11">
        <v>0</v>
      </c>
      <c r="X198" s="9">
        <v>0</v>
      </c>
      <c r="Y198" s="9">
        <v>0</v>
      </c>
      <c r="Z198" s="9">
        <v>0</v>
      </c>
      <c r="AA198" s="10">
        <v>0</v>
      </c>
      <c r="AB198" s="11">
        <v>0</v>
      </c>
      <c r="AC198" s="9">
        <v>0</v>
      </c>
      <c r="AD198" s="9">
        <v>0</v>
      </c>
      <c r="AE198" s="9">
        <v>0</v>
      </c>
      <c r="AF198" s="10">
        <v>0</v>
      </c>
      <c r="AG198" s="11">
        <v>0</v>
      </c>
      <c r="AH198" s="9">
        <v>0</v>
      </c>
      <c r="AI198" s="9">
        <v>0</v>
      </c>
      <c r="AJ198" s="9">
        <v>0</v>
      </c>
      <c r="AK198" s="10">
        <v>0</v>
      </c>
      <c r="AL198" s="11">
        <v>0</v>
      </c>
      <c r="AM198" s="9">
        <v>0</v>
      </c>
      <c r="AN198" s="9">
        <v>0</v>
      </c>
      <c r="AO198" s="9">
        <v>0</v>
      </c>
      <c r="AP198" s="10">
        <v>0</v>
      </c>
      <c r="AQ198" s="11">
        <v>0</v>
      </c>
      <c r="AR198" s="9">
        <v>0</v>
      </c>
      <c r="AS198" s="9">
        <v>0</v>
      </c>
      <c r="AT198" s="9">
        <v>0</v>
      </c>
      <c r="AU198" s="10">
        <v>0</v>
      </c>
      <c r="AV198" s="11">
        <v>0.28468815561290317</v>
      </c>
      <c r="AW198" s="9">
        <v>9.589184516171096</v>
      </c>
      <c r="AX198" s="9">
        <v>0</v>
      </c>
      <c r="AY198" s="9">
        <v>0</v>
      </c>
      <c r="AZ198" s="10">
        <v>3.0149798920967745</v>
      </c>
      <c r="BA198" s="11">
        <v>0</v>
      </c>
      <c r="BB198" s="9">
        <v>0</v>
      </c>
      <c r="BC198" s="9">
        <v>0</v>
      </c>
      <c r="BD198" s="9">
        <v>0</v>
      </c>
      <c r="BE198" s="10">
        <v>0</v>
      </c>
      <c r="BF198" s="11">
        <v>2.320582652903226</v>
      </c>
      <c r="BG198" s="9">
        <v>86.3026606451613</v>
      </c>
      <c r="BH198" s="9">
        <v>0</v>
      </c>
      <c r="BI198" s="9">
        <v>0</v>
      </c>
      <c r="BJ198" s="10">
        <v>0.00539391629032258</v>
      </c>
      <c r="BK198" s="17">
        <f t="shared" si="4"/>
        <v>360.1762843140421</v>
      </c>
      <c r="BL198" s="16"/>
      <c r="BM198" s="57"/>
    </row>
    <row r="199" spans="1:65" s="12" customFormat="1" ht="15">
      <c r="A199" s="5"/>
      <c r="B199" s="8" t="s">
        <v>139</v>
      </c>
      <c r="C199" s="11">
        <v>0</v>
      </c>
      <c r="D199" s="9">
        <v>0</v>
      </c>
      <c r="E199" s="9">
        <v>0</v>
      </c>
      <c r="F199" s="9">
        <v>0</v>
      </c>
      <c r="G199" s="10">
        <v>0</v>
      </c>
      <c r="H199" s="11">
        <v>0.7852991448387096</v>
      </c>
      <c r="I199" s="9">
        <v>0.18025229032258067</v>
      </c>
      <c r="J199" s="9">
        <v>0</v>
      </c>
      <c r="K199" s="9">
        <v>0</v>
      </c>
      <c r="L199" s="10">
        <v>0.5102341498064517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0.03465561064516129</v>
      </c>
      <c r="S199" s="9">
        <v>1.619266408064516</v>
      </c>
      <c r="T199" s="9">
        <v>0</v>
      </c>
      <c r="U199" s="9">
        <v>0</v>
      </c>
      <c r="V199" s="10">
        <v>0.38309620103225805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0</v>
      </c>
      <c r="AC199" s="9">
        <v>0</v>
      </c>
      <c r="AD199" s="9">
        <v>0</v>
      </c>
      <c r="AE199" s="9">
        <v>0</v>
      </c>
      <c r="AF199" s="10">
        <v>0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0</v>
      </c>
      <c r="AM199" s="9">
        <v>0</v>
      </c>
      <c r="AN199" s="9">
        <v>0</v>
      </c>
      <c r="AO199" s="9">
        <v>0</v>
      </c>
      <c r="AP199" s="10">
        <v>0</v>
      </c>
      <c r="AQ199" s="11">
        <v>0</v>
      </c>
      <c r="AR199" s="9">
        <v>0</v>
      </c>
      <c r="AS199" s="9">
        <v>0</v>
      </c>
      <c r="AT199" s="9">
        <v>0</v>
      </c>
      <c r="AU199" s="10">
        <v>0</v>
      </c>
      <c r="AV199" s="11">
        <v>15.547696344903224</v>
      </c>
      <c r="AW199" s="9">
        <v>12.373763076170526</v>
      </c>
      <c r="AX199" s="9">
        <v>0</v>
      </c>
      <c r="AY199" s="9">
        <v>0</v>
      </c>
      <c r="AZ199" s="10">
        <v>3.3201215540322577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3.6296527264516127</v>
      </c>
      <c r="BG199" s="9">
        <v>0</v>
      </c>
      <c r="BH199" s="9">
        <v>0</v>
      </c>
      <c r="BI199" s="9">
        <v>0</v>
      </c>
      <c r="BJ199" s="10">
        <v>0.6858289329354839</v>
      </c>
      <c r="BK199" s="17">
        <f t="shared" si="4"/>
        <v>39.069866439202784</v>
      </c>
      <c r="BL199" s="16"/>
      <c r="BM199" s="57"/>
    </row>
    <row r="200" spans="1:65" s="12" customFormat="1" ht="15">
      <c r="A200" s="5"/>
      <c r="B200" s="8" t="s">
        <v>140</v>
      </c>
      <c r="C200" s="11">
        <v>0</v>
      </c>
      <c r="D200" s="9">
        <v>0.35720283870967745</v>
      </c>
      <c r="E200" s="9">
        <v>0</v>
      </c>
      <c r="F200" s="9">
        <v>0</v>
      </c>
      <c r="G200" s="10">
        <v>0</v>
      </c>
      <c r="H200" s="11">
        <v>1.2659268603870968</v>
      </c>
      <c r="I200" s="9">
        <v>17.860141935483874</v>
      </c>
      <c r="J200" s="9">
        <v>0</v>
      </c>
      <c r="K200" s="9">
        <v>0</v>
      </c>
      <c r="L200" s="10">
        <v>0.928965515870968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0.003572028387096774</v>
      </c>
      <c r="S200" s="9">
        <v>0</v>
      </c>
      <c r="T200" s="9">
        <v>0</v>
      </c>
      <c r="U200" s="9">
        <v>0</v>
      </c>
      <c r="V200" s="10">
        <v>0.043221543483870965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0</v>
      </c>
      <c r="AC200" s="9">
        <v>0</v>
      </c>
      <c r="AD200" s="9">
        <v>0</v>
      </c>
      <c r="AE200" s="9">
        <v>0</v>
      </c>
      <c r="AF200" s="10">
        <v>0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</v>
      </c>
      <c r="AM200" s="9">
        <v>0</v>
      </c>
      <c r="AN200" s="9">
        <v>0</v>
      </c>
      <c r="AO200" s="9">
        <v>0</v>
      </c>
      <c r="AP200" s="10">
        <v>0</v>
      </c>
      <c r="AQ200" s="11">
        <v>0</v>
      </c>
      <c r="AR200" s="9">
        <v>0</v>
      </c>
      <c r="AS200" s="9">
        <v>0</v>
      </c>
      <c r="AT200" s="9">
        <v>0</v>
      </c>
      <c r="AU200" s="10">
        <v>0</v>
      </c>
      <c r="AV200" s="11">
        <v>0.5833637485806451</v>
      </c>
      <c r="AW200" s="9">
        <v>0.5916708062568389</v>
      </c>
      <c r="AX200" s="9">
        <v>0</v>
      </c>
      <c r="AY200" s="9">
        <v>0</v>
      </c>
      <c r="AZ200" s="10">
        <v>0.17175093422580645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0.18223460838709682</v>
      </c>
      <c r="BG200" s="9">
        <v>0</v>
      </c>
      <c r="BH200" s="9">
        <v>0</v>
      </c>
      <c r="BI200" s="9">
        <v>0</v>
      </c>
      <c r="BJ200" s="10">
        <v>2.2128326184516127</v>
      </c>
      <c r="BK200" s="17">
        <f t="shared" si="4"/>
        <v>24.200883438224587</v>
      </c>
      <c r="BL200" s="16"/>
      <c r="BM200" s="50"/>
    </row>
    <row r="201" spans="1:65" s="12" customFormat="1" ht="15">
      <c r="A201" s="5"/>
      <c r="B201" s="8" t="s">
        <v>141</v>
      </c>
      <c r="C201" s="11">
        <v>0</v>
      </c>
      <c r="D201" s="9">
        <v>0</v>
      </c>
      <c r="E201" s="9">
        <v>0</v>
      </c>
      <c r="F201" s="9">
        <v>0</v>
      </c>
      <c r="G201" s="10">
        <v>0</v>
      </c>
      <c r="H201" s="11">
        <v>1.5883903552258067</v>
      </c>
      <c r="I201" s="9">
        <v>222.18546355925804</v>
      </c>
      <c r="J201" s="9">
        <v>0</v>
      </c>
      <c r="K201" s="9">
        <v>0</v>
      </c>
      <c r="L201" s="10">
        <v>0.862205804612903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0.0023586535483870966</v>
      </c>
      <c r="S201" s="9">
        <v>5.896633870967742</v>
      </c>
      <c r="T201" s="9">
        <v>0</v>
      </c>
      <c r="U201" s="9">
        <v>0</v>
      </c>
      <c r="V201" s="10">
        <v>0.011793385741935489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0</v>
      </c>
      <c r="AC201" s="9">
        <v>0</v>
      </c>
      <c r="AD201" s="9">
        <v>0</v>
      </c>
      <c r="AE201" s="9">
        <v>0</v>
      </c>
      <c r="AF201" s="10">
        <v>0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0</v>
      </c>
      <c r="AM201" s="9">
        <v>0</v>
      </c>
      <c r="AN201" s="9">
        <v>0</v>
      </c>
      <c r="AO201" s="9">
        <v>0</v>
      </c>
      <c r="AP201" s="10">
        <v>0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7.038499944451612</v>
      </c>
      <c r="AW201" s="9">
        <v>0.5860845164820014</v>
      </c>
      <c r="AX201" s="9">
        <v>0</v>
      </c>
      <c r="AY201" s="9">
        <v>0</v>
      </c>
      <c r="AZ201" s="10">
        <v>0.15566404748387097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0.01904188583870968</v>
      </c>
      <c r="BG201" s="9">
        <v>0</v>
      </c>
      <c r="BH201" s="9">
        <v>0</v>
      </c>
      <c r="BI201" s="9">
        <v>0</v>
      </c>
      <c r="BJ201" s="10">
        <v>0.007619098709677421</v>
      </c>
      <c r="BK201" s="17">
        <f t="shared" si="4"/>
        <v>238.35375512232068</v>
      </c>
      <c r="BL201" s="16"/>
      <c r="BM201" s="50"/>
    </row>
    <row r="202" spans="1:65" s="12" customFormat="1" ht="15">
      <c r="A202" s="5"/>
      <c r="B202" s="8" t="s">
        <v>173</v>
      </c>
      <c r="C202" s="11">
        <v>0</v>
      </c>
      <c r="D202" s="9">
        <v>0</v>
      </c>
      <c r="E202" s="9">
        <v>0</v>
      </c>
      <c r="F202" s="9">
        <v>0</v>
      </c>
      <c r="G202" s="10">
        <v>0</v>
      </c>
      <c r="H202" s="11">
        <v>0.16133901548387097</v>
      </c>
      <c r="I202" s="9">
        <v>120.85737612903225</v>
      </c>
      <c r="J202" s="9">
        <v>0</v>
      </c>
      <c r="K202" s="9">
        <v>0</v>
      </c>
      <c r="L202" s="10">
        <v>0.26498141290322585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0.0023501677419354846</v>
      </c>
      <c r="S202" s="9">
        <v>18.80134193548387</v>
      </c>
      <c r="T202" s="9">
        <v>0</v>
      </c>
      <c r="U202" s="9">
        <v>0</v>
      </c>
      <c r="V202" s="10">
        <v>0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0</v>
      </c>
      <c r="AC202" s="9">
        <v>0</v>
      </c>
      <c r="AD202" s="9">
        <v>0</v>
      </c>
      <c r="AE202" s="9">
        <v>0</v>
      </c>
      <c r="AF202" s="10">
        <v>0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0</v>
      </c>
      <c r="AM202" s="9">
        <v>0</v>
      </c>
      <c r="AN202" s="9">
        <v>0</v>
      </c>
      <c r="AO202" s="9">
        <v>0</v>
      </c>
      <c r="AP202" s="10">
        <v>0</v>
      </c>
      <c r="AQ202" s="11">
        <v>0</v>
      </c>
      <c r="AR202" s="9">
        <v>0</v>
      </c>
      <c r="AS202" s="9">
        <v>0</v>
      </c>
      <c r="AT202" s="9">
        <v>0</v>
      </c>
      <c r="AU202" s="10">
        <v>0</v>
      </c>
      <c r="AV202" s="11">
        <v>0.5918106403225807</v>
      </c>
      <c r="AW202" s="9">
        <v>3.5157067741935486</v>
      </c>
      <c r="AX202" s="9">
        <v>0</v>
      </c>
      <c r="AY202" s="9">
        <v>0</v>
      </c>
      <c r="AZ202" s="10">
        <v>0.2356695440967742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0.08871300093548387</v>
      </c>
      <c r="BG202" s="9">
        <v>43.3603835483871</v>
      </c>
      <c r="BH202" s="9">
        <v>0</v>
      </c>
      <c r="BI202" s="9">
        <v>0</v>
      </c>
      <c r="BJ202" s="10">
        <v>0.007031413548387096</v>
      </c>
      <c r="BK202" s="17">
        <f t="shared" si="4"/>
        <v>187.88670358212903</v>
      </c>
      <c r="BL202" s="16"/>
      <c r="BM202" s="50"/>
    </row>
    <row r="203" spans="1:65" s="12" customFormat="1" ht="15">
      <c r="A203" s="5"/>
      <c r="B203" s="8" t="s">
        <v>178</v>
      </c>
      <c r="C203" s="11">
        <v>0</v>
      </c>
      <c r="D203" s="9">
        <v>0</v>
      </c>
      <c r="E203" s="9">
        <v>0</v>
      </c>
      <c r="F203" s="9">
        <v>0</v>
      </c>
      <c r="G203" s="10">
        <v>0</v>
      </c>
      <c r="H203" s="11">
        <v>0.928372335483871</v>
      </c>
      <c r="I203" s="9">
        <v>251.86126451612904</v>
      </c>
      <c r="J203" s="9">
        <v>0</v>
      </c>
      <c r="K203" s="9">
        <v>0</v>
      </c>
      <c r="L203" s="10">
        <v>0.09149006864516127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0.002635757419354839</v>
      </c>
      <c r="S203" s="9">
        <v>16.400268387096773</v>
      </c>
      <c r="T203" s="9">
        <v>0</v>
      </c>
      <c r="U203" s="9">
        <v>0</v>
      </c>
      <c r="V203" s="10">
        <v>0.010543029677419357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0.005848016129032258</v>
      </c>
      <c r="AC203" s="9">
        <v>0</v>
      </c>
      <c r="AD203" s="9">
        <v>0</v>
      </c>
      <c r="AE203" s="9">
        <v>0</v>
      </c>
      <c r="AF203" s="10">
        <v>0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0</v>
      </c>
      <c r="AM203" s="9">
        <v>0</v>
      </c>
      <c r="AN203" s="9">
        <v>0</v>
      </c>
      <c r="AO203" s="9">
        <v>0</v>
      </c>
      <c r="AP203" s="10">
        <v>0</v>
      </c>
      <c r="AQ203" s="11">
        <v>0</v>
      </c>
      <c r="AR203" s="9">
        <v>0</v>
      </c>
      <c r="AS203" s="9">
        <v>0</v>
      </c>
      <c r="AT203" s="9">
        <v>0</v>
      </c>
      <c r="AU203" s="10">
        <v>0</v>
      </c>
      <c r="AV203" s="11">
        <v>0.35850678077419357</v>
      </c>
      <c r="AW203" s="9">
        <v>0.4692738554415819</v>
      </c>
      <c r="AX203" s="9">
        <v>0</v>
      </c>
      <c r="AY203" s="9">
        <v>0</v>
      </c>
      <c r="AZ203" s="10">
        <v>0.06900659032258064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0.022222461290322584</v>
      </c>
      <c r="BG203" s="9">
        <v>81.87222580645162</v>
      </c>
      <c r="BH203" s="9">
        <v>0</v>
      </c>
      <c r="BI203" s="9">
        <v>0</v>
      </c>
      <c r="BJ203" s="10">
        <v>0.001754404838709678</v>
      </c>
      <c r="BK203" s="17">
        <f t="shared" si="4"/>
        <v>352.0934120096997</v>
      </c>
      <c r="BL203" s="16"/>
      <c r="BM203" s="50"/>
    </row>
    <row r="204" spans="1:65" s="21" customFormat="1" ht="15">
      <c r="A204" s="5"/>
      <c r="B204" s="15" t="s">
        <v>17</v>
      </c>
      <c r="C204" s="20">
        <f aca="true" t="shared" si="5" ref="C204:AH204">SUM(C20:C203)</f>
        <v>0</v>
      </c>
      <c r="D204" s="18">
        <f t="shared" si="5"/>
        <v>1278.8146101278712</v>
      </c>
      <c r="E204" s="18">
        <f t="shared" si="5"/>
        <v>0</v>
      </c>
      <c r="F204" s="18">
        <f t="shared" si="5"/>
        <v>0</v>
      </c>
      <c r="G204" s="19">
        <f t="shared" si="5"/>
        <v>132.35661694774194</v>
      </c>
      <c r="H204" s="20">
        <f t="shared" si="5"/>
        <v>399.97705264483847</v>
      </c>
      <c r="I204" s="18">
        <f t="shared" si="5"/>
        <v>8577.249937066774</v>
      </c>
      <c r="J204" s="18">
        <f t="shared" si="5"/>
        <v>13.71421991935484</v>
      </c>
      <c r="K204" s="18">
        <f t="shared" si="5"/>
        <v>0</v>
      </c>
      <c r="L204" s="19">
        <f t="shared" si="5"/>
        <v>282.1700035817421</v>
      </c>
      <c r="M204" s="20">
        <f t="shared" si="5"/>
        <v>0</v>
      </c>
      <c r="N204" s="18">
        <f t="shared" si="5"/>
        <v>0</v>
      </c>
      <c r="O204" s="18">
        <f t="shared" si="5"/>
        <v>0</v>
      </c>
      <c r="P204" s="18">
        <f t="shared" si="5"/>
        <v>0</v>
      </c>
      <c r="Q204" s="19">
        <f t="shared" si="5"/>
        <v>0</v>
      </c>
      <c r="R204" s="20">
        <f t="shared" si="5"/>
        <v>130.1396210976451</v>
      </c>
      <c r="S204" s="18">
        <f t="shared" si="5"/>
        <v>2549.786847121613</v>
      </c>
      <c r="T204" s="18">
        <f t="shared" si="5"/>
        <v>32.32622965009678</v>
      </c>
      <c r="U204" s="18">
        <f t="shared" si="5"/>
        <v>0</v>
      </c>
      <c r="V204" s="19">
        <f t="shared" si="5"/>
        <v>162.15207662664517</v>
      </c>
      <c r="W204" s="20">
        <f t="shared" si="5"/>
        <v>0</v>
      </c>
      <c r="X204" s="18">
        <f t="shared" si="5"/>
        <v>0</v>
      </c>
      <c r="Y204" s="18">
        <f t="shared" si="5"/>
        <v>0</v>
      </c>
      <c r="Z204" s="18">
        <f t="shared" si="5"/>
        <v>0</v>
      </c>
      <c r="AA204" s="19">
        <f t="shared" si="5"/>
        <v>0</v>
      </c>
      <c r="AB204" s="20">
        <f t="shared" si="5"/>
        <v>1.9423456896129028</v>
      </c>
      <c r="AC204" s="18">
        <f t="shared" si="5"/>
        <v>0</v>
      </c>
      <c r="AD204" s="18">
        <f t="shared" si="5"/>
        <v>0</v>
      </c>
      <c r="AE204" s="18">
        <f t="shared" si="5"/>
        <v>0</v>
      </c>
      <c r="AF204" s="19">
        <f t="shared" si="5"/>
        <v>2.588786207064517</v>
      </c>
      <c r="AG204" s="20">
        <f t="shared" si="5"/>
        <v>0</v>
      </c>
      <c r="AH204" s="18">
        <f t="shared" si="5"/>
        <v>0</v>
      </c>
      <c r="AI204" s="18">
        <f aca="true" t="shared" si="6" ref="AI204:BK204">SUM(AI20:AI203)</f>
        <v>0</v>
      </c>
      <c r="AJ204" s="18">
        <f t="shared" si="6"/>
        <v>0</v>
      </c>
      <c r="AK204" s="19">
        <f t="shared" si="6"/>
        <v>0</v>
      </c>
      <c r="AL204" s="20">
        <f t="shared" si="6"/>
        <v>0.08044364238709678</v>
      </c>
      <c r="AM204" s="18">
        <f t="shared" si="6"/>
        <v>0</v>
      </c>
      <c r="AN204" s="18">
        <f t="shared" si="6"/>
        <v>0</v>
      </c>
      <c r="AO204" s="18">
        <f t="shared" si="6"/>
        <v>0</v>
      </c>
      <c r="AP204" s="19">
        <f t="shared" si="6"/>
        <v>0.02024197190322581</v>
      </c>
      <c r="AQ204" s="20">
        <f t="shared" si="6"/>
        <v>0</v>
      </c>
      <c r="AR204" s="18">
        <f t="shared" si="6"/>
        <v>582.2843419354838</v>
      </c>
      <c r="AS204" s="18">
        <f t="shared" si="6"/>
        <v>0.057620141935483864</v>
      </c>
      <c r="AT204" s="18">
        <f t="shared" si="6"/>
        <v>0</v>
      </c>
      <c r="AU204" s="19">
        <f t="shared" si="6"/>
        <v>0</v>
      </c>
      <c r="AV204" s="20">
        <f t="shared" si="6"/>
        <v>3455.0120219226255</v>
      </c>
      <c r="AW204" s="18">
        <f t="shared" si="6"/>
        <v>2183.2021378120658</v>
      </c>
      <c r="AX204" s="18">
        <f t="shared" si="6"/>
        <v>0.5932409427741936</v>
      </c>
      <c r="AY204" s="18">
        <f t="shared" si="6"/>
        <v>0</v>
      </c>
      <c r="AZ204" s="19">
        <f t="shared" si="6"/>
        <v>1927.5799331233218</v>
      </c>
      <c r="BA204" s="20">
        <f t="shared" si="6"/>
        <v>0</v>
      </c>
      <c r="BB204" s="18">
        <f t="shared" si="6"/>
        <v>0</v>
      </c>
      <c r="BC204" s="18">
        <f t="shared" si="6"/>
        <v>0</v>
      </c>
      <c r="BD204" s="18">
        <f t="shared" si="6"/>
        <v>0</v>
      </c>
      <c r="BE204" s="19">
        <f t="shared" si="6"/>
        <v>0</v>
      </c>
      <c r="BF204" s="20">
        <f t="shared" si="6"/>
        <v>617.5998344430649</v>
      </c>
      <c r="BG204" s="18">
        <f t="shared" si="6"/>
        <v>1345.5885615351292</v>
      </c>
      <c r="BH204" s="18">
        <f t="shared" si="6"/>
        <v>8.529743812967743</v>
      </c>
      <c r="BI204" s="18">
        <f t="shared" si="6"/>
        <v>0</v>
      </c>
      <c r="BJ204" s="19">
        <f t="shared" si="6"/>
        <v>412.2914430433868</v>
      </c>
      <c r="BK204" s="32">
        <f t="shared" si="6"/>
        <v>24096.057911008036</v>
      </c>
      <c r="BL204" s="16"/>
      <c r="BM204" s="56"/>
    </row>
    <row r="205" spans="3:64" ht="15" customHeight="1"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6"/>
    </row>
    <row r="206" spans="1:65" s="12" customFormat="1" ht="15">
      <c r="A206" s="5" t="s">
        <v>36</v>
      </c>
      <c r="B206" s="6" t="s">
        <v>37</v>
      </c>
      <c r="C206" s="52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3"/>
      <c r="AV206" s="53"/>
      <c r="AW206" s="53"/>
      <c r="AX206" s="53"/>
      <c r="AY206" s="53"/>
      <c r="AZ206" s="53"/>
      <c r="BA206" s="53"/>
      <c r="BB206" s="53"/>
      <c r="BC206" s="53"/>
      <c r="BD206" s="53"/>
      <c r="BE206" s="53"/>
      <c r="BF206" s="53"/>
      <c r="BG206" s="53"/>
      <c r="BH206" s="53"/>
      <c r="BI206" s="53"/>
      <c r="BJ206" s="53"/>
      <c r="BK206" s="54"/>
      <c r="BL206" s="16"/>
      <c r="BM206" s="57"/>
    </row>
    <row r="207" spans="1:65" s="12" customFormat="1" ht="15">
      <c r="A207" s="5"/>
      <c r="B207" s="8" t="s">
        <v>38</v>
      </c>
      <c r="C207" s="11">
        <v>0</v>
      </c>
      <c r="D207" s="9">
        <v>0</v>
      </c>
      <c r="E207" s="9">
        <v>0</v>
      </c>
      <c r="F207" s="9">
        <v>0</v>
      </c>
      <c r="G207" s="10">
        <v>0</v>
      </c>
      <c r="H207" s="11">
        <v>0</v>
      </c>
      <c r="I207" s="9">
        <v>0</v>
      </c>
      <c r="J207" s="9">
        <v>0</v>
      </c>
      <c r="K207" s="9">
        <v>0</v>
      </c>
      <c r="L207" s="10">
        <v>0</v>
      </c>
      <c r="M207" s="11">
        <v>0</v>
      </c>
      <c r="N207" s="9">
        <v>0</v>
      </c>
      <c r="O207" s="9">
        <v>0</v>
      </c>
      <c r="P207" s="9">
        <v>0</v>
      </c>
      <c r="Q207" s="10">
        <v>0</v>
      </c>
      <c r="R207" s="11">
        <v>0</v>
      </c>
      <c r="S207" s="9">
        <v>0</v>
      </c>
      <c r="T207" s="9">
        <v>0</v>
      </c>
      <c r="U207" s="9">
        <v>0</v>
      </c>
      <c r="V207" s="10">
        <v>0</v>
      </c>
      <c r="W207" s="11">
        <v>0</v>
      </c>
      <c r="X207" s="9">
        <v>0</v>
      </c>
      <c r="Y207" s="9">
        <v>0</v>
      </c>
      <c r="Z207" s="9">
        <v>0</v>
      </c>
      <c r="AA207" s="10">
        <v>0</v>
      </c>
      <c r="AB207" s="11">
        <v>0</v>
      </c>
      <c r="AC207" s="9">
        <v>0</v>
      </c>
      <c r="AD207" s="9">
        <v>0</v>
      </c>
      <c r="AE207" s="9">
        <v>0</v>
      </c>
      <c r="AF207" s="10">
        <v>0</v>
      </c>
      <c r="AG207" s="11">
        <v>0</v>
      </c>
      <c r="AH207" s="9">
        <v>0</v>
      </c>
      <c r="AI207" s="9">
        <v>0</v>
      </c>
      <c r="AJ207" s="9">
        <v>0</v>
      </c>
      <c r="AK207" s="10">
        <v>0</v>
      </c>
      <c r="AL207" s="11">
        <v>0</v>
      </c>
      <c r="AM207" s="9">
        <v>0</v>
      </c>
      <c r="AN207" s="9">
        <v>0</v>
      </c>
      <c r="AO207" s="9">
        <v>0</v>
      </c>
      <c r="AP207" s="10">
        <v>0</v>
      </c>
      <c r="AQ207" s="11">
        <v>0</v>
      </c>
      <c r="AR207" s="9">
        <v>0</v>
      </c>
      <c r="AS207" s="9">
        <v>0</v>
      </c>
      <c r="AT207" s="9">
        <v>0</v>
      </c>
      <c r="AU207" s="10">
        <v>0</v>
      </c>
      <c r="AV207" s="11">
        <v>0</v>
      </c>
      <c r="AW207" s="9">
        <v>0</v>
      </c>
      <c r="AX207" s="9">
        <v>0</v>
      </c>
      <c r="AY207" s="9">
        <v>0</v>
      </c>
      <c r="AZ207" s="10">
        <v>0</v>
      </c>
      <c r="BA207" s="11">
        <v>0</v>
      </c>
      <c r="BB207" s="9">
        <v>0</v>
      </c>
      <c r="BC207" s="9">
        <v>0</v>
      </c>
      <c r="BD207" s="9">
        <v>0</v>
      </c>
      <c r="BE207" s="10">
        <v>0</v>
      </c>
      <c r="BF207" s="11">
        <v>0</v>
      </c>
      <c r="BG207" s="9">
        <v>0</v>
      </c>
      <c r="BH207" s="9">
        <v>0</v>
      </c>
      <c r="BI207" s="9">
        <v>0</v>
      </c>
      <c r="BJ207" s="10">
        <v>0</v>
      </c>
      <c r="BK207" s="17">
        <v>0</v>
      </c>
      <c r="BL207" s="16"/>
      <c r="BM207" s="50"/>
    </row>
    <row r="208" spans="1:65" s="21" customFormat="1" ht="15">
      <c r="A208" s="5"/>
      <c r="B208" s="15" t="s">
        <v>39</v>
      </c>
      <c r="C208" s="20">
        <v>0</v>
      </c>
      <c r="D208" s="18">
        <v>0</v>
      </c>
      <c r="E208" s="18">
        <v>0</v>
      </c>
      <c r="F208" s="18">
        <v>0</v>
      </c>
      <c r="G208" s="19">
        <v>0</v>
      </c>
      <c r="H208" s="20">
        <v>0</v>
      </c>
      <c r="I208" s="18">
        <v>0</v>
      </c>
      <c r="J208" s="18">
        <v>0</v>
      </c>
      <c r="K208" s="18">
        <v>0</v>
      </c>
      <c r="L208" s="19">
        <v>0</v>
      </c>
      <c r="M208" s="20">
        <v>0</v>
      </c>
      <c r="N208" s="18">
        <v>0</v>
      </c>
      <c r="O208" s="18">
        <v>0</v>
      </c>
      <c r="P208" s="18">
        <v>0</v>
      </c>
      <c r="Q208" s="19">
        <v>0</v>
      </c>
      <c r="R208" s="20">
        <v>0</v>
      </c>
      <c r="S208" s="18">
        <v>0</v>
      </c>
      <c r="T208" s="18">
        <v>0</v>
      </c>
      <c r="U208" s="18">
        <v>0</v>
      </c>
      <c r="V208" s="19">
        <v>0</v>
      </c>
      <c r="W208" s="20">
        <v>0</v>
      </c>
      <c r="X208" s="18">
        <v>0</v>
      </c>
      <c r="Y208" s="18">
        <v>0</v>
      </c>
      <c r="Z208" s="18">
        <v>0</v>
      </c>
      <c r="AA208" s="19">
        <v>0</v>
      </c>
      <c r="AB208" s="20">
        <v>0</v>
      </c>
      <c r="AC208" s="18">
        <v>0</v>
      </c>
      <c r="AD208" s="18">
        <v>0</v>
      </c>
      <c r="AE208" s="18">
        <v>0</v>
      </c>
      <c r="AF208" s="19">
        <v>0</v>
      </c>
      <c r="AG208" s="20">
        <v>0</v>
      </c>
      <c r="AH208" s="18">
        <v>0</v>
      </c>
      <c r="AI208" s="18">
        <v>0</v>
      </c>
      <c r="AJ208" s="18">
        <v>0</v>
      </c>
      <c r="AK208" s="19">
        <v>0</v>
      </c>
      <c r="AL208" s="20">
        <v>0</v>
      </c>
      <c r="AM208" s="18">
        <v>0</v>
      </c>
      <c r="AN208" s="18">
        <v>0</v>
      </c>
      <c r="AO208" s="18">
        <v>0</v>
      </c>
      <c r="AP208" s="19">
        <v>0</v>
      </c>
      <c r="AQ208" s="20">
        <v>0</v>
      </c>
      <c r="AR208" s="18">
        <v>0</v>
      </c>
      <c r="AS208" s="18">
        <v>0</v>
      </c>
      <c r="AT208" s="18">
        <v>0</v>
      </c>
      <c r="AU208" s="19">
        <v>0</v>
      </c>
      <c r="AV208" s="20">
        <v>0</v>
      </c>
      <c r="AW208" s="18">
        <v>0</v>
      </c>
      <c r="AX208" s="18">
        <v>0</v>
      </c>
      <c r="AY208" s="18">
        <v>0</v>
      </c>
      <c r="AZ208" s="19">
        <v>0</v>
      </c>
      <c r="BA208" s="20">
        <v>0</v>
      </c>
      <c r="BB208" s="18">
        <v>0</v>
      </c>
      <c r="BC208" s="18">
        <v>0</v>
      </c>
      <c r="BD208" s="18">
        <v>0</v>
      </c>
      <c r="BE208" s="19">
        <v>0</v>
      </c>
      <c r="BF208" s="20">
        <v>0</v>
      </c>
      <c r="BG208" s="18">
        <v>0</v>
      </c>
      <c r="BH208" s="18">
        <v>0</v>
      </c>
      <c r="BI208" s="18">
        <v>0</v>
      </c>
      <c r="BJ208" s="19">
        <v>0</v>
      </c>
      <c r="BK208" s="32">
        <v>0</v>
      </c>
      <c r="BL208" s="16"/>
      <c r="BM208" s="56"/>
    </row>
    <row r="209" spans="1:65" s="12" customFormat="1" ht="15">
      <c r="A209" s="5" t="s">
        <v>40</v>
      </c>
      <c r="B209" s="6" t="s">
        <v>41</v>
      </c>
      <c r="C209" s="52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3"/>
      <c r="BK209" s="54"/>
      <c r="BL209" s="16"/>
      <c r="BM209" s="57"/>
    </row>
    <row r="210" spans="1:65" s="12" customFormat="1" ht="15">
      <c r="A210" s="5"/>
      <c r="B210" s="8" t="s">
        <v>38</v>
      </c>
      <c r="C210" s="11">
        <v>0</v>
      </c>
      <c r="D210" s="9">
        <v>0</v>
      </c>
      <c r="E210" s="9">
        <v>0</v>
      </c>
      <c r="F210" s="9">
        <v>0</v>
      </c>
      <c r="G210" s="10">
        <v>0</v>
      </c>
      <c r="H210" s="11">
        <v>0</v>
      </c>
      <c r="I210" s="9">
        <v>0</v>
      </c>
      <c r="J210" s="9">
        <v>0</v>
      </c>
      <c r="K210" s="9">
        <v>0</v>
      </c>
      <c r="L210" s="10">
        <v>0</v>
      </c>
      <c r="M210" s="11">
        <v>0</v>
      </c>
      <c r="N210" s="9">
        <v>0</v>
      </c>
      <c r="O210" s="9">
        <v>0</v>
      </c>
      <c r="P210" s="9">
        <v>0</v>
      </c>
      <c r="Q210" s="10">
        <v>0</v>
      </c>
      <c r="R210" s="11">
        <v>0</v>
      </c>
      <c r="S210" s="9">
        <v>0</v>
      </c>
      <c r="T210" s="9">
        <v>0</v>
      </c>
      <c r="U210" s="9">
        <v>0</v>
      </c>
      <c r="V210" s="10">
        <v>0</v>
      </c>
      <c r="W210" s="11">
        <v>0</v>
      </c>
      <c r="X210" s="9">
        <v>0</v>
      </c>
      <c r="Y210" s="9">
        <v>0</v>
      </c>
      <c r="Z210" s="9">
        <v>0</v>
      </c>
      <c r="AA210" s="10">
        <v>0</v>
      </c>
      <c r="AB210" s="11">
        <v>0</v>
      </c>
      <c r="AC210" s="9">
        <v>0</v>
      </c>
      <c r="AD210" s="9">
        <v>0</v>
      </c>
      <c r="AE210" s="9">
        <v>0</v>
      </c>
      <c r="AF210" s="10">
        <v>0</v>
      </c>
      <c r="AG210" s="11">
        <v>0</v>
      </c>
      <c r="AH210" s="9">
        <v>0</v>
      </c>
      <c r="AI210" s="9">
        <v>0</v>
      </c>
      <c r="AJ210" s="9">
        <v>0</v>
      </c>
      <c r="AK210" s="10">
        <v>0</v>
      </c>
      <c r="AL210" s="11">
        <v>0</v>
      </c>
      <c r="AM210" s="9">
        <v>0</v>
      </c>
      <c r="AN210" s="9">
        <v>0</v>
      </c>
      <c r="AO210" s="9">
        <v>0</v>
      </c>
      <c r="AP210" s="10">
        <v>0</v>
      </c>
      <c r="AQ210" s="11">
        <v>0</v>
      </c>
      <c r="AR210" s="9">
        <v>0</v>
      </c>
      <c r="AS210" s="9">
        <v>0</v>
      </c>
      <c r="AT210" s="9">
        <v>0</v>
      </c>
      <c r="AU210" s="10">
        <v>0</v>
      </c>
      <c r="AV210" s="11">
        <v>0</v>
      </c>
      <c r="AW210" s="9">
        <v>0</v>
      </c>
      <c r="AX210" s="9">
        <v>0</v>
      </c>
      <c r="AY210" s="9">
        <v>0</v>
      </c>
      <c r="AZ210" s="10">
        <v>0</v>
      </c>
      <c r="BA210" s="11">
        <v>0</v>
      </c>
      <c r="BB210" s="9">
        <v>0</v>
      </c>
      <c r="BC210" s="9">
        <v>0</v>
      </c>
      <c r="BD210" s="9">
        <v>0</v>
      </c>
      <c r="BE210" s="10">
        <v>0</v>
      </c>
      <c r="BF210" s="11">
        <v>0</v>
      </c>
      <c r="BG210" s="9">
        <v>0</v>
      </c>
      <c r="BH210" s="9">
        <v>0</v>
      </c>
      <c r="BI210" s="9">
        <v>0</v>
      </c>
      <c r="BJ210" s="10">
        <v>0</v>
      </c>
      <c r="BK210" s="17">
        <v>0</v>
      </c>
      <c r="BL210" s="16"/>
      <c r="BM210" s="50"/>
    </row>
    <row r="211" spans="1:65" s="21" customFormat="1" ht="15">
      <c r="A211" s="5"/>
      <c r="B211" s="15" t="s">
        <v>42</v>
      </c>
      <c r="C211" s="20">
        <v>0</v>
      </c>
      <c r="D211" s="18">
        <v>0</v>
      </c>
      <c r="E211" s="18">
        <v>0</v>
      </c>
      <c r="F211" s="18">
        <v>0</v>
      </c>
      <c r="G211" s="19">
        <v>0</v>
      </c>
      <c r="H211" s="20">
        <v>0</v>
      </c>
      <c r="I211" s="18">
        <v>0</v>
      </c>
      <c r="J211" s="18">
        <v>0</v>
      </c>
      <c r="K211" s="18">
        <v>0</v>
      </c>
      <c r="L211" s="19">
        <v>0</v>
      </c>
      <c r="M211" s="20">
        <v>0</v>
      </c>
      <c r="N211" s="18">
        <v>0</v>
      </c>
      <c r="O211" s="18">
        <v>0</v>
      </c>
      <c r="P211" s="18">
        <v>0</v>
      </c>
      <c r="Q211" s="19">
        <v>0</v>
      </c>
      <c r="R211" s="20">
        <v>0</v>
      </c>
      <c r="S211" s="18">
        <v>0</v>
      </c>
      <c r="T211" s="18">
        <v>0</v>
      </c>
      <c r="U211" s="18">
        <v>0</v>
      </c>
      <c r="V211" s="19">
        <v>0</v>
      </c>
      <c r="W211" s="20">
        <v>0</v>
      </c>
      <c r="X211" s="18">
        <v>0</v>
      </c>
      <c r="Y211" s="18">
        <v>0</v>
      </c>
      <c r="Z211" s="18">
        <v>0</v>
      </c>
      <c r="AA211" s="19">
        <v>0</v>
      </c>
      <c r="AB211" s="20">
        <v>0</v>
      </c>
      <c r="AC211" s="18">
        <v>0</v>
      </c>
      <c r="AD211" s="18">
        <v>0</v>
      </c>
      <c r="AE211" s="18">
        <v>0</v>
      </c>
      <c r="AF211" s="19">
        <v>0</v>
      </c>
      <c r="AG211" s="20">
        <v>0</v>
      </c>
      <c r="AH211" s="18">
        <v>0</v>
      </c>
      <c r="AI211" s="18">
        <v>0</v>
      </c>
      <c r="AJ211" s="18">
        <v>0</v>
      </c>
      <c r="AK211" s="19">
        <v>0</v>
      </c>
      <c r="AL211" s="20">
        <v>0</v>
      </c>
      <c r="AM211" s="18">
        <v>0</v>
      </c>
      <c r="AN211" s="18">
        <v>0</v>
      </c>
      <c r="AO211" s="18">
        <v>0</v>
      </c>
      <c r="AP211" s="19">
        <v>0</v>
      </c>
      <c r="AQ211" s="20">
        <v>0</v>
      </c>
      <c r="AR211" s="18">
        <v>0</v>
      </c>
      <c r="AS211" s="18">
        <v>0</v>
      </c>
      <c r="AT211" s="18">
        <v>0</v>
      </c>
      <c r="AU211" s="19">
        <v>0</v>
      </c>
      <c r="AV211" s="20">
        <v>0</v>
      </c>
      <c r="AW211" s="18">
        <v>0</v>
      </c>
      <c r="AX211" s="18">
        <v>0</v>
      </c>
      <c r="AY211" s="18">
        <v>0</v>
      </c>
      <c r="AZ211" s="19">
        <v>0</v>
      </c>
      <c r="BA211" s="20">
        <v>0</v>
      </c>
      <c r="BB211" s="18">
        <v>0</v>
      </c>
      <c r="BC211" s="18">
        <v>0</v>
      </c>
      <c r="BD211" s="18">
        <v>0</v>
      </c>
      <c r="BE211" s="19">
        <v>0</v>
      </c>
      <c r="BF211" s="20">
        <v>0</v>
      </c>
      <c r="BG211" s="18">
        <v>0</v>
      </c>
      <c r="BH211" s="18">
        <v>0</v>
      </c>
      <c r="BI211" s="18">
        <v>0</v>
      </c>
      <c r="BJ211" s="19">
        <v>0</v>
      </c>
      <c r="BK211" s="32">
        <v>0</v>
      </c>
      <c r="BL211" s="16"/>
      <c r="BM211" s="56"/>
    </row>
    <row r="212" spans="1:65" s="21" customFormat="1" ht="15">
      <c r="A212" s="5" t="s">
        <v>18</v>
      </c>
      <c r="B212" s="27" t="s">
        <v>19</v>
      </c>
      <c r="C212" s="20"/>
      <c r="D212" s="18"/>
      <c r="E212" s="18"/>
      <c r="F212" s="18"/>
      <c r="G212" s="19"/>
      <c r="H212" s="20"/>
      <c r="I212" s="18"/>
      <c r="J212" s="18"/>
      <c r="K212" s="18"/>
      <c r="L212" s="19"/>
      <c r="M212" s="20"/>
      <c r="N212" s="18"/>
      <c r="O212" s="18"/>
      <c r="P212" s="18"/>
      <c r="Q212" s="19"/>
      <c r="R212" s="20"/>
      <c r="S212" s="18"/>
      <c r="T212" s="18"/>
      <c r="U212" s="18"/>
      <c r="V212" s="19"/>
      <c r="W212" s="20"/>
      <c r="X212" s="18"/>
      <c r="Y212" s="18"/>
      <c r="Z212" s="18"/>
      <c r="AA212" s="19"/>
      <c r="AB212" s="20"/>
      <c r="AC212" s="18"/>
      <c r="AD212" s="18"/>
      <c r="AE212" s="18"/>
      <c r="AF212" s="19"/>
      <c r="AG212" s="20"/>
      <c r="AH212" s="18"/>
      <c r="AI212" s="18"/>
      <c r="AJ212" s="18"/>
      <c r="AK212" s="19"/>
      <c r="AL212" s="20"/>
      <c r="AM212" s="18"/>
      <c r="AN212" s="18"/>
      <c r="AO212" s="18"/>
      <c r="AP212" s="19"/>
      <c r="AQ212" s="20"/>
      <c r="AR212" s="18"/>
      <c r="AS212" s="18"/>
      <c r="AT212" s="18"/>
      <c r="AU212" s="19"/>
      <c r="AV212" s="20"/>
      <c r="AW212" s="18"/>
      <c r="AX212" s="18"/>
      <c r="AY212" s="18"/>
      <c r="AZ212" s="19"/>
      <c r="BA212" s="20"/>
      <c r="BB212" s="18"/>
      <c r="BC212" s="18"/>
      <c r="BD212" s="18"/>
      <c r="BE212" s="19"/>
      <c r="BF212" s="20"/>
      <c r="BG212" s="18"/>
      <c r="BH212" s="18"/>
      <c r="BI212" s="18"/>
      <c r="BJ212" s="19"/>
      <c r="BK212" s="32"/>
      <c r="BL212" s="16"/>
      <c r="BM212" s="56"/>
    </row>
    <row r="213" spans="1:65" s="12" customFormat="1" ht="15">
      <c r="A213" s="5"/>
      <c r="B213" s="8" t="s">
        <v>189</v>
      </c>
      <c r="C213" s="11">
        <v>0</v>
      </c>
      <c r="D213" s="9">
        <v>534.6561955400645</v>
      </c>
      <c r="E213" s="9">
        <v>0</v>
      </c>
      <c r="F213" s="9">
        <v>0</v>
      </c>
      <c r="G213" s="10">
        <v>23.752789383225807</v>
      </c>
      <c r="H213" s="11">
        <v>88.71047218170968</v>
      </c>
      <c r="I213" s="9">
        <v>3530.7621154242897</v>
      </c>
      <c r="J213" s="9">
        <v>786.913749617645</v>
      </c>
      <c r="K213" s="9">
        <v>0</v>
      </c>
      <c r="L213" s="10">
        <v>11.26874485119355</v>
      </c>
      <c r="M213" s="11">
        <v>0</v>
      </c>
      <c r="N213" s="9">
        <v>0</v>
      </c>
      <c r="O213" s="9">
        <v>0</v>
      </c>
      <c r="P213" s="9">
        <v>0</v>
      </c>
      <c r="Q213" s="10">
        <v>0</v>
      </c>
      <c r="R213" s="11">
        <v>35.61780883774193</v>
      </c>
      <c r="S213" s="9">
        <v>60.4572346961613</v>
      </c>
      <c r="T213" s="9">
        <v>121.01345509796776</v>
      </c>
      <c r="U213" s="9">
        <v>0</v>
      </c>
      <c r="V213" s="10">
        <v>18.566997771516128</v>
      </c>
      <c r="W213" s="11">
        <v>0</v>
      </c>
      <c r="X213" s="9">
        <v>0</v>
      </c>
      <c r="Y213" s="9">
        <v>0</v>
      </c>
      <c r="Z213" s="9">
        <v>0</v>
      </c>
      <c r="AA213" s="10">
        <v>0</v>
      </c>
      <c r="AB213" s="11">
        <v>0.031800189677419356</v>
      </c>
      <c r="AC213" s="9">
        <v>0</v>
      </c>
      <c r="AD213" s="9">
        <v>0</v>
      </c>
      <c r="AE213" s="9">
        <v>0</v>
      </c>
      <c r="AF213" s="10">
        <v>0</v>
      </c>
      <c r="AG213" s="11">
        <v>0</v>
      </c>
      <c r="AH213" s="9">
        <v>0</v>
      </c>
      <c r="AI213" s="9">
        <v>0</v>
      </c>
      <c r="AJ213" s="9">
        <v>0</v>
      </c>
      <c r="AK213" s="10">
        <v>0</v>
      </c>
      <c r="AL213" s="11">
        <v>0</v>
      </c>
      <c r="AM213" s="9">
        <v>0</v>
      </c>
      <c r="AN213" s="9">
        <v>0.1219315781935484</v>
      </c>
      <c r="AO213" s="9">
        <v>0</v>
      </c>
      <c r="AP213" s="10">
        <v>0</v>
      </c>
      <c r="AQ213" s="11">
        <v>0</v>
      </c>
      <c r="AR213" s="9">
        <v>0</v>
      </c>
      <c r="AS213" s="9">
        <v>0</v>
      </c>
      <c r="AT213" s="9">
        <v>0</v>
      </c>
      <c r="AU213" s="10">
        <v>0</v>
      </c>
      <c r="AV213" s="11">
        <v>32.38989076867742</v>
      </c>
      <c r="AW213" s="9">
        <v>882.048979155738</v>
      </c>
      <c r="AX213" s="9">
        <v>4.981337944741937</v>
      </c>
      <c r="AY213" s="9">
        <v>0</v>
      </c>
      <c r="AZ213" s="10">
        <v>71.91083806006452</v>
      </c>
      <c r="BA213" s="11">
        <v>0</v>
      </c>
      <c r="BB213" s="9">
        <v>0</v>
      </c>
      <c r="BC213" s="9">
        <v>0</v>
      </c>
      <c r="BD213" s="9">
        <v>0</v>
      </c>
      <c r="BE213" s="10">
        <v>0</v>
      </c>
      <c r="BF213" s="11">
        <v>31.121119503096775</v>
      </c>
      <c r="BG213" s="9">
        <v>35.36182900654838</v>
      </c>
      <c r="BH213" s="9">
        <v>15.24898507</v>
      </c>
      <c r="BI213" s="9">
        <v>0</v>
      </c>
      <c r="BJ213" s="10">
        <v>9.458181477032257</v>
      </c>
      <c r="BK213" s="17">
        <f aca="true" t="shared" si="7" ref="BK213:BK223">SUM(C213:BJ213)</f>
        <v>6294.394456155286</v>
      </c>
      <c r="BL213" s="16"/>
      <c r="BM213" s="50"/>
    </row>
    <row r="214" spans="1:65" s="12" customFormat="1" ht="15">
      <c r="A214" s="5"/>
      <c r="B214" s="8" t="s">
        <v>142</v>
      </c>
      <c r="C214" s="11">
        <v>0</v>
      </c>
      <c r="D214" s="9">
        <v>0.6579443548387097</v>
      </c>
      <c r="E214" s="9">
        <v>0</v>
      </c>
      <c r="F214" s="9">
        <v>0</v>
      </c>
      <c r="G214" s="10">
        <v>0</v>
      </c>
      <c r="H214" s="11">
        <v>134.23855197467742</v>
      </c>
      <c r="I214" s="9">
        <v>562.5640816523226</v>
      </c>
      <c r="J214" s="9">
        <v>0.20472155064516126</v>
      </c>
      <c r="K214" s="9">
        <v>0</v>
      </c>
      <c r="L214" s="10">
        <v>52.25504674258064</v>
      </c>
      <c r="M214" s="11">
        <v>0</v>
      </c>
      <c r="N214" s="9">
        <v>0</v>
      </c>
      <c r="O214" s="9">
        <v>0</v>
      </c>
      <c r="P214" s="9">
        <v>0</v>
      </c>
      <c r="Q214" s="10">
        <v>0</v>
      </c>
      <c r="R214" s="11">
        <v>30.61253907909678</v>
      </c>
      <c r="S214" s="9">
        <v>58.52435307112903</v>
      </c>
      <c r="T214" s="9">
        <v>59.27828103035483</v>
      </c>
      <c r="U214" s="9">
        <v>0</v>
      </c>
      <c r="V214" s="10">
        <v>19.72291378858064</v>
      </c>
      <c r="W214" s="11">
        <v>0</v>
      </c>
      <c r="X214" s="9">
        <v>0</v>
      </c>
      <c r="Y214" s="9">
        <v>0</v>
      </c>
      <c r="Z214" s="9">
        <v>0</v>
      </c>
      <c r="AA214" s="10">
        <v>0</v>
      </c>
      <c r="AB214" s="11">
        <v>0.7941504313548389</v>
      </c>
      <c r="AC214" s="9">
        <v>0.14950795290322577</v>
      </c>
      <c r="AD214" s="9">
        <v>1.6813210120322575</v>
      </c>
      <c r="AE214" s="9">
        <v>0</v>
      </c>
      <c r="AF214" s="10">
        <v>0.0011007300645161293</v>
      </c>
      <c r="AG214" s="11">
        <v>0</v>
      </c>
      <c r="AH214" s="9">
        <v>0</v>
      </c>
      <c r="AI214" s="9">
        <v>0</v>
      </c>
      <c r="AJ214" s="9">
        <v>0</v>
      </c>
      <c r="AK214" s="10">
        <v>0</v>
      </c>
      <c r="AL214" s="11">
        <v>0</v>
      </c>
      <c r="AM214" s="9">
        <v>0</v>
      </c>
      <c r="AN214" s="9">
        <v>0</v>
      </c>
      <c r="AO214" s="9">
        <v>0</v>
      </c>
      <c r="AP214" s="10">
        <v>0</v>
      </c>
      <c r="AQ214" s="11">
        <v>0</v>
      </c>
      <c r="AR214" s="9">
        <v>0</v>
      </c>
      <c r="AS214" s="9">
        <v>0</v>
      </c>
      <c r="AT214" s="9">
        <v>0</v>
      </c>
      <c r="AU214" s="10">
        <v>0</v>
      </c>
      <c r="AV214" s="11">
        <v>919.6087506406773</v>
      </c>
      <c r="AW214" s="9">
        <v>838.4139771961188</v>
      </c>
      <c r="AX214" s="9">
        <v>13.174406929451612</v>
      </c>
      <c r="AY214" s="9">
        <v>0</v>
      </c>
      <c r="AZ214" s="10">
        <v>473.7845588260323</v>
      </c>
      <c r="BA214" s="11">
        <v>0</v>
      </c>
      <c r="BB214" s="9">
        <v>0</v>
      </c>
      <c r="BC214" s="9">
        <v>0</v>
      </c>
      <c r="BD214" s="9">
        <v>0</v>
      </c>
      <c r="BE214" s="10">
        <v>0</v>
      </c>
      <c r="BF214" s="11">
        <v>210.38670365583866</v>
      </c>
      <c r="BG214" s="9">
        <v>100.94878381412902</v>
      </c>
      <c r="BH214" s="9">
        <v>15.280540749903224</v>
      </c>
      <c r="BI214" s="9">
        <v>0</v>
      </c>
      <c r="BJ214" s="10">
        <v>76.49158174074196</v>
      </c>
      <c r="BK214" s="17">
        <f t="shared" si="7"/>
        <v>3568.7738169234735</v>
      </c>
      <c r="BL214" s="16"/>
      <c r="BM214" s="50"/>
    </row>
    <row r="215" spans="1:65" s="12" customFormat="1" ht="15">
      <c r="A215" s="5"/>
      <c r="B215" s="8" t="s">
        <v>143</v>
      </c>
      <c r="C215" s="11">
        <v>0</v>
      </c>
      <c r="D215" s="9">
        <v>1.9677187948709678</v>
      </c>
      <c r="E215" s="9">
        <v>0</v>
      </c>
      <c r="F215" s="9">
        <v>0</v>
      </c>
      <c r="G215" s="10">
        <v>0</v>
      </c>
      <c r="H215" s="11">
        <v>32.27650502332258</v>
      </c>
      <c r="I215" s="9">
        <v>3738.45551802671</v>
      </c>
      <c r="J215" s="9">
        <v>0</v>
      </c>
      <c r="K215" s="9">
        <v>0</v>
      </c>
      <c r="L215" s="10">
        <v>33.93425737632259</v>
      </c>
      <c r="M215" s="11">
        <v>0</v>
      </c>
      <c r="N215" s="9">
        <v>0</v>
      </c>
      <c r="O215" s="9">
        <v>0</v>
      </c>
      <c r="P215" s="9">
        <v>0</v>
      </c>
      <c r="Q215" s="10">
        <v>0</v>
      </c>
      <c r="R215" s="11">
        <v>1.8841071678387094</v>
      </c>
      <c r="S215" s="9">
        <v>406.66591448641924</v>
      </c>
      <c r="T215" s="9">
        <v>0</v>
      </c>
      <c r="U215" s="9">
        <v>0</v>
      </c>
      <c r="V215" s="10">
        <v>1.348726577032258</v>
      </c>
      <c r="W215" s="11">
        <v>0</v>
      </c>
      <c r="X215" s="9">
        <v>0</v>
      </c>
      <c r="Y215" s="9">
        <v>0</v>
      </c>
      <c r="Z215" s="9">
        <v>0</v>
      </c>
      <c r="AA215" s="10">
        <v>0</v>
      </c>
      <c r="AB215" s="11">
        <v>0.001474093806451613</v>
      </c>
      <c r="AC215" s="9">
        <v>0</v>
      </c>
      <c r="AD215" s="9">
        <v>0</v>
      </c>
      <c r="AE215" s="9">
        <v>0</v>
      </c>
      <c r="AF215" s="10">
        <v>0.00676276506451613</v>
      </c>
      <c r="AG215" s="11">
        <v>0</v>
      </c>
      <c r="AH215" s="9">
        <v>0</v>
      </c>
      <c r="AI215" s="9">
        <v>0</v>
      </c>
      <c r="AJ215" s="9">
        <v>0</v>
      </c>
      <c r="AK215" s="10">
        <v>0</v>
      </c>
      <c r="AL215" s="11">
        <v>1.8205225806451617E-05</v>
      </c>
      <c r="AM215" s="9">
        <v>0</v>
      </c>
      <c r="AN215" s="9">
        <v>0</v>
      </c>
      <c r="AO215" s="9">
        <v>0</v>
      </c>
      <c r="AP215" s="10">
        <v>0.017963042967741937</v>
      </c>
      <c r="AQ215" s="11">
        <v>0</v>
      </c>
      <c r="AR215" s="9">
        <v>3.4385907970000007</v>
      </c>
      <c r="AS215" s="9">
        <v>0</v>
      </c>
      <c r="AT215" s="9">
        <v>0</v>
      </c>
      <c r="AU215" s="10">
        <v>0</v>
      </c>
      <c r="AV215" s="11">
        <v>57.447763249322584</v>
      </c>
      <c r="AW215" s="9">
        <v>144.38489664663896</v>
      </c>
      <c r="AX215" s="9">
        <v>0</v>
      </c>
      <c r="AY215" s="9">
        <v>0</v>
      </c>
      <c r="AZ215" s="10">
        <v>80.34139527251612</v>
      </c>
      <c r="BA215" s="11">
        <v>0</v>
      </c>
      <c r="BB215" s="9">
        <v>0</v>
      </c>
      <c r="BC215" s="9">
        <v>0</v>
      </c>
      <c r="BD215" s="9">
        <v>0</v>
      </c>
      <c r="BE215" s="10">
        <v>0</v>
      </c>
      <c r="BF215" s="11">
        <v>8.08910778348387</v>
      </c>
      <c r="BG215" s="9">
        <v>64.30783853925806</v>
      </c>
      <c r="BH215" s="9">
        <v>0</v>
      </c>
      <c r="BI215" s="9">
        <v>0</v>
      </c>
      <c r="BJ215" s="10">
        <v>8.34157706083871</v>
      </c>
      <c r="BK215" s="17">
        <f t="shared" si="7"/>
        <v>4582.910134908639</v>
      </c>
      <c r="BL215" s="16"/>
      <c r="BM215" s="50"/>
    </row>
    <row r="216" spans="1:65" s="12" customFormat="1" ht="15">
      <c r="A216" s="5"/>
      <c r="B216" s="8" t="s">
        <v>144</v>
      </c>
      <c r="C216" s="11">
        <v>0</v>
      </c>
      <c r="D216" s="9">
        <v>1.9842438957419355</v>
      </c>
      <c r="E216" s="9">
        <v>0</v>
      </c>
      <c r="F216" s="9">
        <v>0</v>
      </c>
      <c r="G216" s="10">
        <v>0</v>
      </c>
      <c r="H216" s="11">
        <v>77.21009515745163</v>
      </c>
      <c r="I216" s="9">
        <v>710.1561995818065</v>
      </c>
      <c r="J216" s="9">
        <v>56.062575700999986</v>
      </c>
      <c r="K216" s="9">
        <v>0</v>
      </c>
      <c r="L216" s="10">
        <v>12.921027694193548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2.13583057</v>
      </c>
      <c r="S216" s="9">
        <v>7.646354919451614</v>
      </c>
      <c r="T216" s="9">
        <v>0</v>
      </c>
      <c r="U216" s="9">
        <v>0</v>
      </c>
      <c r="V216" s="10">
        <v>2.9791765803548387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0.03191651212903226</v>
      </c>
      <c r="AC216" s="9">
        <v>0</v>
      </c>
      <c r="AD216" s="9">
        <v>0</v>
      </c>
      <c r="AE216" s="9">
        <v>0</v>
      </c>
      <c r="AF216" s="10">
        <v>0.249554246483871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0.00992151841935484</v>
      </c>
      <c r="AM216" s="9">
        <v>0</v>
      </c>
      <c r="AN216" s="9">
        <v>0</v>
      </c>
      <c r="AO216" s="9">
        <v>0</v>
      </c>
      <c r="AP216" s="10">
        <v>0</v>
      </c>
      <c r="AQ216" s="11">
        <v>0</v>
      </c>
      <c r="AR216" s="9">
        <v>5.0000000000000026E-09</v>
      </c>
      <c r="AS216" s="9">
        <v>0</v>
      </c>
      <c r="AT216" s="9">
        <v>0</v>
      </c>
      <c r="AU216" s="10">
        <v>0</v>
      </c>
      <c r="AV216" s="11">
        <v>53.47300658487097</v>
      </c>
      <c r="AW216" s="9">
        <v>596.3382094572148</v>
      </c>
      <c r="AX216" s="9">
        <v>3.962095997161291</v>
      </c>
      <c r="AY216" s="9">
        <v>0</v>
      </c>
      <c r="AZ216" s="10">
        <v>230.02127028780652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19.984409456419346</v>
      </c>
      <c r="BG216" s="9">
        <v>147.55737008161293</v>
      </c>
      <c r="BH216" s="9">
        <v>7.857829117000002</v>
      </c>
      <c r="BI216" s="9">
        <v>0</v>
      </c>
      <c r="BJ216" s="10">
        <v>38.53881242303225</v>
      </c>
      <c r="BK216" s="17">
        <f t="shared" si="7"/>
        <v>1969.11989978715</v>
      </c>
      <c r="BL216" s="16"/>
      <c r="BM216" s="57"/>
    </row>
    <row r="217" spans="1:65" s="12" customFormat="1" ht="15">
      <c r="A217" s="5"/>
      <c r="B217" s="8" t="s">
        <v>145</v>
      </c>
      <c r="C217" s="11">
        <v>0</v>
      </c>
      <c r="D217" s="9">
        <v>703.570139729032</v>
      </c>
      <c r="E217" s="9">
        <v>0</v>
      </c>
      <c r="F217" s="9">
        <v>0</v>
      </c>
      <c r="G217" s="10">
        <v>0</v>
      </c>
      <c r="H217" s="11">
        <v>650.557988545129</v>
      </c>
      <c r="I217" s="9">
        <v>6157.826083701098</v>
      </c>
      <c r="J217" s="9">
        <v>240.88831483319365</v>
      </c>
      <c r="K217" s="9">
        <v>82.71327738190323</v>
      </c>
      <c r="L217" s="10">
        <v>86.23987086496777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17.200100858161296</v>
      </c>
      <c r="S217" s="9">
        <v>886.4213919929678</v>
      </c>
      <c r="T217" s="9">
        <v>77.11817120203224</v>
      </c>
      <c r="U217" s="9">
        <v>0</v>
      </c>
      <c r="V217" s="10">
        <v>11.550582940741938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0.11200567751612905</v>
      </c>
      <c r="AC217" s="9">
        <v>0</v>
      </c>
      <c r="AD217" s="9">
        <v>0</v>
      </c>
      <c r="AE217" s="9">
        <v>0</v>
      </c>
      <c r="AF217" s="10">
        <v>0.005490868806451612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0.012470955612903224</v>
      </c>
      <c r="AM217" s="9">
        <v>0</v>
      </c>
      <c r="AN217" s="9">
        <v>0</v>
      </c>
      <c r="AO217" s="9">
        <v>0</v>
      </c>
      <c r="AP217" s="10">
        <v>0.009213966451612906</v>
      </c>
      <c r="AQ217" s="11">
        <v>0</v>
      </c>
      <c r="AR217" s="9">
        <v>106.71103430464514</v>
      </c>
      <c r="AS217" s="9">
        <v>0</v>
      </c>
      <c r="AT217" s="9">
        <v>0</v>
      </c>
      <c r="AU217" s="10">
        <v>0</v>
      </c>
      <c r="AV217" s="11">
        <v>213.57050957041935</v>
      </c>
      <c r="AW217" s="9">
        <v>1609.807108995855</v>
      </c>
      <c r="AX217" s="9">
        <v>27.804081223193553</v>
      </c>
      <c r="AY217" s="9">
        <v>0</v>
      </c>
      <c r="AZ217" s="10">
        <v>190.79576102890323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48.0776436112258</v>
      </c>
      <c r="BG217" s="9">
        <v>76.95315788777421</v>
      </c>
      <c r="BH217" s="9">
        <v>40.62427577729032</v>
      </c>
      <c r="BI217" s="9">
        <v>0</v>
      </c>
      <c r="BJ217" s="10">
        <v>103.78617447541936</v>
      </c>
      <c r="BK217" s="17">
        <f t="shared" si="7"/>
        <v>11332.35485039234</v>
      </c>
      <c r="BL217" s="16"/>
      <c r="BM217" s="50"/>
    </row>
    <row r="218" spans="1:65" s="12" customFormat="1" ht="15">
      <c r="A218" s="5"/>
      <c r="B218" s="8" t="s">
        <v>146</v>
      </c>
      <c r="C218" s="11">
        <v>0</v>
      </c>
      <c r="D218" s="9">
        <v>10.690247529096773</v>
      </c>
      <c r="E218" s="9">
        <v>0</v>
      </c>
      <c r="F218" s="9">
        <v>0</v>
      </c>
      <c r="G218" s="10">
        <v>0</v>
      </c>
      <c r="H218" s="11">
        <v>248.95460680822578</v>
      </c>
      <c r="I218" s="9">
        <v>7534.449624826452</v>
      </c>
      <c r="J218" s="9">
        <v>1453.5974480459356</v>
      </c>
      <c r="K218" s="9">
        <v>29.71728880551613</v>
      </c>
      <c r="L218" s="10">
        <v>329.79559133206436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150.25604405858064</v>
      </c>
      <c r="S218" s="9">
        <v>342.1052776805806</v>
      </c>
      <c r="T218" s="9">
        <v>159.36699613941937</v>
      </c>
      <c r="U218" s="9">
        <v>0</v>
      </c>
      <c r="V218" s="10">
        <v>154.41161544538707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0.6019070827096774</v>
      </c>
      <c r="AC218" s="9">
        <v>0.004718502161290321</v>
      </c>
      <c r="AD218" s="9">
        <v>0</v>
      </c>
      <c r="AE218" s="9">
        <v>0</v>
      </c>
      <c r="AF218" s="10">
        <v>2.427320610806451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0.4381017129032258</v>
      </c>
      <c r="AM218" s="9">
        <v>0.26026596738709673</v>
      </c>
      <c r="AN218" s="9">
        <v>0</v>
      </c>
      <c r="AO218" s="9">
        <v>0</v>
      </c>
      <c r="AP218" s="10">
        <v>0.030067795290322583</v>
      </c>
      <c r="AQ218" s="11">
        <v>0</v>
      </c>
      <c r="AR218" s="9">
        <v>0</v>
      </c>
      <c r="AS218" s="9">
        <v>0</v>
      </c>
      <c r="AT218" s="9">
        <v>0</v>
      </c>
      <c r="AU218" s="10">
        <v>0</v>
      </c>
      <c r="AV218" s="11">
        <v>1414.4348843070957</v>
      </c>
      <c r="AW218" s="9">
        <v>2763.790116194911</v>
      </c>
      <c r="AX218" s="9">
        <v>3.1860361011290323</v>
      </c>
      <c r="AY218" s="9">
        <v>1371.0551263902257</v>
      </c>
      <c r="AZ218" s="10">
        <v>955.3121559044841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720.9875761071607</v>
      </c>
      <c r="BG218" s="9">
        <v>532.693761331258</v>
      </c>
      <c r="BH218" s="9">
        <v>64.2906331154516</v>
      </c>
      <c r="BI218" s="9">
        <v>0</v>
      </c>
      <c r="BJ218" s="10">
        <v>277.1368054884516</v>
      </c>
      <c r="BK218" s="17">
        <f t="shared" si="7"/>
        <v>18519.994217282685</v>
      </c>
      <c r="BL218" s="16"/>
      <c r="BM218" s="50"/>
    </row>
    <row r="219" spans="1:65" s="12" customFormat="1" ht="15">
      <c r="A219" s="5"/>
      <c r="B219" s="8" t="s">
        <v>147</v>
      </c>
      <c r="C219" s="11">
        <v>0</v>
      </c>
      <c r="D219" s="9">
        <v>1.8869929584516134</v>
      </c>
      <c r="E219" s="9">
        <v>0</v>
      </c>
      <c r="F219" s="9">
        <v>0</v>
      </c>
      <c r="G219" s="10">
        <v>0</v>
      </c>
      <c r="H219" s="11">
        <v>12.88985779280645</v>
      </c>
      <c r="I219" s="9">
        <v>9.342959848129034</v>
      </c>
      <c r="J219" s="9">
        <v>0</v>
      </c>
      <c r="K219" s="9">
        <v>0</v>
      </c>
      <c r="L219" s="10">
        <v>63.46815521683871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8.041114847806451</v>
      </c>
      <c r="S219" s="9">
        <v>0.1682926917419355</v>
      </c>
      <c r="T219" s="9">
        <v>0</v>
      </c>
      <c r="U219" s="9">
        <v>0</v>
      </c>
      <c r="V219" s="10">
        <v>13.800923682516128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0.31654214422580645</v>
      </c>
      <c r="AC219" s="9">
        <v>0</v>
      </c>
      <c r="AD219" s="9">
        <v>0</v>
      </c>
      <c r="AE219" s="9">
        <v>0</v>
      </c>
      <c r="AF219" s="10">
        <v>0.7440546668709678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0.0391416630967742</v>
      </c>
      <c r="AM219" s="9">
        <v>0</v>
      </c>
      <c r="AN219" s="9">
        <v>0</v>
      </c>
      <c r="AO219" s="9">
        <v>0</v>
      </c>
      <c r="AP219" s="10">
        <v>0.06172756948387098</v>
      </c>
      <c r="AQ219" s="11">
        <v>0</v>
      </c>
      <c r="AR219" s="9">
        <v>0</v>
      </c>
      <c r="AS219" s="9">
        <v>0</v>
      </c>
      <c r="AT219" s="9">
        <v>0</v>
      </c>
      <c r="AU219" s="10">
        <v>0</v>
      </c>
      <c r="AV219" s="11">
        <v>422.692472621</v>
      </c>
      <c r="AW219" s="9">
        <v>317.81919948193524</v>
      </c>
      <c r="AX219" s="9">
        <v>0.01058149429032258</v>
      </c>
      <c r="AY219" s="9">
        <v>0</v>
      </c>
      <c r="AZ219" s="10">
        <v>1074.9834678646132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256.0642265713225</v>
      </c>
      <c r="BG219" s="9">
        <v>42.89477458183871</v>
      </c>
      <c r="BH219" s="9">
        <v>3.3086765655161297</v>
      </c>
      <c r="BI219" s="9">
        <v>0</v>
      </c>
      <c r="BJ219" s="10">
        <v>277.8512985516452</v>
      </c>
      <c r="BK219" s="17">
        <f t="shared" si="7"/>
        <v>2506.384460814129</v>
      </c>
      <c r="BL219" s="16"/>
      <c r="BM219" s="50"/>
    </row>
    <row r="220" spans="1:65" s="12" customFormat="1" ht="15">
      <c r="A220" s="5"/>
      <c r="B220" s="8" t="s">
        <v>148</v>
      </c>
      <c r="C220" s="11">
        <v>0</v>
      </c>
      <c r="D220" s="9">
        <v>88.55156912099999</v>
      </c>
      <c r="E220" s="9">
        <v>0</v>
      </c>
      <c r="F220" s="9">
        <v>0</v>
      </c>
      <c r="G220" s="10">
        <v>0</v>
      </c>
      <c r="H220" s="11">
        <v>72.54037284664517</v>
      </c>
      <c r="I220" s="9">
        <v>1477.5349666068707</v>
      </c>
      <c r="J220" s="9">
        <v>0.8531808621612903</v>
      </c>
      <c r="K220" s="9">
        <v>0</v>
      </c>
      <c r="L220" s="10">
        <v>58.87816210858063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12.636475409387096</v>
      </c>
      <c r="S220" s="9">
        <v>2.199925696</v>
      </c>
      <c r="T220" s="9">
        <v>0.14309141761290323</v>
      </c>
      <c r="U220" s="9">
        <v>0</v>
      </c>
      <c r="V220" s="10">
        <v>38.47405711890323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0.2861898522258064</v>
      </c>
      <c r="AC220" s="9">
        <v>0</v>
      </c>
      <c r="AD220" s="9">
        <v>0</v>
      </c>
      <c r="AE220" s="9">
        <v>0</v>
      </c>
      <c r="AF220" s="10">
        <v>0.03879685012903226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0.1397695358064516</v>
      </c>
      <c r="AM220" s="9">
        <v>0</v>
      </c>
      <c r="AN220" s="9">
        <v>0</v>
      </c>
      <c r="AO220" s="9">
        <v>0</v>
      </c>
      <c r="AP220" s="10">
        <v>0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545.9839267336129</v>
      </c>
      <c r="AW220" s="9">
        <v>956.0862763470395</v>
      </c>
      <c r="AX220" s="9">
        <v>1.1057397663548387</v>
      </c>
      <c r="AY220" s="9">
        <v>0</v>
      </c>
      <c r="AZ220" s="10">
        <v>710.1077108293223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54.130354964161306</v>
      </c>
      <c r="BG220" s="9">
        <v>367.42656638316123</v>
      </c>
      <c r="BH220" s="9">
        <v>8.906796045096774</v>
      </c>
      <c r="BI220" s="9">
        <v>0</v>
      </c>
      <c r="BJ220" s="10">
        <v>80.90481943503228</v>
      </c>
      <c r="BK220" s="17">
        <f t="shared" si="7"/>
        <v>4476.928747929103</v>
      </c>
      <c r="BL220" s="16"/>
      <c r="BM220" s="57"/>
    </row>
    <row r="221" spans="1:65" s="12" customFormat="1" ht="15">
      <c r="A221" s="5"/>
      <c r="B221" s="8" t="s">
        <v>174</v>
      </c>
      <c r="C221" s="11">
        <v>0</v>
      </c>
      <c r="D221" s="9">
        <v>5.304766935483871</v>
      </c>
      <c r="E221" s="9">
        <v>0</v>
      </c>
      <c r="F221" s="9">
        <v>0</v>
      </c>
      <c r="G221" s="10">
        <v>0</v>
      </c>
      <c r="H221" s="11">
        <v>1.200559016580645</v>
      </c>
      <c r="I221" s="9">
        <v>0</v>
      </c>
      <c r="J221" s="9">
        <v>0</v>
      </c>
      <c r="K221" s="9">
        <v>0</v>
      </c>
      <c r="L221" s="10">
        <v>0.16037751187096771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3.0799666002903217</v>
      </c>
      <c r="S221" s="9">
        <v>0</v>
      </c>
      <c r="T221" s="9">
        <v>0</v>
      </c>
      <c r="U221" s="9">
        <v>0</v>
      </c>
      <c r="V221" s="10">
        <v>0.1726291006774194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0.03816491187096774</v>
      </c>
      <c r="AC221" s="9">
        <v>0</v>
      </c>
      <c r="AD221" s="9">
        <v>0</v>
      </c>
      <c r="AE221" s="9">
        <v>0</v>
      </c>
      <c r="AF221" s="10">
        <v>0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0.012360380548387097</v>
      </c>
      <c r="AM221" s="9">
        <v>0</v>
      </c>
      <c r="AN221" s="9">
        <v>0</v>
      </c>
      <c r="AO221" s="9">
        <v>0</v>
      </c>
      <c r="AP221" s="10">
        <v>0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68.65656832611113</v>
      </c>
      <c r="AW221" s="9">
        <v>0.00011999361290322583</v>
      </c>
      <c r="AX221" s="9">
        <v>0</v>
      </c>
      <c r="AY221" s="9">
        <v>0</v>
      </c>
      <c r="AZ221" s="10">
        <v>29.94395288796774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44.671430342677425</v>
      </c>
      <c r="BG221" s="9">
        <v>6.470161290322581E-06</v>
      </c>
      <c r="BH221" s="9">
        <v>0</v>
      </c>
      <c r="BI221" s="9">
        <v>0</v>
      </c>
      <c r="BJ221" s="10">
        <v>2.6731094487096776</v>
      </c>
      <c r="BK221" s="17">
        <f t="shared" si="7"/>
        <v>155.91401192656275</v>
      </c>
      <c r="BL221" s="16"/>
      <c r="BM221" s="50"/>
    </row>
    <row r="222" spans="1:65" s="12" customFormat="1" ht="15">
      <c r="A222" s="5"/>
      <c r="B222" s="8" t="s">
        <v>149</v>
      </c>
      <c r="C222" s="11">
        <v>0</v>
      </c>
      <c r="D222" s="9">
        <v>5.835973157548389</v>
      </c>
      <c r="E222" s="9">
        <v>0</v>
      </c>
      <c r="F222" s="9">
        <v>0</v>
      </c>
      <c r="G222" s="10">
        <v>0</v>
      </c>
      <c r="H222" s="11">
        <v>91.10815187464515</v>
      </c>
      <c r="I222" s="9">
        <v>519.4303990424195</v>
      </c>
      <c r="J222" s="9">
        <v>0</v>
      </c>
      <c r="K222" s="9">
        <v>0</v>
      </c>
      <c r="L222" s="10">
        <v>47.30650710841936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42.71406689719355</v>
      </c>
      <c r="S222" s="9">
        <v>63.698731930161294</v>
      </c>
      <c r="T222" s="9">
        <v>55.00130865125806</v>
      </c>
      <c r="U222" s="9">
        <v>0</v>
      </c>
      <c r="V222" s="10">
        <v>31.080627728870976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1.310078145419355</v>
      </c>
      <c r="AC222" s="9">
        <v>7.418448814064518</v>
      </c>
      <c r="AD222" s="9">
        <v>0</v>
      </c>
      <c r="AE222" s="9">
        <v>0</v>
      </c>
      <c r="AF222" s="10">
        <v>0.4752155004193549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0.051764827032258064</v>
      </c>
      <c r="AM222" s="9">
        <v>0</v>
      </c>
      <c r="AN222" s="9">
        <v>0</v>
      </c>
      <c r="AO222" s="9">
        <v>0</v>
      </c>
      <c r="AP222" s="10">
        <v>0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1832.0031080706772</v>
      </c>
      <c r="AW222" s="9">
        <v>2174.8386330746853</v>
      </c>
      <c r="AX222" s="9">
        <v>16.972587312258067</v>
      </c>
      <c r="AY222" s="9">
        <v>0</v>
      </c>
      <c r="AZ222" s="10">
        <v>1597.6620223791292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778.664620597355</v>
      </c>
      <c r="BG222" s="9">
        <v>365.74435586806453</v>
      </c>
      <c r="BH222" s="9">
        <v>159.5923242697742</v>
      </c>
      <c r="BI222" s="9">
        <v>0</v>
      </c>
      <c r="BJ222" s="10">
        <v>400.20835617061283</v>
      </c>
      <c r="BK222" s="17">
        <f t="shared" si="7"/>
        <v>8191.117281420007</v>
      </c>
      <c r="BL222" s="16"/>
      <c r="BM222" s="50"/>
    </row>
    <row r="223" spans="1:65" s="12" customFormat="1" ht="15">
      <c r="A223" s="5"/>
      <c r="B223" s="8" t="s">
        <v>315</v>
      </c>
      <c r="C223" s="11">
        <v>0</v>
      </c>
      <c r="D223" s="9">
        <v>561.5831856279679</v>
      </c>
      <c r="E223" s="9">
        <v>0</v>
      </c>
      <c r="F223" s="9">
        <v>0</v>
      </c>
      <c r="G223" s="10">
        <v>51.63293683312903</v>
      </c>
      <c r="H223" s="11">
        <v>287.7141992645161</v>
      </c>
      <c r="I223" s="9">
        <v>8929.691989639194</v>
      </c>
      <c r="J223" s="9">
        <v>1587.892374409</v>
      </c>
      <c r="K223" s="9">
        <v>0</v>
      </c>
      <c r="L223" s="10">
        <v>113.28412168558066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108.65560020712903</v>
      </c>
      <c r="S223" s="9">
        <v>1177.3146163550969</v>
      </c>
      <c r="T223" s="9">
        <v>179.91461513222578</v>
      </c>
      <c r="U223" s="9">
        <v>0</v>
      </c>
      <c r="V223" s="10">
        <v>30.73270835487096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0.021766756838709683</v>
      </c>
      <c r="AC223" s="9">
        <v>0</v>
      </c>
      <c r="AD223" s="9">
        <v>0</v>
      </c>
      <c r="AE223" s="9">
        <v>0</v>
      </c>
      <c r="AF223" s="10">
        <v>0.009461442806451614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0.0043173973548387085</v>
      </c>
      <c r="AM223" s="9">
        <v>0</v>
      </c>
      <c r="AN223" s="9">
        <v>0</v>
      </c>
      <c r="AO223" s="9">
        <v>0</v>
      </c>
      <c r="AP223" s="10">
        <v>0.01946661783870968</v>
      </c>
      <c r="AQ223" s="11">
        <v>0</v>
      </c>
      <c r="AR223" s="9">
        <v>204.32157905754838</v>
      </c>
      <c r="AS223" s="9">
        <v>0</v>
      </c>
      <c r="AT223" s="9">
        <v>0</v>
      </c>
      <c r="AU223" s="10">
        <v>0</v>
      </c>
      <c r="AV223" s="11">
        <v>953.7843146336454</v>
      </c>
      <c r="AW223" s="9">
        <v>1837.4939125498</v>
      </c>
      <c r="AX223" s="9">
        <v>7.035237439838712</v>
      </c>
      <c r="AY223" s="9">
        <v>0</v>
      </c>
      <c r="AZ223" s="10">
        <v>343.028004949387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132.49052339335486</v>
      </c>
      <c r="BG223" s="9">
        <v>389.16192402035483</v>
      </c>
      <c r="BH223" s="9">
        <v>89.36901683409675</v>
      </c>
      <c r="BI223" s="9">
        <v>0</v>
      </c>
      <c r="BJ223" s="10">
        <v>108.259257797129</v>
      </c>
      <c r="BK223" s="17">
        <f t="shared" si="7"/>
        <v>17093.41513039871</v>
      </c>
      <c r="BL223" s="16"/>
      <c r="BM223" s="50"/>
    </row>
    <row r="224" spans="1:65" s="21" customFormat="1" ht="15">
      <c r="A224" s="5"/>
      <c r="B224" s="15" t="s">
        <v>20</v>
      </c>
      <c r="C224" s="20">
        <f>SUM(C213:C223)</f>
        <v>0</v>
      </c>
      <c r="D224" s="18">
        <f>SUM(D213:D223)</f>
        <v>1916.6889776440967</v>
      </c>
      <c r="E224" s="18">
        <f>SUM(E213:E223)</f>
        <v>0</v>
      </c>
      <c r="F224" s="18">
        <f>SUM(F213:F223)</f>
        <v>0</v>
      </c>
      <c r="G224" s="19">
        <f>SUM(G213:G223)</f>
        <v>75.38572621635484</v>
      </c>
      <c r="H224" s="20">
        <f aca="true" t="shared" si="8" ref="H224:BJ224">SUM(H213:H223)</f>
        <v>1697.4013604857093</v>
      </c>
      <c r="I224" s="18">
        <f t="shared" si="8"/>
        <v>33170.21393834929</v>
      </c>
      <c r="J224" s="18">
        <f t="shared" si="8"/>
        <v>4126.412365019581</v>
      </c>
      <c r="K224" s="18">
        <f t="shared" si="8"/>
        <v>112.43056618741936</v>
      </c>
      <c r="L224" s="19">
        <f t="shared" si="8"/>
        <v>809.5118624926127</v>
      </c>
      <c r="M224" s="20">
        <f t="shared" si="8"/>
        <v>0</v>
      </c>
      <c r="N224" s="18">
        <f t="shared" si="8"/>
        <v>0</v>
      </c>
      <c r="O224" s="18">
        <f t="shared" si="8"/>
        <v>0</v>
      </c>
      <c r="P224" s="18">
        <f t="shared" si="8"/>
        <v>0</v>
      </c>
      <c r="Q224" s="19">
        <f t="shared" si="8"/>
        <v>0</v>
      </c>
      <c r="R224" s="20">
        <f t="shared" si="8"/>
        <v>412.83365453322585</v>
      </c>
      <c r="S224" s="18">
        <f t="shared" si="8"/>
        <v>3005.2020935197097</v>
      </c>
      <c r="T224" s="18">
        <f t="shared" si="8"/>
        <v>651.8359186708709</v>
      </c>
      <c r="U224" s="18">
        <f t="shared" si="8"/>
        <v>0</v>
      </c>
      <c r="V224" s="19">
        <f t="shared" si="8"/>
        <v>322.8409590894516</v>
      </c>
      <c r="W224" s="20">
        <f t="shared" si="8"/>
        <v>0</v>
      </c>
      <c r="X224" s="18">
        <f t="shared" si="8"/>
        <v>0</v>
      </c>
      <c r="Y224" s="18">
        <f t="shared" si="8"/>
        <v>0</v>
      </c>
      <c r="Z224" s="18">
        <f t="shared" si="8"/>
        <v>0</v>
      </c>
      <c r="AA224" s="19">
        <f t="shared" si="8"/>
        <v>0</v>
      </c>
      <c r="AB224" s="20">
        <f t="shared" si="8"/>
        <v>3.5459957977741943</v>
      </c>
      <c r="AC224" s="18">
        <f t="shared" si="8"/>
        <v>7.572675269129034</v>
      </c>
      <c r="AD224" s="18">
        <f t="shared" si="8"/>
        <v>1.6813210120322575</v>
      </c>
      <c r="AE224" s="18">
        <f t="shared" si="8"/>
        <v>0</v>
      </c>
      <c r="AF224" s="19">
        <f t="shared" si="8"/>
        <v>3.957757681451612</v>
      </c>
      <c r="AG224" s="20">
        <f t="shared" si="8"/>
        <v>0</v>
      </c>
      <c r="AH224" s="18">
        <f t="shared" si="8"/>
        <v>0</v>
      </c>
      <c r="AI224" s="18">
        <f t="shared" si="8"/>
        <v>0</v>
      </c>
      <c r="AJ224" s="18">
        <f t="shared" si="8"/>
        <v>0</v>
      </c>
      <c r="AK224" s="19">
        <f t="shared" si="8"/>
        <v>0</v>
      </c>
      <c r="AL224" s="20">
        <f t="shared" si="8"/>
        <v>0.7078661959999999</v>
      </c>
      <c r="AM224" s="18">
        <f t="shared" si="8"/>
        <v>0.26026596738709673</v>
      </c>
      <c r="AN224" s="18">
        <f t="shared" si="8"/>
        <v>0.1219315781935484</v>
      </c>
      <c r="AO224" s="18">
        <f t="shared" si="8"/>
        <v>0</v>
      </c>
      <c r="AP224" s="19">
        <f t="shared" si="8"/>
        <v>0.1384389920322581</v>
      </c>
      <c r="AQ224" s="20">
        <f t="shared" si="8"/>
        <v>0</v>
      </c>
      <c r="AR224" s="18">
        <f t="shared" si="8"/>
        <v>314.4712041641935</v>
      </c>
      <c r="AS224" s="18">
        <f t="shared" si="8"/>
        <v>0</v>
      </c>
      <c r="AT224" s="18">
        <f t="shared" si="8"/>
        <v>0</v>
      </c>
      <c r="AU224" s="19">
        <f t="shared" si="8"/>
        <v>0</v>
      </c>
      <c r="AV224" s="20">
        <f t="shared" si="8"/>
        <v>6514.04519550611</v>
      </c>
      <c r="AW224" s="18">
        <f t="shared" si="8"/>
        <v>12121.021429093551</v>
      </c>
      <c r="AX224" s="18">
        <f t="shared" si="8"/>
        <v>78.23210420841936</v>
      </c>
      <c r="AY224" s="18">
        <f t="shared" si="8"/>
        <v>1371.0551263902257</v>
      </c>
      <c r="AZ224" s="19">
        <f t="shared" si="8"/>
        <v>5757.891138290226</v>
      </c>
      <c r="BA224" s="20">
        <f t="shared" si="8"/>
        <v>0</v>
      </c>
      <c r="BB224" s="18">
        <f t="shared" si="8"/>
        <v>0</v>
      </c>
      <c r="BC224" s="18">
        <f t="shared" si="8"/>
        <v>0</v>
      </c>
      <c r="BD224" s="18">
        <f t="shared" si="8"/>
        <v>0</v>
      </c>
      <c r="BE224" s="19">
        <f t="shared" si="8"/>
        <v>0</v>
      </c>
      <c r="BF224" s="20">
        <f t="shared" si="8"/>
        <v>2304.6677159860965</v>
      </c>
      <c r="BG224" s="18">
        <f t="shared" si="8"/>
        <v>2123.050367984161</v>
      </c>
      <c r="BH224" s="18">
        <f t="shared" si="8"/>
        <v>404.47907754412904</v>
      </c>
      <c r="BI224" s="18">
        <f t="shared" si="8"/>
        <v>0</v>
      </c>
      <c r="BJ224" s="19">
        <f t="shared" si="8"/>
        <v>1383.6499740686452</v>
      </c>
      <c r="BK224" s="32">
        <f>SUM(BK213:BK223)</f>
        <v>78691.3070079381</v>
      </c>
      <c r="BL224" s="16"/>
      <c r="BM224" s="50"/>
    </row>
    <row r="225" spans="1:65" s="21" customFormat="1" ht="15">
      <c r="A225" s="5"/>
      <c r="B225" s="15" t="s">
        <v>21</v>
      </c>
      <c r="C225" s="20">
        <f aca="true" t="shared" si="9" ref="C225:AH225">C224+C211+C208+C204+C17+C13</f>
        <v>0</v>
      </c>
      <c r="D225" s="18">
        <f t="shared" si="9"/>
        <v>4185.213191170419</v>
      </c>
      <c r="E225" s="18">
        <f t="shared" si="9"/>
        <v>22.58266387332258</v>
      </c>
      <c r="F225" s="18">
        <f t="shared" si="9"/>
        <v>0</v>
      </c>
      <c r="G225" s="19">
        <f t="shared" si="9"/>
        <v>234.09307345267743</v>
      </c>
      <c r="H225" s="20">
        <f t="shared" si="9"/>
        <v>2622.2616228388383</v>
      </c>
      <c r="I225" s="18">
        <f t="shared" si="9"/>
        <v>52662.397507201356</v>
      </c>
      <c r="J225" s="18">
        <f t="shared" si="9"/>
        <v>7178.598498802354</v>
      </c>
      <c r="K225" s="18">
        <f t="shared" si="9"/>
        <v>112.48086197132258</v>
      </c>
      <c r="L225" s="19">
        <f t="shared" si="9"/>
        <v>1628.0440582739354</v>
      </c>
      <c r="M225" s="20">
        <f t="shared" si="9"/>
        <v>0</v>
      </c>
      <c r="N225" s="18">
        <f t="shared" si="9"/>
        <v>0</v>
      </c>
      <c r="O225" s="18">
        <f t="shared" si="9"/>
        <v>0</v>
      </c>
      <c r="P225" s="18">
        <f t="shared" si="9"/>
        <v>0</v>
      </c>
      <c r="Q225" s="19">
        <f t="shared" si="9"/>
        <v>0</v>
      </c>
      <c r="R225" s="20">
        <f t="shared" si="9"/>
        <v>641.9339268731935</v>
      </c>
      <c r="S225" s="18">
        <f t="shared" si="9"/>
        <v>7054.828088021161</v>
      </c>
      <c r="T225" s="18">
        <f t="shared" si="9"/>
        <v>1364.2769861191614</v>
      </c>
      <c r="U225" s="18">
        <f t="shared" si="9"/>
        <v>0</v>
      </c>
      <c r="V225" s="19">
        <f t="shared" si="9"/>
        <v>515.4080777387742</v>
      </c>
      <c r="W225" s="20">
        <f t="shared" si="9"/>
        <v>0</v>
      </c>
      <c r="X225" s="18">
        <f t="shared" si="9"/>
        <v>79.23333422303226</v>
      </c>
      <c r="Y225" s="18">
        <f t="shared" si="9"/>
        <v>0</v>
      </c>
      <c r="Z225" s="18">
        <f t="shared" si="9"/>
        <v>0</v>
      </c>
      <c r="AA225" s="19">
        <f t="shared" si="9"/>
        <v>0</v>
      </c>
      <c r="AB225" s="20">
        <f t="shared" si="9"/>
        <v>7.126863748419355</v>
      </c>
      <c r="AC225" s="18">
        <f t="shared" si="9"/>
        <v>12.64013259135484</v>
      </c>
      <c r="AD225" s="18">
        <f t="shared" si="9"/>
        <v>1.6813210120322575</v>
      </c>
      <c r="AE225" s="18">
        <f t="shared" si="9"/>
        <v>0</v>
      </c>
      <c r="AF225" s="19">
        <f t="shared" si="9"/>
        <v>6.876679784483871</v>
      </c>
      <c r="AG225" s="20">
        <f t="shared" si="9"/>
        <v>0</v>
      </c>
      <c r="AH225" s="18">
        <f t="shared" si="9"/>
        <v>0</v>
      </c>
      <c r="AI225" s="18">
        <f aca="true" t="shared" si="10" ref="AI225:BK225">AI224+AI211+AI208+AI204+AI17+AI13</f>
        <v>0</v>
      </c>
      <c r="AJ225" s="18">
        <f t="shared" si="10"/>
        <v>0</v>
      </c>
      <c r="AK225" s="19">
        <f t="shared" si="10"/>
        <v>0</v>
      </c>
      <c r="AL225" s="20">
        <f t="shared" si="10"/>
        <v>1.4109358828064513</v>
      </c>
      <c r="AM225" s="18">
        <f t="shared" si="10"/>
        <v>0.2603378514193548</v>
      </c>
      <c r="AN225" s="18">
        <f t="shared" si="10"/>
        <v>0.1219315781935484</v>
      </c>
      <c r="AO225" s="18">
        <f t="shared" si="10"/>
        <v>0</v>
      </c>
      <c r="AP225" s="19">
        <f t="shared" si="10"/>
        <v>0.32437002903225814</v>
      </c>
      <c r="AQ225" s="20">
        <f t="shared" si="10"/>
        <v>0</v>
      </c>
      <c r="AR225" s="18">
        <f t="shared" si="10"/>
        <v>915.3751419794515</v>
      </c>
      <c r="AS225" s="18">
        <f t="shared" si="10"/>
        <v>0.057620141935483864</v>
      </c>
      <c r="AT225" s="18">
        <f t="shared" si="10"/>
        <v>0</v>
      </c>
      <c r="AU225" s="19">
        <f t="shared" si="10"/>
        <v>0</v>
      </c>
      <c r="AV225" s="20">
        <f t="shared" si="10"/>
        <v>11279.677946283122</v>
      </c>
      <c r="AW225" s="18">
        <f t="shared" si="10"/>
        <v>25884.215037614562</v>
      </c>
      <c r="AX225" s="18">
        <f t="shared" si="10"/>
        <v>943.259281921258</v>
      </c>
      <c r="AY225" s="18">
        <f t="shared" si="10"/>
        <v>1371.0551263902257</v>
      </c>
      <c r="AZ225" s="19">
        <f t="shared" si="10"/>
        <v>8291.95785241629</v>
      </c>
      <c r="BA225" s="20">
        <f t="shared" si="10"/>
        <v>0</v>
      </c>
      <c r="BB225" s="18">
        <f t="shared" si="10"/>
        <v>0</v>
      </c>
      <c r="BC225" s="18">
        <f t="shared" si="10"/>
        <v>0</v>
      </c>
      <c r="BD225" s="18">
        <f t="shared" si="10"/>
        <v>0</v>
      </c>
      <c r="BE225" s="19">
        <f t="shared" si="10"/>
        <v>0</v>
      </c>
      <c r="BF225" s="20">
        <f t="shared" si="10"/>
        <v>3411.44895919471</v>
      </c>
      <c r="BG225" s="18">
        <f t="shared" si="10"/>
        <v>4214.828421071225</v>
      </c>
      <c r="BH225" s="18">
        <f t="shared" si="10"/>
        <v>707.6533901762903</v>
      </c>
      <c r="BI225" s="18">
        <f t="shared" si="10"/>
        <v>0</v>
      </c>
      <c r="BJ225" s="19">
        <f t="shared" si="10"/>
        <v>2066.955529829161</v>
      </c>
      <c r="BK225" s="19">
        <f t="shared" si="10"/>
        <v>137418.27877005553</v>
      </c>
      <c r="BL225" s="16"/>
      <c r="BM225" s="50"/>
    </row>
    <row r="226" spans="3:64" ht="15" customHeight="1"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6"/>
    </row>
    <row r="227" spans="1:65" s="12" customFormat="1" ht="15" customHeight="1">
      <c r="A227" s="5" t="s">
        <v>22</v>
      </c>
      <c r="B227" s="26" t="s">
        <v>23</v>
      </c>
      <c r="C227" s="52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4"/>
      <c r="BK227" s="16"/>
      <c r="BL227" s="16"/>
      <c r="BM227" s="57"/>
    </row>
    <row r="228" spans="1:65" s="12" customFormat="1" ht="15">
      <c r="A228" s="5" t="s">
        <v>9</v>
      </c>
      <c r="B228" s="61" t="s">
        <v>98</v>
      </c>
      <c r="C228" s="11"/>
      <c r="D228" s="9"/>
      <c r="E228" s="9"/>
      <c r="F228" s="9"/>
      <c r="G228" s="10"/>
      <c r="H228" s="11"/>
      <c r="I228" s="9"/>
      <c r="J228" s="9"/>
      <c r="K228" s="9"/>
      <c r="L228" s="10"/>
      <c r="M228" s="11"/>
      <c r="N228" s="9"/>
      <c r="O228" s="9"/>
      <c r="P228" s="9"/>
      <c r="Q228" s="10"/>
      <c r="R228" s="11"/>
      <c r="S228" s="9"/>
      <c r="T228" s="9"/>
      <c r="U228" s="9"/>
      <c r="V228" s="10"/>
      <c r="W228" s="11"/>
      <c r="X228" s="9"/>
      <c r="Y228" s="9"/>
      <c r="Z228" s="9"/>
      <c r="AA228" s="10"/>
      <c r="AB228" s="11"/>
      <c r="AC228" s="9"/>
      <c r="AD228" s="9"/>
      <c r="AE228" s="9"/>
      <c r="AF228" s="10"/>
      <c r="AG228" s="11"/>
      <c r="AH228" s="9"/>
      <c r="AI228" s="9"/>
      <c r="AJ228" s="9"/>
      <c r="AK228" s="10"/>
      <c r="AL228" s="11"/>
      <c r="AM228" s="9"/>
      <c r="AN228" s="9"/>
      <c r="AO228" s="9"/>
      <c r="AP228" s="10"/>
      <c r="AQ228" s="11"/>
      <c r="AR228" s="9"/>
      <c r="AS228" s="9"/>
      <c r="AT228" s="9"/>
      <c r="AU228" s="10"/>
      <c r="AV228" s="11"/>
      <c r="AW228" s="9"/>
      <c r="AX228" s="9"/>
      <c r="AY228" s="9"/>
      <c r="AZ228" s="10"/>
      <c r="BA228" s="11"/>
      <c r="BB228" s="9"/>
      <c r="BC228" s="9"/>
      <c r="BD228" s="9"/>
      <c r="BE228" s="10"/>
      <c r="BF228" s="11"/>
      <c r="BG228" s="9"/>
      <c r="BH228" s="9"/>
      <c r="BI228" s="9"/>
      <c r="BJ228" s="10"/>
      <c r="BK228" s="17"/>
      <c r="BL228" s="16"/>
      <c r="BM228" s="57"/>
    </row>
    <row r="229" spans="1:65" s="12" customFormat="1" ht="15">
      <c r="A229" s="5"/>
      <c r="B229" s="8" t="s">
        <v>190</v>
      </c>
      <c r="C229" s="11">
        <v>0</v>
      </c>
      <c r="D229" s="9">
        <v>0</v>
      </c>
      <c r="E229" s="9">
        <v>0</v>
      </c>
      <c r="F229" s="9">
        <v>0</v>
      </c>
      <c r="G229" s="10">
        <v>0</v>
      </c>
      <c r="H229" s="11">
        <v>0.820074394032258</v>
      </c>
      <c r="I229" s="9">
        <v>0</v>
      </c>
      <c r="J229" s="9">
        <v>0</v>
      </c>
      <c r="K229" s="9">
        <v>0</v>
      </c>
      <c r="L229" s="10">
        <v>0.4947885818064516</v>
      </c>
      <c r="M229" s="11">
        <v>0</v>
      </c>
      <c r="N229" s="9">
        <v>0</v>
      </c>
      <c r="O229" s="9">
        <v>0</v>
      </c>
      <c r="P229" s="9">
        <v>0</v>
      </c>
      <c r="Q229" s="10">
        <v>0</v>
      </c>
      <c r="R229" s="11">
        <v>0.5271361039354838</v>
      </c>
      <c r="S229" s="9">
        <v>0</v>
      </c>
      <c r="T229" s="9">
        <v>0</v>
      </c>
      <c r="U229" s="9">
        <v>0</v>
      </c>
      <c r="V229" s="10">
        <v>0.09111170380645162</v>
      </c>
      <c r="W229" s="11">
        <v>0</v>
      </c>
      <c r="X229" s="9">
        <v>0</v>
      </c>
      <c r="Y229" s="9">
        <v>0</v>
      </c>
      <c r="Z229" s="9">
        <v>0</v>
      </c>
      <c r="AA229" s="10">
        <v>0</v>
      </c>
      <c r="AB229" s="11">
        <v>0.2976176464193548</v>
      </c>
      <c r="AC229" s="9">
        <v>0</v>
      </c>
      <c r="AD229" s="9">
        <v>0</v>
      </c>
      <c r="AE229" s="9">
        <v>0</v>
      </c>
      <c r="AF229" s="10">
        <v>0.20386582612903228</v>
      </c>
      <c r="AG229" s="11">
        <v>0</v>
      </c>
      <c r="AH229" s="9">
        <v>0</v>
      </c>
      <c r="AI229" s="9">
        <v>0</v>
      </c>
      <c r="AJ229" s="9">
        <v>0</v>
      </c>
      <c r="AK229" s="10">
        <v>0</v>
      </c>
      <c r="AL229" s="11">
        <v>0.7216402007096775</v>
      </c>
      <c r="AM229" s="9">
        <v>0</v>
      </c>
      <c r="AN229" s="9">
        <v>0</v>
      </c>
      <c r="AO229" s="9">
        <v>0</v>
      </c>
      <c r="AP229" s="10">
        <v>0.14067224903225808</v>
      </c>
      <c r="AQ229" s="11">
        <v>0</v>
      </c>
      <c r="AR229" s="9">
        <v>0</v>
      </c>
      <c r="AS229" s="9">
        <v>0</v>
      </c>
      <c r="AT229" s="9">
        <v>0</v>
      </c>
      <c r="AU229" s="10">
        <v>0</v>
      </c>
      <c r="AV229" s="11">
        <v>38.321001075395614</v>
      </c>
      <c r="AW229" s="9">
        <v>0.013716769354838709</v>
      </c>
      <c r="AX229" s="9">
        <v>0</v>
      </c>
      <c r="AY229" s="9">
        <v>0</v>
      </c>
      <c r="AZ229" s="10">
        <v>16.241322251322586</v>
      </c>
      <c r="BA229" s="11">
        <v>0</v>
      </c>
      <c r="BB229" s="9">
        <v>0</v>
      </c>
      <c r="BC229" s="9">
        <v>0</v>
      </c>
      <c r="BD229" s="9">
        <v>0</v>
      </c>
      <c r="BE229" s="10">
        <v>0</v>
      </c>
      <c r="BF229" s="11">
        <v>39.26702470854842</v>
      </c>
      <c r="BG229" s="9">
        <v>0.034914745161290325</v>
      </c>
      <c r="BH229" s="9">
        <v>0</v>
      </c>
      <c r="BI229" s="9">
        <v>0</v>
      </c>
      <c r="BJ229" s="10">
        <v>9.256954983741936</v>
      </c>
      <c r="BK229" s="17">
        <f>SUM(C229:BJ229)</f>
        <v>106.43184123939564</v>
      </c>
      <c r="BL229" s="16"/>
      <c r="BM229" s="50"/>
    </row>
    <row r="230" spans="1:65" s="12" customFormat="1" ht="15">
      <c r="A230" s="5"/>
      <c r="B230" s="8" t="s">
        <v>33</v>
      </c>
      <c r="C230" s="11">
        <v>0</v>
      </c>
      <c r="D230" s="9">
        <v>0.583763142032258</v>
      </c>
      <c r="E230" s="9">
        <v>0</v>
      </c>
      <c r="F230" s="9">
        <v>0</v>
      </c>
      <c r="G230" s="10">
        <v>0</v>
      </c>
      <c r="H230" s="11">
        <v>151.92940124838708</v>
      </c>
      <c r="I230" s="9">
        <v>0.3916095189032258</v>
      </c>
      <c r="J230" s="9">
        <v>0.004892426096774194</v>
      </c>
      <c r="K230" s="9">
        <v>0</v>
      </c>
      <c r="L230" s="10">
        <v>74.0909023974516</v>
      </c>
      <c r="M230" s="11">
        <v>0</v>
      </c>
      <c r="N230" s="9">
        <v>0</v>
      </c>
      <c r="O230" s="9">
        <v>0</v>
      </c>
      <c r="P230" s="9">
        <v>0</v>
      </c>
      <c r="Q230" s="10">
        <v>0</v>
      </c>
      <c r="R230" s="11">
        <v>116.88837554303227</v>
      </c>
      <c r="S230" s="9">
        <v>0.20419637264516127</v>
      </c>
      <c r="T230" s="9">
        <v>0</v>
      </c>
      <c r="U230" s="9">
        <v>0</v>
      </c>
      <c r="V230" s="10">
        <v>38.12214005064516</v>
      </c>
      <c r="W230" s="11">
        <v>0</v>
      </c>
      <c r="X230" s="9">
        <v>0</v>
      </c>
      <c r="Y230" s="9">
        <v>0</v>
      </c>
      <c r="Z230" s="9">
        <v>0</v>
      </c>
      <c r="AA230" s="10">
        <v>0</v>
      </c>
      <c r="AB230" s="11">
        <v>6.50018300967742</v>
      </c>
      <c r="AC230" s="9">
        <v>0.008216609258064519</v>
      </c>
      <c r="AD230" s="9">
        <v>0</v>
      </c>
      <c r="AE230" s="9">
        <v>0</v>
      </c>
      <c r="AF230" s="10">
        <v>1.955042657967742</v>
      </c>
      <c r="AG230" s="11">
        <v>0</v>
      </c>
      <c r="AH230" s="9">
        <v>0</v>
      </c>
      <c r="AI230" s="9">
        <v>0</v>
      </c>
      <c r="AJ230" s="9">
        <v>0</v>
      </c>
      <c r="AK230" s="10">
        <v>0</v>
      </c>
      <c r="AL230" s="11">
        <v>5.090335362580644</v>
      </c>
      <c r="AM230" s="9">
        <v>35.404122228967736</v>
      </c>
      <c r="AN230" s="9">
        <v>0</v>
      </c>
      <c r="AO230" s="9">
        <v>0</v>
      </c>
      <c r="AP230" s="10">
        <v>1.4726894252258065</v>
      </c>
      <c r="AQ230" s="11">
        <v>0</v>
      </c>
      <c r="AR230" s="9">
        <v>0</v>
      </c>
      <c r="AS230" s="9">
        <v>0</v>
      </c>
      <c r="AT230" s="9">
        <v>0</v>
      </c>
      <c r="AU230" s="10">
        <v>0</v>
      </c>
      <c r="AV230" s="11">
        <v>2218.4394874642553</v>
      </c>
      <c r="AW230" s="9">
        <v>23.67688712422252</v>
      </c>
      <c r="AX230" s="9">
        <v>0.16849911961290326</v>
      </c>
      <c r="AY230" s="9">
        <v>0.020193304999999998</v>
      </c>
      <c r="AZ230" s="10">
        <v>917.0896240335476</v>
      </c>
      <c r="BA230" s="11">
        <v>0</v>
      </c>
      <c r="BB230" s="9">
        <v>0</v>
      </c>
      <c r="BC230" s="9">
        <v>0</v>
      </c>
      <c r="BD230" s="9">
        <v>0</v>
      </c>
      <c r="BE230" s="10">
        <v>0</v>
      </c>
      <c r="BF230" s="11">
        <v>1766.8845786629684</v>
      </c>
      <c r="BG230" s="9">
        <v>19.355468360258058</v>
      </c>
      <c r="BH230" s="9">
        <v>0</v>
      </c>
      <c r="BI230" s="9">
        <v>0</v>
      </c>
      <c r="BJ230" s="10">
        <v>467.47425714519363</v>
      </c>
      <c r="BK230" s="17">
        <f>SUM(C230:BJ230)</f>
        <v>5845.754865207929</v>
      </c>
      <c r="BL230" s="16"/>
      <c r="BM230" s="50"/>
    </row>
    <row r="231" spans="1:65" s="21" customFormat="1" ht="15">
      <c r="A231" s="5"/>
      <c r="B231" s="15" t="s">
        <v>11</v>
      </c>
      <c r="C231" s="20">
        <f>SUM(C229:C230)</f>
        <v>0</v>
      </c>
      <c r="D231" s="18">
        <f aca="true" t="shared" si="11" ref="D231:BK231">SUM(D229:D230)</f>
        <v>0.583763142032258</v>
      </c>
      <c r="E231" s="18">
        <f t="shared" si="11"/>
        <v>0</v>
      </c>
      <c r="F231" s="18">
        <f t="shared" si="11"/>
        <v>0</v>
      </c>
      <c r="G231" s="19">
        <f t="shared" si="11"/>
        <v>0</v>
      </c>
      <c r="H231" s="20">
        <f t="shared" si="11"/>
        <v>152.74947564241933</v>
      </c>
      <c r="I231" s="18">
        <f t="shared" si="11"/>
        <v>0.3916095189032258</v>
      </c>
      <c r="J231" s="18">
        <f t="shared" si="11"/>
        <v>0.004892426096774194</v>
      </c>
      <c r="K231" s="18">
        <f t="shared" si="11"/>
        <v>0</v>
      </c>
      <c r="L231" s="19">
        <f t="shared" si="11"/>
        <v>74.58569097925805</v>
      </c>
      <c r="M231" s="20">
        <f t="shared" si="11"/>
        <v>0</v>
      </c>
      <c r="N231" s="18">
        <f t="shared" si="11"/>
        <v>0</v>
      </c>
      <c r="O231" s="18">
        <f t="shared" si="11"/>
        <v>0</v>
      </c>
      <c r="P231" s="18">
        <f t="shared" si="11"/>
        <v>0</v>
      </c>
      <c r="Q231" s="19">
        <f t="shared" si="11"/>
        <v>0</v>
      </c>
      <c r="R231" s="20">
        <f t="shared" si="11"/>
        <v>117.41551164696776</v>
      </c>
      <c r="S231" s="18">
        <f t="shared" si="11"/>
        <v>0.20419637264516127</v>
      </c>
      <c r="T231" s="18">
        <f t="shared" si="11"/>
        <v>0</v>
      </c>
      <c r="U231" s="18">
        <f t="shared" si="11"/>
        <v>0</v>
      </c>
      <c r="V231" s="19">
        <f t="shared" si="11"/>
        <v>38.21325175445161</v>
      </c>
      <c r="W231" s="20">
        <f t="shared" si="11"/>
        <v>0</v>
      </c>
      <c r="X231" s="18">
        <f t="shared" si="11"/>
        <v>0</v>
      </c>
      <c r="Y231" s="18">
        <f t="shared" si="11"/>
        <v>0</v>
      </c>
      <c r="Z231" s="18">
        <f t="shared" si="11"/>
        <v>0</v>
      </c>
      <c r="AA231" s="19">
        <f t="shared" si="11"/>
        <v>0</v>
      </c>
      <c r="AB231" s="20">
        <f t="shared" si="11"/>
        <v>6.797800656096775</v>
      </c>
      <c r="AC231" s="18">
        <f t="shared" si="11"/>
        <v>0.008216609258064519</v>
      </c>
      <c r="AD231" s="18">
        <f t="shared" si="11"/>
        <v>0</v>
      </c>
      <c r="AE231" s="18">
        <f t="shared" si="11"/>
        <v>0</v>
      </c>
      <c r="AF231" s="19">
        <f t="shared" si="11"/>
        <v>2.1589084840967745</v>
      </c>
      <c r="AG231" s="20">
        <f t="shared" si="11"/>
        <v>0</v>
      </c>
      <c r="AH231" s="18">
        <f t="shared" si="11"/>
        <v>0</v>
      </c>
      <c r="AI231" s="18">
        <f t="shared" si="11"/>
        <v>0</v>
      </c>
      <c r="AJ231" s="18">
        <f t="shared" si="11"/>
        <v>0</v>
      </c>
      <c r="AK231" s="19">
        <f t="shared" si="11"/>
        <v>0</v>
      </c>
      <c r="AL231" s="20">
        <f t="shared" si="11"/>
        <v>5.811975563290321</v>
      </c>
      <c r="AM231" s="18">
        <f t="shared" si="11"/>
        <v>35.404122228967736</v>
      </c>
      <c r="AN231" s="18">
        <f t="shared" si="11"/>
        <v>0</v>
      </c>
      <c r="AO231" s="18">
        <f t="shared" si="11"/>
        <v>0</v>
      </c>
      <c r="AP231" s="19">
        <f t="shared" si="11"/>
        <v>1.6133616742580645</v>
      </c>
      <c r="AQ231" s="20">
        <f t="shared" si="11"/>
        <v>0</v>
      </c>
      <c r="AR231" s="18">
        <f t="shared" si="11"/>
        <v>0</v>
      </c>
      <c r="AS231" s="18">
        <f t="shared" si="11"/>
        <v>0</v>
      </c>
      <c r="AT231" s="18">
        <f t="shared" si="11"/>
        <v>0</v>
      </c>
      <c r="AU231" s="19">
        <f t="shared" si="11"/>
        <v>0</v>
      </c>
      <c r="AV231" s="20">
        <f t="shared" si="11"/>
        <v>2256.760488539651</v>
      </c>
      <c r="AW231" s="18">
        <f t="shared" si="11"/>
        <v>23.69060389357736</v>
      </c>
      <c r="AX231" s="18">
        <f t="shared" si="11"/>
        <v>0.16849911961290326</v>
      </c>
      <c r="AY231" s="18">
        <f t="shared" si="11"/>
        <v>0.020193304999999998</v>
      </c>
      <c r="AZ231" s="19">
        <f t="shared" si="11"/>
        <v>933.3309462848702</v>
      </c>
      <c r="BA231" s="20">
        <f t="shared" si="11"/>
        <v>0</v>
      </c>
      <c r="BB231" s="18">
        <f t="shared" si="11"/>
        <v>0</v>
      </c>
      <c r="BC231" s="18">
        <f t="shared" si="11"/>
        <v>0</v>
      </c>
      <c r="BD231" s="18">
        <f t="shared" si="11"/>
        <v>0</v>
      </c>
      <c r="BE231" s="19">
        <f t="shared" si="11"/>
        <v>0</v>
      </c>
      <c r="BF231" s="20">
        <f t="shared" si="11"/>
        <v>1806.1516033715168</v>
      </c>
      <c r="BG231" s="18">
        <f t="shared" si="11"/>
        <v>19.39038310541935</v>
      </c>
      <c r="BH231" s="18">
        <f t="shared" si="11"/>
        <v>0</v>
      </c>
      <c r="BI231" s="18">
        <f t="shared" si="11"/>
        <v>0</v>
      </c>
      <c r="BJ231" s="19">
        <f t="shared" si="11"/>
        <v>476.73121212893557</v>
      </c>
      <c r="BK231" s="32">
        <f t="shared" si="11"/>
        <v>5952.1867064473245</v>
      </c>
      <c r="BL231" s="16"/>
      <c r="BM231" s="50"/>
    </row>
    <row r="232" spans="3:65" ht="15" customHeight="1"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6"/>
      <c r="BM232" s="50"/>
    </row>
    <row r="233" spans="1:65" s="12" customFormat="1" ht="15">
      <c r="A233" s="5" t="s">
        <v>12</v>
      </c>
      <c r="B233" s="27" t="s">
        <v>24</v>
      </c>
      <c r="C233" s="11"/>
      <c r="D233" s="9"/>
      <c r="E233" s="9"/>
      <c r="F233" s="9"/>
      <c r="G233" s="10"/>
      <c r="H233" s="11"/>
      <c r="I233" s="9"/>
      <c r="J233" s="9"/>
      <c r="K233" s="9"/>
      <c r="L233" s="10"/>
      <c r="M233" s="11"/>
      <c r="N233" s="9"/>
      <c r="O233" s="9"/>
      <c r="P233" s="9"/>
      <c r="Q233" s="10"/>
      <c r="R233" s="11"/>
      <c r="S233" s="9"/>
      <c r="T233" s="9"/>
      <c r="U233" s="9"/>
      <c r="V233" s="10"/>
      <c r="W233" s="11"/>
      <c r="X233" s="9"/>
      <c r="Y233" s="9"/>
      <c r="Z233" s="9"/>
      <c r="AA233" s="10"/>
      <c r="AB233" s="11"/>
      <c r="AC233" s="9"/>
      <c r="AD233" s="9"/>
      <c r="AE233" s="9"/>
      <c r="AF233" s="10"/>
      <c r="AG233" s="11"/>
      <c r="AH233" s="9"/>
      <c r="AI233" s="9"/>
      <c r="AJ233" s="9"/>
      <c r="AK233" s="10"/>
      <c r="AL233" s="11"/>
      <c r="AM233" s="9"/>
      <c r="AN233" s="9"/>
      <c r="AO233" s="9"/>
      <c r="AP233" s="10"/>
      <c r="AQ233" s="11"/>
      <c r="AR233" s="9"/>
      <c r="AS233" s="9"/>
      <c r="AT233" s="9"/>
      <c r="AU233" s="10"/>
      <c r="AV233" s="11"/>
      <c r="AW233" s="9"/>
      <c r="AX233" s="9"/>
      <c r="AY233" s="9"/>
      <c r="AZ233" s="10"/>
      <c r="BA233" s="11"/>
      <c r="BB233" s="9"/>
      <c r="BC233" s="9"/>
      <c r="BD233" s="9"/>
      <c r="BE233" s="10"/>
      <c r="BF233" s="11"/>
      <c r="BG233" s="9"/>
      <c r="BH233" s="9"/>
      <c r="BI233" s="9"/>
      <c r="BJ233" s="10"/>
      <c r="BK233" s="17"/>
      <c r="BL233" s="16"/>
      <c r="BM233" s="50"/>
    </row>
    <row r="234" spans="1:65" s="12" customFormat="1" ht="15">
      <c r="A234" s="5"/>
      <c r="B234" s="8" t="s">
        <v>150</v>
      </c>
      <c r="C234" s="11">
        <v>0</v>
      </c>
      <c r="D234" s="9">
        <v>0.6053054263225807</v>
      </c>
      <c r="E234" s="9">
        <v>0</v>
      </c>
      <c r="F234" s="9">
        <v>0</v>
      </c>
      <c r="G234" s="10">
        <v>0</v>
      </c>
      <c r="H234" s="11">
        <v>286.5169462775806</v>
      </c>
      <c r="I234" s="9">
        <v>958.0920309164192</v>
      </c>
      <c r="J234" s="9">
        <v>0</v>
      </c>
      <c r="K234" s="9">
        <v>0</v>
      </c>
      <c r="L234" s="10">
        <v>134.39505892416125</v>
      </c>
      <c r="M234" s="11">
        <v>0</v>
      </c>
      <c r="N234" s="9">
        <v>0</v>
      </c>
      <c r="O234" s="9">
        <v>0</v>
      </c>
      <c r="P234" s="9">
        <v>0</v>
      </c>
      <c r="Q234" s="10">
        <v>0</v>
      </c>
      <c r="R234" s="11">
        <v>19.535070962741937</v>
      </c>
      <c r="S234" s="9">
        <v>200.9633019812581</v>
      </c>
      <c r="T234" s="9">
        <v>0</v>
      </c>
      <c r="U234" s="9">
        <v>0</v>
      </c>
      <c r="V234" s="10">
        <v>3.959414494322581</v>
      </c>
      <c r="W234" s="11">
        <v>0</v>
      </c>
      <c r="X234" s="9">
        <v>0</v>
      </c>
      <c r="Y234" s="9">
        <v>0</v>
      </c>
      <c r="Z234" s="9">
        <v>0</v>
      </c>
      <c r="AA234" s="10">
        <v>0</v>
      </c>
      <c r="AB234" s="11">
        <v>0.512347915451613</v>
      </c>
      <c r="AC234" s="9">
        <v>0</v>
      </c>
      <c r="AD234" s="9">
        <v>0</v>
      </c>
      <c r="AE234" s="9">
        <v>0</v>
      </c>
      <c r="AF234" s="10">
        <v>0</v>
      </c>
      <c r="AG234" s="11">
        <v>0</v>
      </c>
      <c r="AH234" s="9">
        <v>0</v>
      </c>
      <c r="AI234" s="9">
        <v>0</v>
      </c>
      <c r="AJ234" s="9">
        <v>0</v>
      </c>
      <c r="AK234" s="10">
        <v>0</v>
      </c>
      <c r="AL234" s="11">
        <v>0</v>
      </c>
      <c r="AM234" s="9">
        <v>0</v>
      </c>
      <c r="AN234" s="9">
        <v>0</v>
      </c>
      <c r="AO234" s="9">
        <v>0</v>
      </c>
      <c r="AP234" s="10">
        <v>0</v>
      </c>
      <c r="AQ234" s="11">
        <v>0</v>
      </c>
      <c r="AR234" s="9">
        <v>0</v>
      </c>
      <c r="AS234" s="9">
        <v>0</v>
      </c>
      <c r="AT234" s="9">
        <v>0</v>
      </c>
      <c r="AU234" s="10">
        <v>0</v>
      </c>
      <c r="AV234" s="11">
        <v>909.9352314062583</v>
      </c>
      <c r="AW234" s="9">
        <v>614.9723724673738</v>
      </c>
      <c r="AX234" s="9">
        <v>0.0021991719354838716</v>
      </c>
      <c r="AY234" s="9">
        <v>0</v>
      </c>
      <c r="AZ234" s="10">
        <v>233.7900068920968</v>
      </c>
      <c r="BA234" s="11">
        <v>0</v>
      </c>
      <c r="BB234" s="9">
        <v>0</v>
      </c>
      <c r="BC234" s="9">
        <v>0</v>
      </c>
      <c r="BD234" s="9">
        <v>0</v>
      </c>
      <c r="BE234" s="10">
        <v>0</v>
      </c>
      <c r="BF234" s="11">
        <v>197.4430529829032</v>
      </c>
      <c r="BG234" s="9">
        <v>60.02583356238709</v>
      </c>
      <c r="BH234" s="9">
        <v>0</v>
      </c>
      <c r="BI234" s="9">
        <v>0</v>
      </c>
      <c r="BJ234" s="10">
        <v>15.77073702748387</v>
      </c>
      <c r="BK234" s="17">
        <f>SUM(C234:BJ234)</f>
        <v>3636.5189104086962</v>
      </c>
      <c r="BL234" s="16"/>
      <c r="BM234" s="50"/>
    </row>
    <row r="235" spans="1:65" s="12" customFormat="1" ht="15">
      <c r="A235" s="5"/>
      <c r="B235" s="8" t="s">
        <v>151</v>
      </c>
      <c r="C235" s="11">
        <v>0</v>
      </c>
      <c r="D235" s="9">
        <v>11.93725250935484</v>
      </c>
      <c r="E235" s="9">
        <v>0</v>
      </c>
      <c r="F235" s="9">
        <v>0</v>
      </c>
      <c r="G235" s="10">
        <v>0</v>
      </c>
      <c r="H235" s="11">
        <v>43.480975879645165</v>
      </c>
      <c r="I235" s="9">
        <v>12.513773211419354</v>
      </c>
      <c r="J235" s="9">
        <v>9.81325871058065</v>
      </c>
      <c r="K235" s="9">
        <v>0</v>
      </c>
      <c r="L235" s="10">
        <v>93.94431076616131</v>
      </c>
      <c r="M235" s="11">
        <v>0</v>
      </c>
      <c r="N235" s="9">
        <v>0</v>
      </c>
      <c r="O235" s="9">
        <v>0</v>
      </c>
      <c r="P235" s="9">
        <v>0</v>
      </c>
      <c r="Q235" s="10">
        <v>0</v>
      </c>
      <c r="R235" s="11">
        <v>22.542371712290326</v>
      </c>
      <c r="S235" s="9">
        <v>2.1923832273225803</v>
      </c>
      <c r="T235" s="9">
        <v>0</v>
      </c>
      <c r="U235" s="9">
        <v>0</v>
      </c>
      <c r="V235" s="10">
        <v>31.822195498161292</v>
      </c>
      <c r="W235" s="11">
        <v>0</v>
      </c>
      <c r="X235" s="9">
        <v>0</v>
      </c>
      <c r="Y235" s="9">
        <v>0</v>
      </c>
      <c r="Z235" s="9">
        <v>0</v>
      </c>
      <c r="AA235" s="10">
        <v>0</v>
      </c>
      <c r="AB235" s="11">
        <v>0.9689022252258065</v>
      </c>
      <c r="AC235" s="9">
        <v>0.003279897032258064</v>
      </c>
      <c r="AD235" s="9">
        <v>0</v>
      </c>
      <c r="AE235" s="9">
        <v>0</v>
      </c>
      <c r="AF235" s="10">
        <v>3.0354031886451613</v>
      </c>
      <c r="AG235" s="11">
        <v>0</v>
      </c>
      <c r="AH235" s="9">
        <v>0</v>
      </c>
      <c r="AI235" s="9">
        <v>0</v>
      </c>
      <c r="AJ235" s="9">
        <v>0</v>
      </c>
      <c r="AK235" s="10">
        <v>0</v>
      </c>
      <c r="AL235" s="11">
        <v>0.7959173438709677</v>
      </c>
      <c r="AM235" s="9">
        <v>0</v>
      </c>
      <c r="AN235" s="9">
        <v>0</v>
      </c>
      <c r="AO235" s="9">
        <v>0</v>
      </c>
      <c r="AP235" s="10">
        <v>0.3842439176451612</v>
      </c>
      <c r="AQ235" s="11">
        <v>0</v>
      </c>
      <c r="AR235" s="9">
        <v>0</v>
      </c>
      <c r="AS235" s="9">
        <v>0</v>
      </c>
      <c r="AT235" s="9">
        <v>0</v>
      </c>
      <c r="AU235" s="10">
        <v>0</v>
      </c>
      <c r="AV235" s="11">
        <v>424.9350452879032</v>
      </c>
      <c r="AW235" s="9">
        <v>141.86451263049943</v>
      </c>
      <c r="AX235" s="9">
        <v>0.010539406709677419</v>
      </c>
      <c r="AY235" s="9">
        <v>0</v>
      </c>
      <c r="AZ235" s="10">
        <v>873.6783551694203</v>
      </c>
      <c r="BA235" s="11">
        <v>0</v>
      </c>
      <c r="BB235" s="9">
        <v>0</v>
      </c>
      <c r="BC235" s="9">
        <v>0</v>
      </c>
      <c r="BD235" s="9">
        <v>0</v>
      </c>
      <c r="BE235" s="10">
        <v>0</v>
      </c>
      <c r="BF235" s="11">
        <v>241.93706654016114</v>
      </c>
      <c r="BG235" s="9">
        <v>21.18890502112903</v>
      </c>
      <c r="BH235" s="9">
        <v>0</v>
      </c>
      <c r="BI235" s="9">
        <v>0</v>
      </c>
      <c r="BJ235" s="10">
        <v>246.4781420648064</v>
      </c>
      <c r="BK235" s="17">
        <f aca="true" t="shared" si="12" ref="BK235:BK264">SUM(C235:BJ235)</f>
        <v>2183.526834207984</v>
      </c>
      <c r="BL235" s="16"/>
      <c r="BM235" s="50"/>
    </row>
    <row r="236" spans="1:65" s="12" customFormat="1" ht="15">
      <c r="A236" s="5"/>
      <c r="B236" s="8" t="s">
        <v>201</v>
      </c>
      <c r="C236" s="11">
        <v>0</v>
      </c>
      <c r="D236" s="9">
        <v>0</v>
      </c>
      <c r="E236" s="9">
        <v>0</v>
      </c>
      <c r="F236" s="9">
        <v>0</v>
      </c>
      <c r="G236" s="10">
        <v>0</v>
      </c>
      <c r="H236" s="11">
        <v>0.3506499271935484</v>
      </c>
      <c r="I236" s="9">
        <v>0</v>
      </c>
      <c r="J236" s="9">
        <v>0</v>
      </c>
      <c r="K236" s="9">
        <v>0</v>
      </c>
      <c r="L236" s="10">
        <v>0.11187835283870967</v>
      </c>
      <c r="M236" s="11">
        <v>0</v>
      </c>
      <c r="N236" s="9">
        <v>0</v>
      </c>
      <c r="O236" s="9">
        <v>0</v>
      </c>
      <c r="P236" s="9">
        <v>0</v>
      </c>
      <c r="Q236" s="10">
        <v>0</v>
      </c>
      <c r="R236" s="11">
        <v>0.06261481093548386</v>
      </c>
      <c r="S236" s="9">
        <v>0</v>
      </c>
      <c r="T236" s="9">
        <v>0</v>
      </c>
      <c r="U236" s="9">
        <v>0</v>
      </c>
      <c r="V236" s="10">
        <v>0.023510109677419355</v>
      </c>
      <c r="W236" s="11">
        <v>0</v>
      </c>
      <c r="X236" s="9">
        <v>0</v>
      </c>
      <c r="Y236" s="9">
        <v>0</v>
      </c>
      <c r="Z236" s="9">
        <v>0</v>
      </c>
      <c r="AA236" s="10">
        <v>0</v>
      </c>
      <c r="AB236" s="11">
        <v>0</v>
      </c>
      <c r="AC236" s="9">
        <v>0</v>
      </c>
      <c r="AD236" s="9">
        <v>0</v>
      </c>
      <c r="AE236" s="9">
        <v>0</v>
      </c>
      <c r="AF236" s="10">
        <v>0</v>
      </c>
      <c r="AG236" s="11">
        <v>0</v>
      </c>
      <c r="AH236" s="9">
        <v>0</v>
      </c>
      <c r="AI236" s="9">
        <v>0</v>
      </c>
      <c r="AJ236" s="9">
        <v>0</v>
      </c>
      <c r="AK236" s="10">
        <v>0</v>
      </c>
      <c r="AL236" s="11">
        <v>0.0013175164516129028</v>
      </c>
      <c r="AM236" s="9">
        <v>0</v>
      </c>
      <c r="AN236" s="9">
        <v>0</v>
      </c>
      <c r="AO236" s="9">
        <v>0</v>
      </c>
      <c r="AP236" s="10">
        <v>0</v>
      </c>
      <c r="AQ236" s="11">
        <v>0</v>
      </c>
      <c r="AR236" s="9">
        <v>0</v>
      </c>
      <c r="AS236" s="9">
        <v>0</v>
      </c>
      <c r="AT236" s="9">
        <v>0</v>
      </c>
      <c r="AU236" s="10">
        <v>0</v>
      </c>
      <c r="AV236" s="11">
        <v>132.08428336945158</v>
      </c>
      <c r="AW236" s="9">
        <v>81.69139133446774</v>
      </c>
      <c r="AX236" s="9">
        <v>0</v>
      </c>
      <c r="AY236" s="9">
        <v>0</v>
      </c>
      <c r="AZ236" s="10">
        <v>23.771657550193545</v>
      </c>
      <c r="BA236" s="11">
        <v>0</v>
      </c>
      <c r="BB236" s="9">
        <v>0</v>
      </c>
      <c r="BC236" s="9">
        <v>0</v>
      </c>
      <c r="BD236" s="9">
        <v>0</v>
      </c>
      <c r="BE236" s="10">
        <v>0</v>
      </c>
      <c r="BF236" s="11">
        <v>5.650604083129033</v>
      </c>
      <c r="BG236" s="9">
        <v>1.4659816783548387</v>
      </c>
      <c r="BH236" s="9">
        <v>0</v>
      </c>
      <c r="BI236" s="9">
        <v>0</v>
      </c>
      <c r="BJ236" s="10">
        <v>0.5355704375806452</v>
      </c>
      <c r="BK236" s="17">
        <f t="shared" si="12"/>
        <v>245.74945917027415</v>
      </c>
      <c r="BL236" s="16"/>
      <c r="BM236" s="50"/>
    </row>
    <row r="237" spans="1:65" s="12" customFormat="1" ht="15">
      <c r="A237" s="5"/>
      <c r="B237" s="8" t="s">
        <v>152</v>
      </c>
      <c r="C237" s="11">
        <v>0</v>
      </c>
      <c r="D237" s="9">
        <v>0</v>
      </c>
      <c r="E237" s="9">
        <v>0</v>
      </c>
      <c r="F237" s="9">
        <v>0</v>
      </c>
      <c r="G237" s="10">
        <v>0</v>
      </c>
      <c r="H237" s="11">
        <v>1.1426827925161287</v>
      </c>
      <c r="I237" s="9">
        <v>1.7873056193548387</v>
      </c>
      <c r="J237" s="9">
        <v>0</v>
      </c>
      <c r="K237" s="9">
        <v>0</v>
      </c>
      <c r="L237" s="10">
        <v>2.6159787346451617</v>
      </c>
      <c r="M237" s="11">
        <v>0</v>
      </c>
      <c r="N237" s="9">
        <v>0</v>
      </c>
      <c r="O237" s="9">
        <v>0</v>
      </c>
      <c r="P237" s="9">
        <v>0</v>
      </c>
      <c r="Q237" s="10">
        <v>0</v>
      </c>
      <c r="R237" s="11">
        <v>1.2773415089032256</v>
      </c>
      <c r="S237" s="9">
        <v>2.7447665104838705</v>
      </c>
      <c r="T237" s="9">
        <v>0</v>
      </c>
      <c r="U237" s="9">
        <v>0</v>
      </c>
      <c r="V237" s="10">
        <v>0.8396011605806453</v>
      </c>
      <c r="W237" s="11">
        <v>0</v>
      </c>
      <c r="X237" s="9">
        <v>0</v>
      </c>
      <c r="Y237" s="9">
        <v>0</v>
      </c>
      <c r="Z237" s="9">
        <v>0</v>
      </c>
      <c r="AA237" s="10">
        <v>0</v>
      </c>
      <c r="AB237" s="11">
        <v>1.045167188096774</v>
      </c>
      <c r="AC237" s="9">
        <v>0</v>
      </c>
      <c r="AD237" s="9">
        <v>0</v>
      </c>
      <c r="AE237" s="9">
        <v>0</v>
      </c>
      <c r="AF237" s="10">
        <v>0.2752459034838709</v>
      </c>
      <c r="AG237" s="11">
        <v>0</v>
      </c>
      <c r="AH237" s="9">
        <v>0</v>
      </c>
      <c r="AI237" s="9">
        <v>0</v>
      </c>
      <c r="AJ237" s="9">
        <v>0</v>
      </c>
      <c r="AK237" s="10">
        <v>0</v>
      </c>
      <c r="AL237" s="11">
        <v>0.03254980580645161</v>
      </c>
      <c r="AM237" s="9">
        <v>0</v>
      </c>
      <c r="AN237" s="9">
        <v>0</v>
      </c>
      <c r="AO237" s="9">
        <v>0</v>
      </c>
      <c r="AP237" s="10">
        <v>0</v>
      </c>
      <c r="AQ237" s="11">
        <v>0</v>
      </c>
      <c r="AR237" s="9">
        <v>0</v>
      </c>
      <c r="AS237" s="9">
        <v>0</v>
      </c>
      <c r="AT237" s="9">
        <v>0</v>
      </c>
      <c r="AU237" s="10">
        <v>0</v>
      </c>
      <c r="AV237" s="11">
        <v>171.92008070925783</v>
      </c>
      <c r="AW237" s="9">
        <v>17.68554473643131</v>
      </c>
      <c r="AX237" s="9">
        <v>0</v>
      </c>
      <c r="AY237" s="9">
        <v>0</v>
      </c>
      <c r="AZ237" s="10">
        <v>73.83129386803229</v>
      </c>
      <c r="BA237" s="11">
        <v>0</v>
      </c>
      <c r="BB237" s="9">
        <v>0</v>
      </c>
      <c r="BC237" s="9">
        <v>0</v>
      </c>
      <c r="BD237" s="9">
        <v>0</v>
      </c>
      <c r="BE237" s="10">
        <v>0</v>
      </c>
      <c r="BF237" s="11">
        <v>38.71701632603228</v>
      </c>
      <c r="BG237" s="9">
        <v>5.334829650451613</v>
      </c>
      <c r="BH237" s="9">
        <v>0</v>
      </c>
      <c r="BI237" s="9">
        <v>0</v>
      </c>
      <c r="BJ237" s="10">
        <v>20.560001193612905</v>
      </c>
      <c r="BK237" s="17">
        <f t="shared" si="12"/>
        <v>339.8094057076892</v>
      </c>
      <c r="BL237" s="16"/>
      <c r="BM237" s="57"/>
    </row>
    <row r="238" spans="1:65" s="12" customFormat="1" ht="15">
      <c r="A238" s="5"/>
      <c r="B238" s="8" t="s">
        <v>153</v>
      </c>
      <c r="C238" s="11">
        <v>0</v>
      </c>
      <c r="D238" s="9">
        <v>0</v>
      </c>
      <c r="E238" s="9">
        <v>0</v>
      </c>
      <c r="F238" s="9">
        <v>0</v>
      </c>
      <c r="G238" s="10">
        <v>0</v>
      </c>
      <c r="H238" s="11">
        <v>1.6218238985161295</v>
      </c>
      <c r="I238" s="9">
        <v>0.0011969809677419357</v>
      </c>
      <c r="J238" s="9">
        <v>0</v>
      </c>
      <c r="K238" s="9">
        <v>0</v>
      </c>
      <c r="L238" s="10">
        <v>1.349393117870968</v>
      </c>
      <c r="M238" s="11">
        <v>0</v>
      </c>
      <c r="N238" s="9">
        <v>0</v>
      </c>
      <c r="O238" s="9">
        <v>0</v>
      </c>
      <c r="P238" s="9">
        <v>0</v>
      </c>
      <c r="Q238" s="10">
        <v>0</v>
      </c>
      <c r="R238" s="11">
        <v>3.835862757677419</v>
      </c>
      <c r="S238" s="9">
        <v>0</v>
      </c>
      <c r="T238" s="9">
        <v>0</v>
      </c>
      <c r="U238" s="9">
        <v>0</v>
      </c>
      <c r="V238" s="10">
        <v>1.2345593427741937</v>
      </c>
      <c r="W238" s="11">
        <v>0</v>
      </c>
      <c r="X238" s="9">
        <v>0</v>
      </c>
      <c r="Y238" s="9">
        <v>0</v>
      </c>
      <c r="Z238" s="9">
        <v>0</v>
      </c>
      <c r="AA238" s="10">
        <v>0</v>
      </c>
      <c r="AB238" s="11">
        <v>1.0334518765483873</v>
      </c>
      <c r="AC238" s="9">
        <v>0</v>
      </c>
      <c r="AD238" s="9">
        <v>0.005789195161290323</v>
      </c>
      <c r="AE238" s="9">
        <v>0</v>
      </c>
      <c r="AF238" s="10">
        <v>0.1286373716774194</v>
      </c>
      <c r="AG238" s="11">
        <v>0</v>
      </c>
      <c r="AH238" s="9">
        <v>0</v>
      </c>
      <c r="AI238" s="9">
        <v>0</v>
      </c>
      <c r="AJ238" s="9">
        <v>0</v>
      </c>
      <c r="AK238" s="10">
        <v>0</v>
      </c>
      <c r="AL238" s="11">
        <v>0.16172975325806446</v>
      </c>
      <c r="AM238" s="9">
        <v>0</v>
      </c>
      <c r="AN238" s="9">
        <v>0</v>
      </c>
      <c r="AO238" s="9">
        <v>0</v>
      </c>
      <c r="AP238" s="10">
        <v>0.001736758548387096</v>
      </c>
      <c r="AQ238" s="11">
        <v>0</v>
      </c>
      <c r="AR238" s="9">
        <v>0</v>
      </c>
      <c r="AS238" s="9">
        <v>0</v>
      </c>
      <c r="AT238" s="9">
        <v>0</v>
      </c>
      <c r="AU238" s="10">
        <v>0</v>
      </c>
      <c r="AV238" s="11">
        <v>168.6951705800002</v>
      </c>
      <c r="AW238" s="9">
        <v>22.063746661419508</v>
      </c>
      <c r="AX238" s="9">
        <v>0.006947034193548384</v>
      </c>
      <c r="AY238" s="9">
        <v>0</v>
      </c>
      <c r="AZ238" s="10">
        <v>91.01611869000001</v>
      </c>
      <c r="BA238" s="11">
        <v>0</v>
      </c>
      <c r="BB238" s="9">
        <v>0</v>
      </c>
      <c r="BC238" s="9">
        <v>0</v>
      </c>
      <c r="BD238" s="9">
        <v>0</v>
      </c>
      <c r="BE238" s="10">
        <v>0</v>
      </c>
      <c r="BF238" s="11">
        <v>117.31741145870966</v>
      </c>
      <c r="BG238" s="9">
        <v>8.778106752419355</v>
      </c>
      <c r="BH238" s="9">
        <v>1.1578390322580645</v>
      </c>
      <c r="BI238" s="9">
        <v>0</v>
      </c>
      <c r="BJ238" s="10">
        <v>56.930056013677415</v>
      </c>
      <c r="BK238" s="17">
        <f>SUM(C238:BJ238)</f>
        <v>475.33957727567775</v>
      </c>
      <c r="BL238" s="16"/>
      <c r="BM238" s="57"/>
    </row>
    <row r="239" spans="1:65" s="12" customFormat="1" ht="15">
      <c r="A239" s="5"/>
      <c r="B239" s="8" t="s">
        <v>154</v>
      </c>
      <c r="C239" s="11">
        <v>0</v>
      </c>
      <c r="D239" s="9">
        <v>0</v>
      </c>
      <c r="E239" s="9">
        <v>0</v>
      </c>
      <c r="F239" s="9">
        <v>0</v>
      </c>
      <c r="G239" s="10">
        <v>0</v>
      </c>
      <c r="H239" s="11">
        <v>0.8054483318709674</v>
      </c>
      <c r="I239" s="9">
        <v>3.562808193548387</v>
      </c>
      <c r="J239" s="9">
        <v>0</v>
      </c>
      <c r="K239" s="9">
        <v>0</v>
      </c>
      <c r="L239" s="10">
        <v>0.7481002520000001</v>
      </c>
      <c r="M239" s="11">
        <v>0</v>
      </c>
      <c r="N239" s="9">
        <v>0</v>
      </c>
      <c r="O239" s="9">
        <v>0</v>
      </c>
      <c r="P239" s="9">
        <v>0</v>
      </c>
      <c r="Q239" s="10">
        <v>0</v>
      </c>
      <c r="R239" s="11">
        <v>0.06765335612903225</v>
      </c>
      <c r="S239" s="9">
        <v>0</v>
      </c>
      <c r="T239" s="9">
        <v>0</v>
      </c>
      <c r="U239" s="9">
        <v>0</v>
      </c>
      <c r="V239" s="10">
        <v>0.03384963770967742</v>
      </c>
      <c r="W239" s="11">
        <v>0</v>
      </c>
      <c r="X239" s="9">
        <v>0</v>
      </c>
      <c r="Y239" s="9">
        <v>0</v>
      </c>
      <c r="Z239" s="9">
        <v>0</v>
      </c>
      <c r="AA239" s="10">
        <v>0</v>
      </c>
      <c r="AB239" s="11">
        <v>0.04449967983870968</v>
      </c>
      <c r="AC239" s="9">
        <v>0</v>
      </c>
      <c r="AD239" s="9">
        <v>0</v>
      </c>
      <c r="AE239" s="9">
        <v>0</v>
      </c>
      <c r="AF239" s="10">
        <v>0.005767925064516129</v>
      </c>
      <c r="AG239" s="11">
        <v>0</v>
      </c>
      <c r="AH239" s="9">
        <v>0</v>
      </c>
      <c r="AI239" s="9">
        <v>0</v>
      </c>
      <c r="AJ239" s="9">
        <v>0</v>
      </c>
      <c r="AK239" s="10">
        <v>0</v>
      </c>
      <c r="AL239" s="11">
        <v>0</v>
      </c>
      <c r="AM239" s="9">
        <v>0</v>
      </c>
      <c r="AN239" s="9">
        <v>0</v>
      </c>
      <c r="AO239" s="9">
        <v>0</v>
      </c>
      <c r="AP239" s="10">
        <v>0</v>
      </c>
      <c r="AQ239" s="11">
        <v>0</v>
      </c>
      <c r="AR239" s="9">
        <v>0</v>
      </c>
      <c r="AS239" s="9">
        <v>0</v>
      </c>
      <c r="AT239" s="9">
        <v>0</v>
      </c>
      <c r="AU239" s="10">
        <v>0</v>
      </c>
      <c r="AV239" s="11">
        <v>197.3009965662258</v>
      </c>
      <c r="AW239" s="9">
        <v>108.05302894573981</v>
      </c>
      <c r="AX239" s="9">
        <v>1.8182403580645163</v>
      </c>
      <c r="AY239" s="9">
        <v>0</v>
      </c>
      <c r="AZ239" s="10">
        <v>66.19788598941935</v>
      </c>
      <c r="BA239" s="11">
        <v>0</v>
      </c>
      <c r="BB239" s="9">
        <v>0</v>
      </c>
      <c r="BC239" s="9">
        <v>0</v>
      </c>
      <c r="BD239" s="9">
        <v>0</v>
      </c>
      <c r="BE239" s="10">
        <v>0</v>
      </c>
      <c r="BF239" s="11">
        <v>4.363277568516129</v>
      </c>
      <c r="BG239" s="9">
        <v>10.505388735483871</v>
      </c>
      <c r="BH239" s="9">
        <v>0</v>
      </c>
      <c r="BI239" s="9">
        <v>30.51357029041936</v>
      </c>
      <c r="BJ239" s="10">
        <v>0.2732854106451613</v>
      </c>
      <c r="BK239" s="17">
        <f t="shared" si="12"/>
        <v>424.29380124067524</v>
      </c>
      <c r="BL239" s="16"/>
      <c r="BM239" s="57"/>
    </row>
    <row r="240" spans="1:65" s="12" customFormat="1" ht="15">
      <c r="A240" s="5"/>
      <c r="B240" s="8" t="s">
        <v>155</v>
      </c>
      <c r="C240" s="11">
        <v>0</v>
      </c>
      <c r="D240" s="9">
        <v>0</v>
      </c>
      <c r="E240" s="9">
        <v>0</v>
      </c>
      <c r="F240" s="9">
        <v>0</v>
      </c>
      <c r="G240" s="10">
        <v>0</v>
      </c>
      <c r="H240" s="11">
        <v>6.8370925472903235</v>
      </c>
      <c r="I240" s="9">
        <v>6.570502862903226</v>
      </c>
      <c r="J240" s="9">
        <v>0</v>
      </c>
      <c r="K240" s="9">
        <v>0</v>
      </c>
      <c r="L240" s="10">
        <v>4.525640462870969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4.41255490432258</v>
      </c>
      <c r="S240" s="9">
        <v>2.443593870967742</v>
      </c>
      <c r="T240" s="9">
        <v>0</v>
      </c>
      <c r="U240" s="9">
        <v>0</v>
      </c>
      <c r="V240" s="10">
        <v>1.4535610920645166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5.643470974096774</v>
      </c>
      <c r="AC240" s="9">
        <v>0</v>
      </c>
      <c r="AD240" s="9">
        <v>0</v>
      </c>
      <c r="AE240" s="9">
        <v>0</v>
      </c>
      <c r="AF240" s="10">
        <v>1.032628413903226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0.19432025809677417</v>
      </c>
      <c r="AM240" s="9">
        <v>0</v>
      </c>
      <c r="AN240" s="9">
        <v>0</v>
      </c>
      <c r="AO240" s="9">
        <v>0</v>
      </c>
      <c r="AP240" s="10">
        <v>0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363.53136954038695</v>
      </c>
      <c r="AW240" s="9">
        <v>88.50477074595044</v>
      </c>
      <c r="AX240" s="9">
        <v>5.1986935638387095</v>
      </c>
      <c r="AY240" s="9">
        <v>0</v>
      </c>
      <c r="AZ240" s="10">
        <v>187.114722294258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166.1415309646127</v>
      </c>
      <c r="BG240" s="9">
        <v>23.173026061548388</v>
      </c>
      <c r="BH240" s="9">
        <v>0</v>
      </c>
      <c r="BI240" s="9">
        <v>0</v>
      </c>
      <c r="BJ240" s="10">
        <v>56.187681768612904</v>
      </c>
      <c r="BK240" s="17">
        <f t="shared" si="12"/>
        <v>922.9651603257244</v>
      </c>
      <c r="BL240" s="16"/>
      <c r="BM240" s="57"/>
    </row>
    <row r="241" spans="1:65" s="12" customFormat="1" ht="15">
      <c r="A241" s="5"/>
      <c r="B241" s="8" t="s">
        <v>179</v>
      </c>
      <c r="C241" s="11">
        <v>0</v>
      </c>
      <c r="D241" s="9">
        <v>0</v>
      </c>
      <c r="E241" s="9">
        <v>0</v>
      </c>
      <c r="F241" s="9">
        <v>0</v>
      </c>
      <c r="G241" s="10">
        <v>0</v>
      </c>
      <c r="H241" s="11">
        <v>3.830143556290323</v>
      </c>
      <c r="I241" s="9">
        <v>0.5003253225806451</v>
      </c>
      <c r="J241" s="9">
        <v>0</v>
      </c>
      <c r="K241" s="9">
        <v>0</v>
      </c>
      <c r="L241" s="10">
        <v>0.7830609115483869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3.2926651145806454</v>
      </c>
      <c r="S241" s="9">
        <v>0.10006506451612902</v>
      </c>
      <c r="T241" s="9">
        <v>0</v>
      </c>
      <c r="U241" s="9">
        <v>0</v>
      </c>
      <c r="V241" s="10">
        <v>0.6390888270645161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0.020245917935483866</v>
      </c>
      <c r="AC241" s="9">
        <v>0</v>
      </c>
      <c r="AD241" s="9">
        <v>0</v>
      </c>
      <c r="AE241" s="9">
        <v>0</v>
      </c>
      <c r="AF241" s="10">
        <v>3.1735212096774195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0.003905872258064516</v>
      </c>
      <c r="AM241" s="9">
        <v>0</v>
      </c>
      <c r="AN241" s="9">
        <v>0</v>
      </c>
      <c r="AO241" s="9">
        <v>0</v>
      </c>
      <c r="AP241" s="10">
        <v>0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165.57263908958078</v>
      </c>
      <c r="AW241" s="9">
        <v>18.570085401861483</v>
      </c>
      <c r="AX241" s="9">
        <v>0</v>
      </c>
      <c r="AY241" s="9">
        <v>0</v>
      </c>
      <c r="AZ241" s="10">
        <v>81.16700556316131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81.88213741354846</v>
      </c>
      <c r="BG241" s="9">
        <v>11.125643911870968</v>
      </c>
      <c r="BH241" s="9">
        <v>0.976468064516129</v>
      </c>
      <c r="BI241" s="9">
        <v>0</v>
      </c>
      <c r="BJ241" s="10">
        <v>25.555683079451608</v>
      </c>
      <c r="BK241" s="17">
        <f t="shared" si="12"/>
        <v>397.19268432044237</v>
      </c>
      <c r="BL241" s="16"/>
      <c r="BM241" s="57"/>
    </row>
    <row r="242" spans="1:65" s="12" customFormat="1" ht="15">
      <c r="A242" s="5"/>
      <c r="B242" s="8" t="s">
        <v>272</v>
      </c>
      <c r="C242" s="11">
        <v>0</v>
      </c>
      <c r="D242" s="9">
        <v>0</v>
      </c>
      <c r="E242" s="9">
        <v>0</v>
      </c>
      <c r="F242" s="9">
        <v>0</v>
      </c>
      <c r="G242" s="10">
        <v>0</v>
      </c>
      <c r="H242" s="11">
        <v>0.545683565935484</v>
      </c>
      <c r="I242" s="9">
        <v>0.5178429193548386</v>
      </c>
      <c r="J242" s="9">
        <v>0</v>
      </c>
      <c r="K242" s="9">
        <v>0</v>
      </c>
      <c r="L242" s="10">
        <v>2.58210442232258</v>
      </c>
      <c r="M242" s="11">
        <v>0</v>
      </c>
      <c r="N242" s="9">
        <v>0</v>
      </c>
      <c r="O242" s="9">
        <v>0</v>
      </c>
      <c r="P242" s="9">
        <v>0</v>
      </c>
      <c r="Q242" s="10">
        <v>0</v>
      </c>
      <c r="R242" s="11">
        <v>0.27162748251612906</v>
      </c>
      <c r="S242" s="9">
        <v>0.030938564774193544</v>
      </c>
      <c r="T242" s="9">
        <v>0</v>
      </c>
      <c r="U242" s="9">
        <v>0</v>
      </c>
      <c r="V242" s="10">
        <v>0.16306317761290323</v>
      </c>
      <c r="W242" s="11">
        <v>0</v>
      </c>
      <c r="X242" s="9">
        <v>0</v>
      </c>
      <c r="Y242" s="9">
        <v>0</v>
      </c>
      <c r="Z242" s="9">
        <v>0</v>
      </c>
      <c r="AA242" s="10">
        <v>0</v>
      </c>
      <c r="AB242" s="11">
        <v>0</v>
      </c>
      <c r="AC242" s="9">
        <v>0</v>
      </c>
      <c r="AD242" s="9">
        <v>0</v>
      </c>
      <c r="AE242" s="9">
        <v>0</v>
      </c>
      <c r="AF242" s="10">
        <v>0</v>
      </c>
      <c r="AG242" s="11">
        <v>0</v>
      </c>
      <c r="AH242" s="9">
        <v>0</v>
      </c>
      <c r="AI242" s="9">
        <v>0</v>
      </c>
      <c r="AJ242" s="9">
        <v>0</v>
      </c>
      <c r="AK242" s="10">
        <v>0</v>
      </c>
      <c r="AL242" s="11">
        <v>0.004624924193548387</v>
      </c>
      <c r="AM242" s="9">
        <v>0</v>
      </c>
      <c r="AN242" s="9">
        <v>0</v>
      </c>
      <c r="AO242" s="9">
        <v>0</v>
      </c>
      <c r="AP242" s="10">
        <v>0</v>
      </c>
      <c r="AQ242" s="11">
        <v>0</v>
      </c>
      <c r="AR242" s="9">
        <v>0</v>
      </c>
      <c r="AS242" s="9">
        <v>0</v>
      </c>
      <c r="AT242" s="9">
        <v>0</v>
      </c>
      <c r="AU242" s="10">
        <v>0</v>
      </c>
      <c r="AV242" s="11">
        <v>43.934640037806474</v>
      </c>
      <c r="AW242" s="9">
        <v>0.9812507643253023</v>
      </c>
      <c r="AX242" s="9">
        <v>0</v>
      </c>
      <c r="AY242" s="9">
        <v>0</v>
      </c>
      <c r="AZ242" s="10">
        <v>9.589441758774193</v>
      </c>
      <c r="BA242" s="11">
        <v>0</v>
      </c>
      <c r="BB242" s="9">
        <v>0</v>
      </c>
      <c r="BC242" s="9">
        <v>0</v>
      </c>
      <c r="BD242" s="9">
        <v>0</v>
      </c>
      <c r="BE242" s="10">
        <v>0</v>
      </c>
      <c r="BF242" s="11">
        <v>18.6005931643871</v>
      </c>
      <c r="BG242" s="9">
        <v>0.36267199587096777</v>
      </c>
      <c r="BH242" s="9">
        <v>2.3124620967741936</v>
      </c>
      <c r="BI242" s="9">
        <v>0</v>
      </c>
      <c r="BJ242" s="10">
        <v>5.321410997870967</v>
      </c>
      <c r="BK242" s="17">
        <f t="shared" si="12"/>
        <v>85.21835587251888</v>
      </c>
      <c r="BL242" s="16"/>
      <c r="BM242" s="50"/>
    </row>
    <row r="243" spans="1:65" s="12" customFormat="1" ht="15">
      <c r="A243" s="5"/>
      <c r="B243" s="8" t="s">
        <v>156</v>
      </c>
      <c r="C243" s="11">
        <v>0</v>
      </c>
      <c r="D243" s="9">
        <v>14.598716129032256</v>
      </c>
      <c r="E243" s="9">
        <v>0</v>
      </c>
      <c r="F243" s="9">
        <v>0</v>
      </c>
      <c r="G243" s="10">
        <v>0</v>
      </c>
      <c r="H243" s="11">
        <v>49.19285518364516</v>
      </c>
      <c r="I243" s="9">
        <v>3.065745012806452</v>
      </c>
      <c r="J243" s="9">
        <v>0</v>
      </c>
      <c r="K243" s="9">
        <v>0</v>
      </c>
      <c r="L243" s="10">
        <v>2.478419831064517</v>
      </c>
      <c r="M243" s="11">
        <v>0</v>
      </c>
      <c r="N243" s="9">
        <v>0</v>
      </c>
      <c r="O243" s="9">
        <v>0</v>
      </c>
      <c r="P243" s="9">
        <v>0</v>
      </c>
      <c r="Q243" s="10">
        <v>0</v>
      </c>
      <c r="R243" s="11">
        <v>2.232002005709677</v>
      </c>
      <c r="S243" s="9">
        <v>1.5328651935483872</v>
      </c>
      <c r="T243" s="9">
        <v>0.7299358064516129</v>
      </c>
      <c r="U243" s="9">
        <v>0</v>
      </c>
      <c r="V243" s="10">
        <v>0.7610050687419354</v>
      </c>
      <c r="W243" s="11">
        <v>0</v>
      </c>
      <c r="X243" s="9">
        <v>0</v>
      </c>
      <c r="Y243" s="9">
        <v>0</v>
      </c>
      <c r="Z243" s="9">
        <v>0</v>
      </c>
      <c r="AA243" s="10">
        <v>0</v>
      </c>
      <c r="AB243" s="11">
        <v>3.168971676096774</v>
      </c>
      <c r="AC243" s="9">
        <v>0.0009141090322580644</v>
      </c>
      <c r="AD243" s="9">
        <v>0</v>
      </c>
      <c r="AE243" s="9">
        <v>0</v>
      </c>
      <c r="AF243" s="10">
        <v>1.1355258451612906</v>
      </c>
      <c r="AG243" s="11">
        <v>0</v>
      </c>
      <c r="AH243" s="9">
        <v>0</v>
      </c>
      <c r="AI243" s="9">
        <v>0</v>
      </c>
      <c r="AJ243" s="9">
        <v>0</v>
      </c>
      <c r="AK243" s="10">
        <v>0</v>
      </c>
      <c r="AL243" s="11">
        <v>1.171242023612903</v>
      </c>
      <c r="AM243" s="9">
        <v>3.711282670967742</v>
      </c>
      <c r="AN243" s="9">
        <v>0</v>
      </c>
      <c r="AO243" s="9">
        <v>0</v>
      </c>
      <c r="AP243" s="10">
        <v>0.1735634135483871</v>
      </c>
      <c r="AQ243" s="11">
        <v>0</v>
      </c>
      <c r="AR243" s="9">
        <v>0</v>
      </c>
      <c r="AS243" s="9">
        <v>0</v>
      </c>
      <c r="AT243" s="9">
        <v>0</v>
      </c>
      <c r="AU243" s="10">
        <v>0</v>
      </c>
      <c r="AV243" s="11">
        <v>73.10064998074189</v>
      </c>
      <c r="AW243" s="9">
        <v>13.795003494128538</v>
      </c>
      <c r="AX243" s="9">
        <v>0.04878094516129032</v>
      </c>
      <c r="AY243" s="9">
        <v>0</v>
      </c>
      <c r="AZ243" s="10">
        <v>89.70962120190323</v>
      </c>
      <c r="BA243" s="11">
        <v>0</v>
      </c>
      <c r="BB243" s="9">
        <v>0</v>
      </c>
      <c r="BC243" s="9">
        <v>0</v>
      </c>
      <c r="BD243" s="9">
        <v>0</v>
      </c>
      <c r="BE243" s="10">
        <v>0</v>
      </c>
      <c r="BF243" s="11">
        <v>34.872218561806456</v>
      </c>
      <c r="BG243" s="9">
        <v>15.156600198419357</v>
      </c>
      <c r="BH243" s="9">
        <v>0</v>
      </c>
      <c r="BI243" s="9">
        <v>0</v>
      </c>
      <c r="BJ243" s="10">
        <v>42.583855098709684</v>
      </c>
      <c r="BK243" s="17">
        <f t="shared" si="12"/>
        <v>353.21977345028984</v>
      </c>
      <c r="BL243" s="16"/>
      <c r="BM243" s="50"/>
    </row>
    <row r="244" spans="1:65" s="12" customFormat="1" ht="15">
      <c r="A244" s="5"/>
      <c r="B244" s="8" t="s">
        <v>157</v>
      </c>
      <c r="C244" s="11">
        <v>0</v>
      </c>
      <c r="D244" s="9">
        <v>0</v>
      </c>
      <c r="E244" s="9">
        <v>0</v>
      </c>
      <c r="F244" s="9">
        <v>0</v>
      </c>
      <c r="G244" s="10">
        <v>0</v>
      </c>
      <c r="H244" s="11">
        <v>0.40402806548387094</v>
      </c>
      <c r="I244" s="9">
        <v>0.4850625</v>
      </c>
      <c r="J244" s="9">
        <v>0</v>
      </c>
      <c r="K244" s="9">
        <v>0</v>
      </c>
      <c r="L244" s="10">
        <v>0.5393224164193549</v>
      </c>
      <c r="M244" s="11">
        <v>0</v>
      </c>
      <c r="N244" s="9">
        <v>0</v>
      </c>
      <c r="O244" s="9">
        <v>0</v>
      </c>
      <c r="P244" s="9">
        <v>0</v>
      </c>
      <c r="Q244" s="10">
        <v>0</v>
      </c>
      <c r="R244" s="11">
        <v>0.655362704580645</v>
      </c>
      <c r="S244" s="9">
        <v>0</v>
      </c>
      <c r="T244" s="9">
        <v>0</v>
      </c>
      <c r="U244" s="9">
        <v>0</v>
      </c>
      <c r="V244" s="10">
        <v>0.5734745260967741</v>
      </c>
      <c r="W244" s="11">
        <v>0</v>
      </c>
      <c r="X244" s="9">
        <v>0</v>
      </c>
      <c r="Y244" s="9">
        <v>0</v>
      </c>
      <c r="Z244" s="9">
        <v>0</v>
      </c>
      <c r="AA244" s="10">
        <v>0</v>
      </c>
      <c r="AB244" s="11">
        <v>0.8623160652903227</v>
      </c>
      <c r="AC244" s="9">
        <v>0</v>
      </c>
      <c r="AD244" s="9">
        <v>0</v>
      </c>
      <c r="AE244" s="9">
        <v>0</v>
      </c>
      <c r="AF244" s="10">
        <v>0.27327334396774194</v>
      </c>
      <c r="AG244" s="11">
        <v>0</v>
      </c>
      <c r="AH244" s="9">
        <v>0</v>
      </c>
      <c r="AI244" s="9">
        <v>0</v>
      </c>
      <c r="AJ244" s="9">
        <v>0</v>
      </c>
      <c r="AK244" s="10">
        <v>0</v>
      </c>
      <c r="AL244" s="11">
        <v>0.06918857590322582</v>
      </c>
      <c r="AM244" s="9">
        <v>0</v>
      </c>
      <c r="AN244" s="9">
        <v>0</v>
      </c>
      <c r="AO244" s="9">
        <v>0</v>
      </c>
      <c r="AP244" s="10">
        <v>0</v>
      </c>
      <c r="AQ244" s="11">
        <v>0</v>
      </c>
      <c r="AR244" s="9">
        <v>0</v>
      </c>
      <c r="AS244" s="9">
        <v>0</v>
      </c>
      <c r="AT244" s="9">
        <v>0</v>
      </c>
      <c r="AU244" s="10">
        <v>0</v>
      </c>
      <c r="AV244" s="11">
        <v>41.97415014758066</v>
      </c>
      <c r="AW244" s="9">
        <v>6.31837506866576</v>
      </c>
      <c r="AX244" s="9">
        <v>0</v>
      </c>
      <c r="AY244" s="9">
        <v>0</v>
      </c>
      <c r="AZ244" s="10">
        <v>37.45286979370967</v>
      </c>
      <c r="BA244" s="11">
        <v>0</v>
      </c>
      <c r="BB244" s="9">
        <v>0</v>
      </c>
      <c r="BC244" s="9">
        <v>0</v>
      </c>
      <c r="BD244" s="9">
        <v>0</v>
      </c>
      <c r="BE244" s="10">
        <v>0</v>
      </c>
      <c r="BF244" s="11">
        <v>18.266426017645156</v>
      </c>
      <c r="BG244" s="9">
        <v>3.582953792870968</v>
      </c>
      <c r="BH244" s="9">
        <v>0</v>
      </c>
      <c r="BI244" s="9">
        <v>0</v>
      </c>
      <c r="BJ244" s="10">
        <v>12.201331741741933</v>
      </c>
      <c r="BK244" s="17">
        <f t="shared" si="12"/>
        <v>123.65813475995608</v>
      </c>
      <c r="BL244" s="16"/>
      <c r="BM244" s="50"/>
    </row>
    <row r="245" spans="1:65" s="12" customFormat="1" ht="15">
      <c r="A245" s="5"/>
      <c r="B245" s="8" t="s">
        <v>158</v>
      </c>
      <c r="C245" s="11">
        <v>0</v>
      </c>
      <c r="D245" s="9">
        <v>0</v>
      </c>
      <c r="E245" s="9">
        <v>0</v>
      </c>
      <c r="F245" s="9">
        <v>0</v>
      </c>
      <c r="G245" s="10">
        <v>0</v>
      </c>
      <c r="H245" s="11">
        <v>0.6376432107419355</v>
      </c>
      <c r="I245" s="9">
        <v>0.13261590322580644</v>
      </c>
      <c r="J245" s="9">
        <v>0</v>
      </c>
      <c r="K245" s="9">
        <v>0</v>
      </c>
      <c r="L245" s="10">
        <v>0.9499014979354838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0.5570827403548386</v>
      </c>
      <c r="S245" s="9">
        <v>1.4872972701935485</v>
      </c>
      <c r="T245" s="9">
        <v>0</v>
      </c>
      <c r="U245" s="9">
        <v>0</v>
      </c>
      <c r="V245" s="10">
        <v>1.025549227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0.772233389548387</v>
      </c>
      <c r="AC245" s="9">
        <v>0</v>
      </c>
      <c r="AD245" s="9">
        <v>0</v>
      </c>
      <c r="AE245" s="9">
        <v>0</v>
      </c>
      <c r="AF245" s="10">
        <v>0.39874737970967744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0.07419977096774194</v>
      </c>
      <c r="AM245" s="9">
        <v>0</v>
      </c>
      <c r="AN245" s="9">
        <v>0</v>
      </c>
      <c r="AO245" s="9">
        <v>0</v>
      </c>
      <c r="AP245" s="10">
        <v>0.023537105258064517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96.84341055219352</v>
      </c>
      <c r="AW245" s="9">
        <v>9.300885792118553</v>
      </c>
      <c r="AX245" s="9">
        <v>0</v>
      </c>
      <c r="AY245" s="9">
        <v>0</v>
      </c>
      <c r="AZ245" s="10">
        <v>61.95994629916128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23.644889708774194</v>
      </c>
      <c r="BG245" s="9">
        <v>2.0796560643548387</v>
      </c>
      <c r="BH245" s="9">
        <v>0</v>
      </c>
      <c r="BI245" s="9">
        <v>0</v>
      </c>
      <c r="BJ245" s="10">
        <v>16.960698572709678</v>
      </c>
      <c r="BK245" s="17">
        <f t="shared" si="12"/>
        <v>216.84829448424756</v>
      </c>
      <c r="BL245" s="16"/>
      <c r="BM245" s="50"/>
    </row>
    <row r="246" spans="1:65" s="12" customFormat="1" ht="15">
      <c r="A246" s="5"/>
      <c r="B246" s="8" t="s">
        <v>202</v>
      </c>
      <c r="C246" s="11">
        <v>0</v>
      </c>
      <c r="D246" s="9">
        <v>20.855630906838712</v>
      </c>
      <c r="E246" s="9">
        <v>0</v>
      </c>
      <c r="F246" s="9">
        <v>0</v>
      </c>
      <c r="G246" s="10">
        <v>0</v>
      </c>
      <c r="H246" s="11">
        <v>77.62464694006454</v>
      </c>
      <c r="I246" s="9">
        <v>127.70221164003225</v>
      </c>
      <c r="J246" s="9">
        <v>0</v>
      </c>
      <c r="K246" s="9">
        <v>0</v>
      </c>
      <c r="L246" s="10">
        <v>29.983472303838706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14.757301885612902</v>
      </c>
      <c r="S246" s="9">
        <v>13.442056296225807</v>
      </c>
      <c r="T246" s="9">
        <v>0</v>
      </c>
      <c r="U246" s="9">
        <v>0</v>
      </c>
      <c r="V246" s="10">
        <v>13.198849423322583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3.4729159994516126</v>
      </c>
      <c r="AC246" s="9">
        <v>0.02109458058064516</v>
      </c>
      <c r="AD246" s="9">
        <v>0</v>
      </c>
      <c r="AE246" s="9">
        <v>0</v>
      </c>
      <c r="AF246" s="10">
        <v>1.914391769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7.23130400748387</v>
      </c>
      <c r="AM246" s="9">
        <v>13.425454267999998</v>
      </c>
      <c r="AN246" s="9">
        <v>0</v>
      </c>
      <c r="AO246" s="9">
        <v>0</v>
      </c>
      <c r="AP246" s="10">
        <v>1.8422896153225803</v>
      </c>
      <c r="AQ246" s="11">
        <v>0</v>
      </c>
      <c r="AR246" s="9">
        <v>0</v>
      </c>
      <c r="AS246" s="9">
        <v>0</v>
      </c>
      <c r="AT246" s="9">
        <v>0</v>
      </c>
      <c r="AU246" s="10">
        <v>0</v>
      </c>
      <c r="AV246" s="11">
        <v>649.3944552539675</v>
      </c>
      <c r="AW246" s="9">
        <v>73.31490261296017</v>
      </c>
      <c r="AX246" s="9">
        <v>0.015311823774193545</v>
      </c>
      <c r="AY246" s="9">
        <v>0.5865128110967742</v>
      </c>
      <c r="AZ246" s="10">
        <v>515.7389586966129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381.4773883982903</v>
      </c>
      <c r="BG246" s="9">
        <v>96.42537143887094</v>
      </c>
      <c r="BH246" s="9">
        <v>0.7291865423548387</v>
      </c>
      <c r="BI246" s="9">
        <v>0</v>
      </c>
      <c r="BJ246" s="10">
        <v>184.24199719006458</v>
      </c>
      <c r="BK246" s="17">
        <f t="shared" si="12"/>
        <v>2227.3957044037666</v>
      </c>
      <c r="BL246" s="16"/>
      <c r="BM246" s="50"/>
    </row>
    <row r="247" spans="1:65" s="12" customFormat="1" ht="15">
      <c r="A247" s="5"/>
      <c r="B247" s="8" t="s">
        <v>159</v>
      </c>
      <c r="C247" s="11">
        <v>0</v>
      </c>
      <c r="D247" s="9">
        <v>6.7844740728709665</v>
      </c>
      <c r="E247" s="9">
        <v>0</v>
      </c>
      <c r="F247" s="9">
        <v>0</v>
      </c>
      <c r="G247" s="10">
        <v>0</v>
      </c>
      <c r="H247" s="11">
        <v>8.44211756016129</v>
      </c>
      <c r="I247" s="9">
        <v>7.921386044451615</v>
      </c>
      <c r="J247" s="9">
        <v>0</v>
      </c>
      <c r="K247" s="9">
        <v>0</v>
      </c>
      <c r="L247" s="10">
        <v>10.914535549419353</v>
      </c>
      <c r="M247" s="11">
        <v>0</v>
      </c>
      <c r="N247" s="9">
        <v>0</v>
      </c>
      <c r="O247" s="9">
        <v>0</v>
      </c>
      <c r="P247" s="9">
        <v>0</v>
      </c>
      <c r="Q247" s="10">
        <v>0</v>
      </c>
      <c r="R247" s="11">
        <v>4.086068798741936</v>
      </c>
      <c r="S247" s="9">
        <v>0.5441885819677419</v>
      </c>
      <c r="T247" s="9">
        <v>0</v>
      </c>
      <c r="U247" s="9">
        <v>0</v>
      </c>
      <c r="V247" s="10">
        <v>2.1237971350000002</v>
      </c>
      <c r="W247" s="11">
        <v>0</v>
      </c>
      <c r="X247" s="9">
        <v>0</v>
      </c>
      <c r="Y247" s="9">
        <v>0</v>
      </c>
      <c r="Z247" s="9">
        <v>0</v>
      </c>
      <c r="AA247" s="10">
        <v>0</v>
      </c>
      <c r="AB247" s="11">
        <v>0.6768285931612902</v>
      </c>
      <c r="AC247" s="9">
        <v>0</v>
      </c>
      <c r="AD247" s="9">
        <v>0</v>
      </c>
      <c r="AE247" s="9">
        <v>0</v>
      </c>
      <c r="AF247" s="10">
        <v>1.4650799838387103</v>
      </c>
      <c r="AG247" s="11">
        <v>0</v>
      </c>
      <c r="AH247" s="9">
        <v>0</v>
      </c>
      <c r="AI247" s="9">
        <v>0</v>
      </c>
      <c r="AJ247" s="9">
        <v>0</v>
      </c>
      <c r="AK247" s="10">
        <v>0</v>
      </c>
      <c r="AL247" s="11">
        <v>0.6387690436451614</v>
      </c>
      <c r="AM247" s="9">
        <v>0</v>
      </c>
      <c r="AN247" s="9">
        <v>0</v>
      </c>
      <c r="AO247" s="9">
        <v>0</v>
      </c>
      <c r="AP247" s="10">
        <v>0.14277436125806456</v>
      </c>
      <c r="AQ247" s="11">
        <v>0</v>
      </c>
      <c r="AR247" s="9">
        <v>0</v>
      </c>
      <c r="AS247" s="9">
        <v>0</v>
      </c>
      <c r="AT247" s="9">
        <v>0</v>
      </c>
      <c r="AU247" s="10">
        <v>0</v>
      </c>
      <c r="AV247" s="11">
        <v>332.3597750242259</v>
      </c>
      <c r="AW247" s="9">
        <v>28.59412864536931</v>
      </c>
      <c r="AX247" s="9">
        <v>0</v>
      </c>
      <c r="AY247" s="9">
        <v>0</v>
      </c>
      <c r="AZ247" s="10">
        <v>290.6354297827093</v>
      </c>
      <c r="BA247" s="11">
        <v>0</v>
      </c>
      <c r="BB247" s="9">
        <v>0</v>
      </c>
      <c r="BC247" s="9">
        <v>0</v>
      </c>
      <c r="BD247" s="9">
        <v>0</v>
      </c>
      <c r="BE247" s="10">
        <v>0</v>
      </c>
      <c r="BF247" s="11">
        <v>239.6722754058066</v>
      </c>
      <c r="BG247" s="9">
        <v>12.851440877870965</v>
      </c>
      <c r="BH247" s="9">
        <v>0</v>
      </c>
      <c r="BI247" s="9">
        <v>0</v>
      </c>
      <c r="BJ247" s="10">
        <v>63.74723031877421</v>
      </c>
      <c r="BK247" s="17">
        <f t="shared" si="12"/>
        <v>1011.6002997792724</v>
      </c>
      <c r="BL247" s="16"/>
      <c r="BM247" s="50"/>
    </row>
    <row r="248" spans="1:65" s="12" customFormat="1" ht="15">
      <c r="A248" s="5"/>
      <c r="B248" s="8" t="s">
        <v>160</v>
      </c>
      <c r="C248" s="11">
        <v>0</v>
      </c>
      <c r="D248" s="9">
        <v>19.0266081552258</v>
      </c>
      <c r="E248" s="9">
        <v>0</v>
      </c>
      <c r="F248" s="9">
        <v>0</v>
      </c>
      <c r="G248" s="10">
        <v>0</v>
      </c>
      <c r="H248" s="11">
        <v>597.9144982889676</v>
      </c>
      <c r="I248" s="9">
        <v>88.627313415</v>
      </c>
      <c r="J248" s="9">
        <v>0.8084892114516127</v>
      </c>
      <c r="K248" s="9">
        <v>229.08293428612907</v>
      </c>
      <c r="L248" s="10">
        <v>186.80080401348383</v>
      </c>
      <c r="M248" s="11">
        <v>0</v>
      </c>
      <c r="N248" s="9">
        <v>0</v>
      </c>
      <c r="O248" s="9">
        <v>0</v>
      </c>
      <c r="P248" s="9">
        <v>0</v>
      </c>
      <c r="Q248" s="10">
        <v>0</v>
      </c>
      <c r="R248" s="11">
        <v>71.76080109774195</v>
      </c>
      <c r="S248" s="9">
        <v>105.18432694390319</v>
      </c>
      <c r="T248" s="9">
        <v>0</v>
      </c>
      <c r="U248" s="9">
        <v>0</v>
      </c>
      <c r="V248" s="10">
        <v>89.12117233287098</v>
      </c>
      <c r="W248" s="11">
        <v>0</v>
      </c>
      <c r="X248" s="9">
        <v>0</v>
      </c>
      <c r="Y248" s="9">
        <v>0</v>
      </c>
      <c r="Z248" s="9">
        <v>0</v>
      </c>
      <c r="AA248" s="10">
        <v>0</v>
      </c>
      <c r="AB248" s="11">
        <v>5.269633843580644</v>
      </c>
      <c r="AC248" s="9">
        <v>0.19155133580645162</v>
      </c>
      <c r="AD248" s="9">
        <v>0</v>
      </c>
      <c r="AE248" s="9">
        <v>0</v>
      </c>
      <c r="AF248" s="10">
        <v>5.337959212096774</v>
      </c>
      <c r="AG248" s="11">
        <v>0</v>
      </c>
      <c r="AH248" s="9">
        <v>0</v>
      </c>
      <c r="AI248" s="9">
        <v>0</v>
      </c>
      <c r="AJ248" s="9">
        <v>0</v>
      </c>
      <c r="AK248" s="10">
        <v>0</v>
      </c>
      <c r="AL248" s="11">
        <v>4.526069658032258</v>
      </c>
      <c r="AM248" s="9">
        <v>173.30387435545168</v>
      </c>
      <c r="AN248" s="9">
        <v>0</v>
      </c>
      <c r="AO248" s="9">
        <v>0</v>
      </c>
      <c r="AP248" s="10">
        <v>1.2950772922903222</v>
      </c>
      <c r="AQ248" s="11">
        <v>0</v>
      </c>
      <c r="AR248" s="9">
        <v>0</v>
      </c>
      <c r="AS248" s="9">
        <v>0</v>
      </c>
      <c r="AT248" s="9">
        <v>0</v>
      </c>
      <c r="AU248" s="10">
        <v>0</v>
      </c>
      <c r="AV248" s="11">
        <v>2284.6851997224817</v>
      </c>
      <c r="AW248" s="9">
        <v>431.90612410314577</v>
      </c>
      <c r="AX248" s="9">
        <v>0.16669010845161292</v>
      </c>
      <c r="AY248" s="9">
        <v>0.39430280735483875</v>
      </c>
      <c r="AZ248" s="10">
        <v>2879.0229487839047</v>
      </c>
      <c r="BA248" s="11">
        <v>0</v>
      </c>
      <c r="BB248" s="9">
        <v>0</v>
      </c>
      <c r="BC248" s="9">
        <v>0</v>
      </c>
      <c r="BD248" s="9">
        <v>0</v>
      </c>
      <c r="BE248" s="10">
        <v>0</v>
      </c>
      <c r="BF248" s="11">
        <v>1419.7808589092892</v>
      </c>
      <c r="BG248" s="9">
        <v>104.57874995400003</v>
      </c>
      <c r="BH248" s="9">
        <v>2.562561783096774</v>
      </c>
      <c r="BI248" s="9">
        <v>0</v>
      </c>
      <c r="BJ248" s="10">
        <v>791.0509520976777</v>
      </c>
      <c r="BK248" s="17">
        <f t="shared" si="12"/>
        <v>9492.399501711434</v>
      </c>
      <c r="BL248" s="16"/>
      <c r="BM248" s="50"/>
    </row>
    <row r="249" spans="1:65" s="12" customFormat="1" ht="15">
      <c r="A249" s="5"/>
      <c r="B249" s="8" t="s">
        <v>191</v>
      </c>
      <c r="C249" s="11">
        <v>0</v>
      </c>
      <c r="D249" s="9">
        <v>0.5429909677419356</v>
      </c>
      <c r="E249" s="9">
        <v>0</v>
      </c>
      <c r="F249" s="9">
        <v>0</v>
      </c>
      <c r="G249" s="10">
        <v>0</v>
      </c>
      <c r="H249" s="11">
        <v>4.0667268891612895</v>
      </c>
      <c r="I249" s="9">
        <v>7.945546174225807</v>
      </c>
      <c r="J249" s="9">
        <v>0</v>
      </c>
      <c r="K249" s="9">
        <v>0</v>
      </c>
      <c r="L249" s="10">
        <v>3.0984609411290323</v>
      </c>
      <c r="M249" s="11">
        <v>0</v>
      </c>
      <c r="N249" s="9">
        <v>0</v>
      </c>
      <c r="O249" s="9">
        <v>0</v>
      </c>
      <c r="P249" s="9">
        <v>0</v>
      </c>
      <c r="Q249" s="10">
        <v>0</v>
      </c>
      <c r="R249" s="11">
        <v>5.6495551229354835</v>
      </c>
      <c r="S249" s="9">
        <v>16.35688249129033</v>
      </c>
      <c r="T249" s="9">
        <v>0</v>
      </c>
      <c r="U249" s="9">
        <v>0</v>
      </c>
      <c r="V249" s="10">
        <v>1.8842160788064515</v>
      </c>
      <c r="W249" s="11">
        <v>0</v>
      </c>
      <c r="X249" s="9">
        <v>0</v>
      </c>
      <c r="Y249" s="9">
        <v>0</v>
      </c>
      <c r="Z249" s="9">
        <v>0</v>
      </c>
      <c r="AA249" s="10">
        <v>0</v>
      </c>
      <c r="AB249" s="11">
        <v>0.005671741903225806</v>
      </c>
      <c r="AC249" s="9">
        <v>0</v>
      </c>
      <c r="AD249" s="9">
        <v>0</v>
      </c>
      <c r="AE249" s="9">
        <v>0</v>
      </c>
      <c r="AF249" s="10">
        <v>0.013199644129032257</v>
      </c>
      <c r="AG249" s="11">
        <v>0</v>
      </c>
      <c r="AH249" s="9">
        <v>0</v>
      </c>
      <c r="AI249" s="9">
        <v>0</v>
      </c>
      <c r="AJ249" s="9">
        <v>0</v>
      </c>
      <c r="AK249" s="10">
        <v>0</v>
      </c>
      <c r="AL249" s="11">
        <v>0.01635298390322581</v>
      </c>
      <c r="AM249" s="9">
        <v>0</v>
      </c>
      <c r="AN249" s="9">
        <v>0</v>
      </c>
      <c r="AO249" s="9">
        <v>0</v>
      </c>
      <c r="AP249" s="10">
        <v>0</v>
      </c>
      <c r="AQ249" s="11">
        <v>0</v>
      </c>
      <c r="AR249" s="9">
        <v>0</v>
      </c>
      <c r="AS249" s="9">
        <v>0</v>
      </c>
      <c r="AT249" s="9">
        <v>0</v>
      </c>
      <c r="AU249" s="10">
        <v>0</v>
      </c>
      <c r="AV249" s="11">
        <v>247.71611126170956</v>
      </c>
      <c r="AW249" s="9">
        <v>79.2324454199715</v>
      </c>
      <c r="AX249" s="9">
        <v>0</v>
      </c>
      <c r="AY249" s="9">
        <v>0</v>
      </c>
      <c r="AZ249" s="10">
        <v>59.46680504790323</v>
      </c>
      <c r="BA249" s="11">
        <v>0</v>
      </c>
      <c r="BB249" s="9">
        <v>0</v>
      </c>
      <c r="BC249" s="9">
        <v>0</v>
      </c>
      <c r="BD249" s="9">
        <v>0</v>
      </c>
      <c r="BE249" s="10">
        <v>0</v>
      </c>
      <c r="BF249" s="11">
        <v>106.22857944174196</v>
      </c>
      <c r="BG249" s="9">
        <v>20.767350033193548</v>
      </c>
      <c r="BH249" s="9">
        <v>2.218305786032259</v>
      </c>
      <c r="BI249" s="9">
        <v>0</v>
      </c>
      <c r="BJ249" s="10">
        <v>26.355833462354838</v>
      </c>
      <c r="BK249" s="17">
        <f t="shared" si="12"/>
        <v>581.5650334881327</v>
      </c>
      <c r="BL249" s="16"/>
      <c r="BM249" s="50"/>
    </row>
    <row r="250" spans="1:65" s="12" customFormat="1" ht="15">
      <c r="A250" s="5"/>
      <c r="B250" s="8" t="s">
        <v>161</v>
      </c>
      <c r="C250" s="11">
        <v>0</v>
      </c>
      <c r="D250" s="9">
        <v>14.338637003258064</v>
      </c>
      <c r="E250" s="9">
        <v>0</v>
      </c>
      <c r="F250" s="9">
        <v>0</v>
      </c>
      <c r="G250" s="10">
        <v>0</v>
      </c>
      <c r="H250" s="11">
        <v>66.49299253758063</v>
      </c>
      <c r="I250" s="9">
        <v>30.826703093354837</v>
      </c>
      <c r="J250" s="9">
        <v>0</v>
      </c>
      <c r="K250" s="9">
        <v>0</v>
      </c>
      <c r="L250" s="10">
        <v>215.75737240364515</v>
      </c>
      <c r="M250" s="11">
        <v>0</v>
      </c>
      <c r="N250" s="9">
        <v>0</v>
      </c>
      <c r="O250" s="9">
        <v>0</v>
      </c>
      <c r="P250" s="9">
        <v>0</v>
      </c>
      <c r="Q250" s="10">
        <v>0</v>
      </c>
      <c r="R250" s="11">
        <v>47.38445116570968</v>
      </c>
      <c r="S250" s="9">
        <v>20.12079040877419</v>
      </c>
      <c r="T250" s="9">
        <v>0</v>
      </c>
      <c r="U250" s="9">
        <v>0</v>
      </c>
      <c r="V250" s="10">
        <v>70.13235194693549</v>
      </c>
      <c r="W250" s="11">
        <v>0</v>
      </c>
      <c r="X250" s="9">
        <v>0</v>
      </c>
      <c r="Y250" s="9">
        <v>0</v>
      </c>
      <c r="Z250" s="9">
        <v>0</v>
      </c>
      <c r="AA250" s="10">
        <v>0</v>
      </c>
      <c r="AB250" s="11">
        <v>3.9573690501935492</v>
      </c>
      <c r="AC250" s="9">
        <v>0.009739617516129033</v>
      </c>
      <c r="AD250" s="9">
        <v>0</v>
      </c>
      <c r="AE250" s="9">
        <v>0</v>
      </c>
      <c r="AF250" s="10">
        <v>4.777626943129032</v>
      </c>
      <c r="AG250" s="11">
        <v>0</v>
      </c>
      <c r="AH250" s="9">
        <v>0</v>
      </c>
      <c r="AI250" s="9">
        <v>0</v>
      </c>
      <c r="AJ250" s="9">
        <v>0</v>
      </c>
      <c r="AK250" s="10">
        <v>0</v>
      </c>
      <c r="AL250" s="11">
        <v>4.126255367225806</v>
      </c>
      <c r="AM250" s="9">
        <v>0.064364384483871</v>
      </c>
      <c r="AN250" s="9">
        <v>0</v>
      </c>
      <c r="AO250" s="9">
        <v>0</v>
      </c>
      <c r="AP250" s="10">
        <v>2.42860238716129</v>
      </c>
      <c r="AQ250" s="11">
        <v>0</v>
      </c>
      <c r="AR250" s="9">
        <v>0</v>
      </c>
      <c r="AS250" s="9">
        <v>0</v>
      </c>
      <c r="AT250" s="9">
        <v>0</v>
      </c>
      <c r="AU250" s="10">
        <v>0</v>
      </c>
      <c r="AV250" s="11">
        <v>913.6026590375798</v>
      </c>
      <c r="AW250" s="9">
        <v>185.43166906000022</v>
      </c>
      <c r="AX250" s="9">
        <v>0.0025161634838709672</v>
      </c>
      <c r="AY250" s="9">
        <v>0</v>
      </c>
      <c r="AZ250" s="10">
        <v>2118.0752210906144</v>
      </c>
      <c r="BA250" s="11">
        <v>0</v>
      </c>
      <c r="BB250" s="9">
        <v>0</v>
      </c>
      <c r="BC250" s="9">
        <v>0</v>
      </c>
      <c r="BD250" s="9">
        <v>0</v>
      </c>
      <c r="BE250" s="10">
        <v>0</v>
      </c>
      <c r="BF250" s="11">
        <v>795.7638625001288</v>
      </c>
      <c r="BG250" s="9">
        <v>44.63873443938709</v>
      </c>
      <c r="BH250" s="9">
        <v>2.180324518161291</v>
      </c>
      <c r="BI250" s="9">
        <v>0.8070999477419353</v>
      </c>
      <c r="BJ250" s="10">
        <v>838.5345595330325</v>
      </c>
      <c r="BK250" s="17">
        <f t="shared" si="12"/>
        <v>5379.453902599098</v>
      </c>
      <c r="BL250" s="16"/>
      <c r="BM250" s="50"/>
    </row>
    <row r="251" spans="1:65" s="12" customFormat="1" ht="15">
      <c r="A251" s="5"/>
      <c r="B251" s="8" t="s">
        <v>162</v>
      </c>
      <c r="C251" s="11">
        <v>0</v>
      </c>
      <c r="D251" s="9">
        <v>18.47715030329032</v>
      </c>
      <c r="E251" s="9">
        <v>0</v>
      </c>
      <c r="F251" s="9">
        <v>0</v>
      </c>
      <c r="G251" s="10">
        <v>0</v>
      </c>
      <c r="H251" s="11">
        <v>37.97596293187096</v>
      </c>
      <c r="I251" s="9">
        <v>24.409493195741938</v>
      </c>
      <c r="J251" s="9">
        <v>0.21942144658064516</v>
      </c>
      <c r="K251" s="9">
        <v>0</v>
      </c>
      <c r="L251" s="10">
        <v>80.58628789500003</v>
      </c>
      <c r="M251" s="11">
        <v>0</v>
      </c>
      <c r="N251" s="9">
        <v>0</v>
      </c>
      <c r="O251" s="9">
        <v>0</v>
      </c>
      <c r="P251" s="9">
        <v>0</v>
      </c>
      <c r="Q251" s="10">
        <v>0</v>
      </c>
      <c r="R251" s="11">
        <v>20.86234440438709</v>
      </c>
      <c r="S251" s="9">
        <v>11.378248695903224</v>
      </c>
      <c r="T251" s="9">
        <v>0</v>
      </c>
      <c r="U251" s="9">
        <v>0</v>
      </c>
      <c r="V251" s="10">
        <v>26.206244657999996</v>
      </c>
      <c r="W251" s="11">
        <v>0</v>
      </c>
      <c r="X251" s="9">
        <v>0</v>
      </c>
      <c r="Y251" s="9">
        <v>0</v>
      </c>
      <c r="Z251" s="9">
        <v>0</v>
      </c>
      <c r="AA251" s="10">
        <v>0</v>
      </c>
      <c r="AB251" s="11">
        <v>7.554733975838711</v>
      </c>
      <c r="AC251" s="9">
        <v>0.09047733400000002</v>
      </c>
      <c r="AD251" s="9">
        <v>0</v>
      </c>
      <c r="AE251" s="9">
        <v>0</v>
      </c>
      <c r="AF251" s="10">
        <v>2.30685133932258</v>
      </c>
      <c r="AG251" s="11">
        <v>0</v>
      </c>
      <c r="AH251" s="9">
        <v>0</v>
      </c>
      <c r="AI251" s="9">
        <v>0</v>
      </c>
      <c r="AJ251" s="9">
        <v>0</v>
      </c>
      <c r="AK251" s="10">
        <v>0</v>
      </c>
      <c r="AL251" s="11">
        <v>15.861155977580646</v>
      </c>
      <c r="AM251" s="9">
        <v>0.22520869012903225</v>
      </c>
      <c r="AN251" s="9">
        <v>0</v>
      </c>
      <c r="AO251" s="9">
        <v>0</v>
      </c>
      <c r="AP251" s="10">
        <v>3.003578094870967</v>
      </c>
      <c r="AQ251" s="11">
        <v>0</v>
      </c>
      <c r="AR251" s="9">
        <v>0</v>
      </c>
      <c r="AS251" s="9">
        <v>0</v>
      </c>
      <c r="AT251" s="9">
        <v>0</v>
      </c>
      <c r="AU251" s="10">
        <v>0</v>
      </c>
      <c r="AV251" s="11">
        <v>729.3855242438708</v>
      </c>
      <c r="AW251" s="9">
        <v>135.32931483660727</v>
      </c>
      <c r="AX251" s="9">
        <v>0.09165131032258066</v>
      </c>
      <c r="AY251" s="9">
        <v>0</v>
      </c>
      <c r="AZ251" s="10">
        <v>864.2297293373232</v>
      </c>
      <c r="BA251" s="11">
        <v>0</v>
      </c>
      <c r="BB251" s="9">
        <v>0</v>
      </c>
      <c r="BC251" s="9">
        <v>0</v>
      </c>
      <c r="BD251" s="9">
        <v>0</v>
      </c>
      <c r="BE251" s="10">
        <v>0</v>
      </c>
      <c r="BF251" s="11">
        <v>609.7064761434829</v>
      </c>
      <c r="BG251" s="9">
        <v>46.53240698787098</v>
      </c>
      <c r="BH251" s="9">
        <v>2.0860243572903228</v>
      </c>
      <c r="BI251" s="9">
        <v>0</v>
      </c>
      <c r="BJ251" s="10">
        <v>265.9793120190001</v>
      </c>
      <c r="BK251" s="17">
        <f t="shared" si="12"/>
        <v>2902.497598178284</v>
      </c>
      <c r="BL251" s="16"/>
      <c r="BM251" s="50"/>
    </row>
    <row r="252" spans="1:65" s="12" customFormat="1" ht="15">
      <c r="A252" s="5"/>
      <c r="B252" s="8" t="s">
        <v>163</v>
      </c>
      <c r="C252" s="11">
        <v>0</v>
      </c>
      <c r="D252" s="9">
        <v>10.742406451612903</v>
      </c>
      <c r="E252" s="9">
        <v>0</v>
      </c>
      <c r="F252" s="9">
        <v>0</v>
      </c>
      <c r="G252" s="10">
        <v>0</v>
      </c>
      <c r="H252" s="11">
        <v>0.7547156362258064</v>
      </c>
      <c r="I252" s="9">
        <v>5.371437114741935</v>
      </c>
      <c r="J252" s="9">
        <v>0</v>
      </c>
      <c r="K252" s="9">
        <v>0</v>
      </c>
      <c r="L252" s="10">
        <v>0.35677577858064524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0.29043201619354836</v>
      </c>
      <c r="S252" s="9">
        <v>0.002914928387096774</v>
      </c>
      <c r="T252" s="9">
        <v>0</v>
      </c>
      <c r="U252" s="9">
        <v>0</v>
      </c>
      <c r="V252" s="10">
        <v>0.14173777712903227</v>
      </c>
      <c r="W252" s="11">
        <v>0</v>
      </c>
      <c r="X252" s="9">
        <v>2.268858706774193</v>
      </c>
      <c r="Y252" s="9">
        <v>0</v>
      </c>
      <c r="Z252" s="9">
        <v>0</v>
      </c>
      <c r="AA252" s="10">
        <v>0</v>
      </c>
      <c r="AB252" s="11">
        <v>0.0026439298387096774</v>
      </c>
      <c r="AC252" s="9">
        <v>0</v>
      </c>
      <c r="AD252" s="9">
        <v>0</v>
      </c>
      <c r="AE252" s="9">
        <v>0</v>
      </c>
      <c r="AF252" s="10">
        <v>0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0.00022075974193548387</v>
      </c>
      <c r="AM252" s="9">
        <v>0</v>
      </c>
      <c r="AN252" s="9">
        <v>0</v>
      </c>
      <c r="AO252" s="9">
        <v>0</v>
      </c>
      <c r="AP252" s="10">
        <v>0</v>
      </c>
      <c r="AQ252" s="11">
        <v>0</v>
      </c>
      <c r="AR252" s="9">
        <v>2.563067741935484</v>
      </c>
      <c r="AS252" s="9">
        <v>0</v>
      </c>
      <c r="AT252" s="9">
        <v>0</v>
      </c>
      <c r="AU252" s="10">
        <v>0</v>
      </c>
      <c r="AV252" s="11">
        <v>1.7940943434516128</v>
      </c>
      <c r="AW252" s="9">
        <v>0.26088818533611385</v>
      </c>
      <c r="AX252" s="9">
        <v>0</v>
      </c>
      <c r="AY252" s="9">
        <v>0</v>
      </c>
      <c r="AZ252" s="10">
        <v>0.9353702848064515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0.49016289509677424</v>
      </c>
      <c r="BG252" s="9">
        <v>0.062465930580645174</v>
      </c>
      <c r="BH252" s="9">
        <v>0</v>
      </c>
      <c r="BI252" s="9">
        <v>0</v>
      </c>
      <c r="BJ252" s="10">
        <v>0.10832173248387097</v>
      </c>
      <c r="BK252" s="17">
        <f t="shared" si="12"/>
        <v>26.146514212916756</v>
      </c>
      <c r="BL252" s="16"/>
      <c r="BM252" s="50"/>
    </row>
    <row r="253" spans="1:65" s="12" customFormat="1" ht="15">
      <c r="A253" s="5"/>
      <c r="B253" s="8" t="s">
        <v>180</v>
      </c>
      <c r="C253" s="11">
        <v>0</v>
      </c>
      <c r="D253" s="9">
        <v>8.210007774967739</v>
      </c>
      <c r="E253" s="9">
        <v>0</v>
      </c>
      <c r="F253" s="9">
        <v>0</v>
      </c>
      <c r="G253" s="10">
        <v>0</v>
      </c>
      <c r="H253" s="11">
        <v>24.359443951096775</v>
      </c>
      <c r="I253" s="9">
        <v>42.113641273451606</v>
      </c>
      <c r="J253" s="9">
        <v>0</v>
      </c>
      <c r="K253" s="9">
        <v>0</v>
      </c>
      <c r="L253" s="10">
        <v>30.45985505970967</v>
      </c>
      <c r="M253" s="11">
        <v>0</v>
      </c>
      <c r="N253" s="9">
        <v>0</v>
      </c>
      <c r="O253" s="9">
        <v>0</v>
      </c>
      <c r="P253" s="9">
        <v>0</v>
      </c>
      <c r="Q253" s="10">
        <v>0</v>
      </c>
      <c r="R253" s="11">
        <v>21.15082869974194</v>
      </c>
      <c r="S253" s="9">
        <v>1.372613523645161</v>
      </c>
      <c r="T253" s="9">
        <v>0</v>
      </c>
      <c r="U253" s="9">
        <v>0</v>
      </c>
      <c r="V253" s="10">
        <v>17.489108635225804</v>
      </c>
      <c r="W253" s="11">
        <v>0</v>
      </c>
      <c r="X253" s="9">
        <v>0</v>
      </c>
      <c r="Y253" s="9">
        <v>0</v>
      </c>
      <c r="Z253" s="9">
        <v>0</v>
      </c>
      <c r="AA253" s="10">
        <v>0</v>
      </c>
      <c r="AB253" s="11">
        <v>5.576240146516129</v>
      </c>
      <c r="AC253" s="9">
        <v>0.20105775916129034</v>
      </c>
      <c r="AD253" s="9">
        <v>0</v>
      </c>
      <c r="AE253" s="9">
        <v>0</v>
      </c>
      <c r="AF253" s="10">
        <v>2.090833276483871</v>
      </c>
      <c r="AG253" s="11">
        <v>0</v>
      </c>
      <c r="AH253" s="9">
        <v>0</v>
      </c>
      <c r="AI253" s="9">
        <v>0</v>
      </c>
      <c r="AJ253" s="9">
        <v>0</v>
      </c>
      <c r="AK253" s="10">
        <v>0</v>
      </c>
      <c r="AL253" s="11">
        <v>11.989166034451612</v>
      </c>
      <c r="AM253" s="9">
        <v>0.1279382580645161</v>
      </c>
      <c r="AN253" s="9">
        <v>0</v>
      </c>
      <c r="AO253" s="9">
        <v>0</v>
      </c>
      <c r="AP253" s="10">
        <v>2.2354133461935484</v>
      </c>
      <c r="AQ253" s="11">
        <v>0</v>
      </c>
      <c r="AR253" s="9">
        <v>0</v>
      </c>
      <c r="AS253" s="9">
        <v>0</v>
      </c>
      <c r="AT253" s="9">
        <v>0</v>
      </c>
      <c r="AU253" s="10">
        <v>0</v>
      </c>
      <c r="AV253" s="11">
        <v>598.9671388693849</v>
      </c>
      <c r="AW253" s="9">
        <v>145.39605997470116</v>
      </c>
      <c r="AX253" s="9">
        <v>0</v>
      </c>
      <c r="AY253" s="9">
        <v>1.3560533717419359</v>
      </c>
      <c r="AZ253" s="10">
        <v>612.3928221859996</v>
      </c>
      <c r="BA253" s="11">
        <v>0</v>
      </c>
      <c r="BB253" s="9">
        <v>0</v>
      </c>
      <c r="BC253" s="9">
        <v>0</v>
      </c>
      <c r="BD253" s="9">
        <v>0</v>
      </c>
      <c r="BE253" s="10">
        <v>0</v>
      </c>
      <c r="BF253" s="11">
        <v>552.8225894931936</v>
      </c>
      <c r="BG253" s="9">
        <v>47.49046513587098</v>
      </c>
      <c r="BH253" s="9">
        <v>0</v>
      </c>
      <c r="BI253" s="9">
        <v>0</v>
      </c>
      <c r="BJ253" s="10">
        <v>217.93652190080644</v>
      </c>
      <c r="BK253" s="17">
        <f t="shared" si="12"/>
        <v>2343.737798670408</v>
      </c>
      <c r="BL253" s="16"/>
      <c r="BM253" s="50"/>
    </row>
    <row r="254" spans="1:65" s="12" customFormat="1" ht="15">
      <c r="A254" s="5"/>
      <c r="B254" s="8" t="s">
        <v>164</v>
      </c>
      <c r="C254" s="11">
        <v>0</v>
      </c>
      <c r="D254" s="9">
        <v>1.9862980779677417</v>
      </c>
      <c r="E254" s="9">
        <v>0</v>
      </c>
      <c r="F254" s="9">
        <v>0</v>
      </c>
      <c r="G254" s="10">
        <v>0</v>
      </c>
      <c r="H254" s="11">
        <v>1.8327170782258064</v>
      </c>
      <c r="I254" s="9">
        <v>0.06522532390322577</v>
      </c>
      <c r="J254" s="9">
        <v>0</v>
      </c>
      <c r="K254" s="9">
        <v>0</v>
      </c>
      <c r="L254" s="10">
        <v>2.9463714719677414</v>
      </c>
      <c r="M254" s="11">
        <v>0</v>
      </c>
      <c r="N254" s="9">
        <v>0</v>
      </c>
      <c r="O254" s="9">
        <v>0</v>
      </c>
      <c r="P254" s="9">
        <v>0</v>
      </c>
      <c r="Q254" s="10">
        <v>0</v>
      </c>
      <c r="R254" s="11">
        <v>0.705103873451613</v>
      </c>
      <c r="S254" s="9">
        <v>0.005917065709677419</v>
      </c>
      <c r="T254" s="9">
        <v>0</v>
      </c>
      <c r="U254" s="9">
        <v>0</v>
      </c>
      <c r="V254" s="10">
        <v>0.7753557545806451</v>
      </c>
      <c r="W254" s="11">
        <v>0</v>
      </c>
      <c r="X254" s="9">
        <v>0</v>
      </c>
      <c r="Y254" s="9">
        <v>0</v>
      </c>
      <c r="Z254" s="9">
        <v>0</v>
      </c>
      <c r="AA254" s="10">
        <v>0</v>
      </c>
      <c r="AB254" s="11">
        <v>0.08802394393548386</v>
      </c>
      <c r="AC254" s="9">
        <v>0</v>
      </c>
      <c r="AD254" s="9">
        <v>0</v>
      </c>
      <c r="AE254" s="9">
        <v>0</v>
      </c>
      <c r="AF254" s="10">
        <v>0.0799418803548387</v>
      </c>
      <c r="AG254" s="11">
        <v>0</v>
      </c>
      <c r="AH254" s="9">
        <v>0</v>
      </c>
      <c r="AI254" s="9">
        <v>0</v>
      </c>
      <c r="AJ254" s="9">
        <v>0</v>
      </c>
      <c r="AK254" s="10">
        <v>0</v>
      </c>
      <c r="AL254" s="11">
        <v>0.10239494829032258</v>
      </c>
      <c r="AM254" s="9">
        <v>0.0006269862580645162</v>
      </c>
      <c r="AN254" s="9">
        <v>0</v>
      </c>
      <c r="AO254" s="9">
        <v>0</v>
      </c>
      <c r="AP254" s="10">
        <v>0.061922136870967745</v>
      </c>
      <c r="AQ254" s="11">
        <v>0</v>
      </c>
      <c r="AR254" s="9">
        <v>0</v>
      </c>
      <c r="AS254" s="9">
        <v>0</v>
      </c>
      <c r="AT254" s="9">
        <v>0</v>
      </c>
      <c r="AU254" s="10">
        <v>0</v>
      </c>
      <c r="AV254" s="11">
        <v>17.200731334225814</v>
      </c>
      <c r="AW254" s="9">
        <v>7.277508816484952</v>
      </c>
      <c r="AX254" s="9">
        <v>0</v>
      </c>
      <c r="AY254" s="9">
        <v>0</v>
      </c>
      <c r="AZ254" s="10">
        <v>32.66519218303225</v>
      </c>
      <c r="BA254" s="11">
        <v>0</v>
      </c>
      <c r="BB254" s="9">
        <v>0</v>
      </c>
      <c r="BC254" s="9">
        <v>0</v>
      </c>
      <c r="BD254" s="9">
        <v>0</v>
      </c>
      <c r="BE254" s="10">
        <v>0</v>
      </c>
      <c r="BF254" s="11">
        <v>8.55783174274194</v>
      </c>
      <c r="BG254" s="9">
        <v>0.3922446282258064</v>
      </c>
      <c r="BH254" s="9">
        <v>0</v>
      </c>
      <c r="BI254" s="9">
        <v>0</v>
      </c>
      <c r="BJ254" s="10">
        <v>7.891157814774194</v>
      </c>
      <c r="BK254" s="17">
        <f t="shared" si="12"/>
        <v>82.63456506100108</v>
      </c>
      <c r="BL254" s="16"/>
      <c r="BM254" s="50"/>
    </row>
    <row r="255" spans="1:65" s="12" customFormat="1" ht="15">
      <c r="A255" s="5"/>
      <c r="B255" s="8" t="s">
        <v>165</v>
      </c>
      <c r="C255" s="11">
        <v>0</v>
      </c>
      <c r="D255" s="9">
        <v>0.5856449498064517</v>
      </c>
      <c r="E255" s="9">
        <v>0</v>
      </c>
      <c r="F255" s="9">
        <v>0</v>
      </c>
      <c r="G255" s="10">
        <v>0</v>
      </c>
      <c r="H255" s="11">
        <v>0.16233997235483874</v>
      </c>
      <c r="I255" s="9">
        <v>0</v>
      </c>
      <c r="J255" s="9">
        <v>0</v>
      </c>
      <c r="K255" s="9">
        <v>0</v>
      </c>
      <c r="L255" s="10">
        <v>5.036854759322581</v>
      </c>
      <c r="M255" s="11">
        <v>0</v>
      </c>
      <c r="N255" s="9">
        <v>0</v>
      </c>
      <c r="O255" s="9">
        <v>0</v>
      </c>
      <c r="P255" s="9">
        <v>0</v>
      </c>
      <c r="Q255" s="10">
        <v>0</v>
      </c>
      <c r="R255" s="11">
        <v>0.00048666003225806447</v>
      </c>
      <c r="S255" s="9">
        <v>0</v>
      </c>
      <c r="T255" s="9">
        <v>0</v>
      </c>
      <c r="U255" s="9">
        <v>0</v>
      </c>
      <c r="V255" s="10">
        <v>0.1494801849032258</v>
      </c>
      <c r="W255" s="11">
        <v>0</v>
      </c>
      <c r="X255" s="9">
        <v>0</v>
      </c>
      <c r="Y255" s="9">
        <v>0</v>
      </c>
      <c r="Z255" s="9">
        <v>0</v>
      </c>
      <c r="AA255" s="10">
        <v>0</v>
      </c>
      <c r="AB255" s="11">
        <v>0.012680949741935482</v>
      </c>
      <c r="AC255" s="9">
        <v>0</v>
      </c>
      <c r="AD255" s="9">
        <v>0</v>
      </c>
      <c r="AE255" s="9">
        <v>0</v>
      </c>
      <c r="AF255" s="10">
        <v>0.040829724096774184</v>
      </c>
      <c r="AG255" s="11">
        <v>0</v>
      </c>
      <c r="AH255" s="9">
        <v>0</v>
      </c>
      <c r="AI255" s="9">
        <v>0</v>
      </c>
      <c r="AJ255" s="9">
        <v>0</v>
      </c>
      <c r="AK255" s="10">
        <v>0</v>
      </c>
      <c r="AL255" s="11">
        <v>0</v>
      </c>
      <c r="AM255" s="9">
        <v>0</v>
      </c>
      <c r="AN255" s="9">
        <v>0</v>
      </c>
      <c r="AO255" s="9">
        <v>0</v>
      </c>
      <c r="AP255" s="10">
        <v>0.02058565832258065</v>
      </c>
      <c r="AQ255" s="11">
        <v>0</v>
      </c>
      <c r="AR255" s="9">
        <v>0</v>
      </c>
      <c r="AS255" s="9">
        <v>0</v>
      </c>
      <c r="AT255" s="9">
        <v>0</v>
      </c>
      <c r="AU255" s="10">
        <v>0</v>
      </c>
      <c r="AV255" s="11">
        <v>3.3828412169676367</v>
      </c>
      <c r="AW255" s="9">
        <v>0</v>
      </c>
      <c r="AX255" s="9">
        <v>0</v>
      </c>
      <c r="AY255" s="9">
        <v>0</v>
      </c>
      <c r="AZ255" s="10">
        <v>68.67563067406452</v>
      </c>
      <c r="BA255" s="11">
        <v>0</v>
      </c>
      <c r="BB255" s="9">
        <v>0</v>
      </c>
      <c r="BC255" s="9">
        <v>0</v>
      </c>
      <c r="BD255" s="9">
        <v>0</v>
      </c>
      <c r="BE255" s="10">
        <v>0</v>
      </c>
      <c r="BF255" s="11">
        <v>0.0934909758064516</v>
      </c>
      <c r="BG255" s="9">
        <v>0</v>
      </c>
      <c r="BH255" s="9">
        <v>0</v>
      </c>
      <c r="BI255" s="9">
        <v>0</v>
      </c>
      <c r="BJ255" s="10">
        <v>1.7807645281290325</v>
      </c>
      <c r="BK255" s="17">
        <f t="shared" si="12"/>
        <v>79.94163025354828</v>
      </c>
      <c r="BL255" s="16"/>
      <c r="BM255" s="50"/>
    </row>
    <row r="256" spans="1:65" s="12" customFormat="1" ht="15">
      <c r="A256" s="5"/>
      <c r="B256" s="8" t="s">
        <v>166</v>
      </c>
      <c r="C256" s="11">
        <v>0</v>
      </c>
      <c r="D256" s="9">
        <v>1.566115321645161</v>
      </c>
      <c r="E256" s="9">
        <v>0</v>
      </c>
      <c r="F256" s="9">
        <v>0</v>
      </c>
      <c r="G256" s="10">
        <v>0</v>
      </c>
      <c r="H256" s="11">
        <v>6.749539198193546</v>
      </c>
      <c r="I256" s="9">
        <v>17.731182316419357</v>
      </c>
      <c r="J256" s="9">
        <v>0</v>
      </c>
      <c r="K256" s="9">
        <v>0</v>
      </c>
      <c r="L256" s="10">
        <v>5.664668973709679</v>
      </c>
      <c r="M256" s="11">
        <v>0</v>
      </c>
      <c r="N256" s="9">
        <v>0</v>
      </c>
      <c r="O256" s="9">
        <v>0</v>
      </c>
      <c r="P256" s="9">
        <v>0</v>
      </c>
      <c r="Q256" s="10">
        <v>0</v>
      </c>
      <c r="R256" s="11">
        <v>1.4008281783548389</v>
      </c>
      <c r="S256" s="9">
        <v>4.781358985322581</v>
      </c>
      <c r="T256" s="9">
        <v>0</v>
      </c>
      <c r="U256" s="9">
        <v>0</v>
      </c>
      <c r="V256" s="10">
        <v>0.48689541251612894</v>
      </c>
      <c r="W256" s="11">
        <v>0</v>
      </c>
      <c r="X256" s="9">
        <v>0</v>
      </c>
      <c r="Y256" s="9">
        <v>0</v>
      </c>
      <c r="Z256" s="9">
        <v>0</v>
      </c>
      <c r="AA256" s="10">
        <v>0</v>
      </c>
      <c r="AB256" s="11">
        <v>0.05893525374193547</v>
      </c>
      <c r="AC256" s="9">
        <v>0</v>
      </c>
      <c r="AD256" s="9">
        <v>0</v>
      </c>
      <c r="AE256" s="9">
        <v>0</v>
      </c>
      <c r="AF256" s="10">
        <v>0.00012916658064516127</v>
      </c>
      <c r="AG256" s="11">
        <v>0</v>
      </c>
      <c r="AH256" s="9">
        <v>0</v>
      </c>
      <c r="AI256" s="9">
        <v>0</v>
      </c>
      <c r="AJ256" s="9">
        <v>0</v>
      </c>
      <c r="AK256" s="10">
        <v>0</v>
      </c>
      <c r="AL256" s="11">
        <v>0.11078857541935483</v>
      </c>
      <c r="AM256" s="9">
        <v>0</v>
      </c>
      <c r="AN256" s="9">
        <v>0</v>
      </c>
      <c r="AO256" s="9">
        <v>0</v>
      </c>
      <c r="AP256" s="10">
        <v>0</v>
      </c>
      <c r="AQ256" s="11">
        <v>0</v>
      </c>
      <c r="AR256" s="9">
        <v>0</v>
      </c>
      <c r="AS256" s="9">
        <v>0</v>
      </c>
      <c r="AT256" s="9">
        <v>0</v>
      </c>
      <c r="AU256" s="10">
        <v>0</v>
      </c>
      <c r="AV256" s="11">
        <v>41.13109161951615</v>
      </c>
      <c r="AW256" s="9">
        <v>5.460851560291504</v>
      </c>
      <c r="AX256" s="9">
        <v>0</v>
      </c>
      <c r="AY256" s="9">
        <v>0</v>
      </c>
      <c r="AZ256" s="10">
        <v>7.769709517935484</v>
      </c>
      <c r="BA256" s="11">
        <v>0</v>
      </c>
      <c r="BB256" s="9">
        <v>0</v>
      </c>
      <c r="BC256" s="9">
        <v>0</v>
      </c>
      <c r="BD256" s="9">
        <v>0</v>
      </c>
      <c r="BE256" s="10">
        <v>0</v>
      </c>
      <c r="BF256" s="11">
        <v>14.066397684709678</v>
      </c>
      <c r="BG256" s="9">
        <v>2.6734980934838717</v>
      </c>
      <c r="BH256" s="9">
        <v>0</v>
      </c>
      <c r="BI256" s="9">
        <v>0</v>
      </c>
      <c r="BJ256" s="10">
        <v>3.943536691709678</v>
      </c>
      <c r="BK256" s="17">
        <f t="shared" si="12"/>
        <v>113.5955265495496</v>
      </c>
      <c r="BL256" s="16"/>
      <c r="BM256" s="50"/>
    </row>
    <row r="257" spans="1:65" s="12" customFormat="1" ht="15">
      <c r="A257" s="5"/>
      <c r="B257" s="8" t="s">
        <v>167</v>
      </c>
      <c r="C257" s="11">
        <v>0</v>
      </c>
      <c r="D257" s="9">
        <v>2.1328103858709673</v>
      </c>
      <c r="E257" s="9">
        <v>0</v>
      </c>
      <c r="F257" s="9">
        <v>0</v>
      </c>
      <c r="G257" s="10">
        <v>0</v>
      </c>
      <c r="H257" s="11">
        <v>51.49491533329031</v>
      </c>
      <c r="I257" s="9">
        <v>9.517403674580645</v>
      </c>
      <c r="J257" s="9">
        <v>0.7980830730967741</v>
      </c>
      <c r="K257" s="9">
        <v>0.03267996358064516</v>
      </c>
      <c r="L257" s="10">
        <v>73.16778094932258</v>
      </c>
      <c r="M257" s="11">
        <v>0</v>
      </c>
      <c r="N257" s="9">
        <v>0</v>
      </c>
      <c r="O257" s="9">
        <v>0</v>
      </c>
      <c r="P257" s="9">
        <v>0</v>
      </c>
      <c r="Q257" s="10">
        <v>0</v>
      </c>
      <c r="R257" s="11">
        <v>22.3453439113871</v>
      </c>
      <c r="S257" s="9">
        <v>0.9538130496774195</v>
      </c>
      <c r="T257" s="9">
        <v>0</v>
      </c>
      <c r="U257" s="9">
        <v>0</v>
      </c>
      <c r="V257" s="10">
        <v>21.580120016064516</v>
      </c>
      <c r="W257" s="11">
        <v>0</v>
      </c>
      <c r="X257" s="9">
        <v>0</v>
      </c>
      <c r="Y257" s="9">
        <v>0</v>
      </c>
      <c r="Z257" s="9">
        <v>0</v>
      </c>
      <c r="AA257" s="10">
        <v>0</v>
      </c>
      <c r="AB257" s="11">
        <v>0.5291031361612903</v>
      </c>
      <c r="AC257" s="9">
        <v>0</v>
      </c>
      <c r="AD257" s="9">
        <v>0</v>
      </c>
      <c r="AE257" s="9">
        <v>0</v>
      </c>
      <c r="AF257" s="10">
        <v>0.4231726413225808</v>
      </c>
      <c r="AG257" s="11">
        <v>0</v>
      </c>
      <c r="AH257" s="9">
        <v>0</v>
      </c>
      <c r="AI257" s="9">
        <v>0</v>
      </c>
      <c r="AJ257" s="9">
        <v>0</v>
      </c>
      <c r="AK257" s="10">
        <v>0</v>
      </c>
      <c r="AL257" s="11">
        <v>0.5047194946451613</v>
      </c>
      <c r="AM257" s="9">
        <v>0</v>
      </c>
      <c r="AN257" s="9">
        <v>0</v>
      </c>
      <c r="AO257" s="9">
        <v>0</v>
      </c>
      <c r="AP257" s="10">
        <v>0.23865120519354835</v>
      </c>
      <c r="AQ257" s="11">
        <v>0</v>
      </c>
      <c r="AR257" s="9">
        <v>0</v>
      </c>
      <c r="AS257" s="9">
        <v>0</v>
      </c>
      <c r="AT257" s="9">
        <v>0</v>
      </c>
      <c r="AU257" s="10">
        <v>0</v>
      </c>
      <c r="AV257" s="11">
        <v>364.55209855100077</v>
      </c>
      <c r="AW257" s="9">
        <v>81.95404791457864</v>
      </c>
      <c r="AX257" s="9">
        <v>0</v>
      </c>
      <c r="AY257" s="9">
        <v>0</v>
      </c>
      <c r="AZ257" s="10">
        <v>546.1043011175165</v>
      </c>
      <c r="BA257" s="11">
        <v>0</v>
      </c>
      <c r="BB257" s="9">
        <v>0</v>
      </c>
      <c r="BC257" s="9">
        <v>0</v>
      </c>
      <c r="BD257" s="9">
        <v>0</v>
      </c>
      <c r="BE257" s="10">
        <v>0</v>
      </c>
      <c r="BF257" s="11">
        <v>203.75481448664522</v>
      </c>
      <c r="BG257" s="9">
        <v>16.619025353129032</v>
      </c>
      <c r="BH257" s="9">
        <v>0.04223215667741935</v>
      </c>
      <c r="BI257" s="9">
        <v>0</v>
      </c>
      <c r="BJ257" s="10">
        <v>142.48019634374194</v>
      </c>
      <c r="BK257" s="17">
        <f t="shared" si="12"/>
        <v>1539.2253127574832</v>
      </c>
      <c r="BL257" s="16"/>
      <c r="BM257" s="50"/>
    </row>
    <row r="258" spans="1:65" s="12" customFormat="1" ht="15">
      <c r="A258" s="5"/>
      <c r="B258" s="8" t="s">
        <v>168</v>
      </c>
      <c r="C258" s="11">
        <v>0</v>
      </c>
      <c r="D258" s="9">
        <v>1.9469687761290326</v>
      </c>
      <c r="E258" s="9">
        <v>0</v>
      </c>
      <c r="F258" s="9">
        <v>0</v>
      </c>
      <c r="G258" s="10">
        <v>0</v>
      </c>
      <c r="H258" s="11">
        <v>16.473389321451613</v>
      </c>
      <c r="I258" s="9">
        <v>14.125748524064516</v>
      </c>
      <c r="J258" s="9">
        <v>0</v>
      </c>
      <c r="K258" s="9">
        <v>0</v>
      </c>
      <c r="L258" s="10">
        <v>33.23325830403226</v>
      </c>
      <c r="M258" s="11">
        <v>0</v>
      </c>
      <c r="N258" s="9">
        <v>0</v>
      </c>
      <c r="O258" s="9">
        <v>0</v>
      </c>
      <c r="P258" s="9">
        <v>0</v>
      </c>
      <c r="Q258" s="10">
        <v>0</v>
      </c>
      <c r="R258" s="11">
        <v>12.295412423161292</v>
      </c>
      <c r="S258" s="9">
        <v>0.6008594421935485</v>
      </c>
      <c r="T258" s="9">
        <v>0</v>
      </c>
      <c r="U258" s="9">
        <v>0</v>
      </c>
      <c r="V258" s="10">
        <v>12.395409953870969</v>
      </c>
      <c r="W258" s="11">
        <v>0</v>
      </c>
      <c r="X258" s="9">
        <v>0</v>
      </c>
      <c r="Y258" s="9">
        <v>0</v>
      </c>
      <c r="Z258" s="9">
        <v>0</v>
      </c>
      <c r="AA258" s="10">
        <v>0</v>
      </c>
      <c r="AB258" s="11">
        <v>3.2119421360967744</v>
      </c>
      <c r="AC258" s="9">
        <v>0.007598375903225807</v>
      </c>
      <c r="AD258" s="9">
        <v>0</v>
      </c>
      <c r="AE258" s="9">
        <v>0</v>
      </c>
      <c r="AF258" s="10">
        <v>1.4598975528709681</v>
      </c>
      <c r="AG258" s="11">
        <v>0</v>
      </c>
      <c r="AH258" s="9">
        <v>0</v>
      </c>
      <c r="AI258" s="9">
        <v>0</v>
      </c>
      <c r="AJ258" s="9">
        <v>0</v>
      </c>
      <c r="AK258" s="10">
        <v>0</v>
      </c>
      <c r="AL258" s="11">
        <v>4.859779360806451</v>
      </c>
      <c r="AM258" s="9">
        <v>0.032372844612903226</v>
      </c>
      <c r="AN258" s="9">
        <v>0</v>
      </c>
      <c r="AO258" s="9">
        <v>0</v>
      </c>
      <c r="AP258" s="10">
        <v>1.7583110417741927</v>
      </c>
      <c r="AQ258" s="11">
        <v>0</v>
      </c>
      <c r="AR258" s="9">
        <v>0</v>
      </c>
      <c r="AS258" s="9">
        <v>0</v>
      </c>
      <c r="AT258" s="9">
        <v>0</v>
      </c>
      <c r="AU258" s="10">
        <v>0</v>
      </c>
      <c r="AV258" s="11">
        <v>352.004587520129</v>
      </c>
      <c r="AW258" s="9">
        <v>34.973109664593345</v>
      </c>
      <c r="AX258" s="9">
        <v>0</v>
      </c>
      <c r="AY258" s="9">
        <v>0</v>
      </c>
      <c r="AZ258" s="10">
        <v>492.14191948251704</v>
      </c>
      <c r="BA258" s="11">
        <v>0</v>
      </c>
      <c r="BB258" s="9">
        <v>0</v>
      </c>
      <c r="BC258" s="9">
        <v>0</v>
      </c>
      <c r="BD258" s="9">
        <v>0</v>
      </c>
      <c r="BE258" s="10">
        <v>0</v>
      </c>
      <c r="BF258" s="11">
        <v>301.6133962691609</v>
      </c>
      <c r="BG258" s="9">
        <v>10.346017965064513</v>
      </c>
      <c r="BH258" s="9">
        <v>0</v>
      </c>
      <c r="BI258" s="9">
        <v>0</v>
      </c>
      <c r="BJ258" s="10">
        <v>192.25313949916136</v>
      </c>
      <c r="BK258" s="17">
        <f t="shared" si="12"/>
        <v>1485.7331184575937</v>
      </c>
      <c r="BL258" s="16"/>
      <c r="BM258" s="50"/>
    </row>
    <row r="259" spans="1:65" s="12" customFormat="1" ht="15">
      <c r="A259" s="5"/>
      <c r="B259" s="8" t="s">
        <v>169</v>
      </c>
      <c r="C259" s="11">
        <v>0</v>
      </c>
      <c r="D259" s="9">
        <v>0.5251652843548387</v>
      </c>
      <c r="E259" s="9">
        <v>0</v>
      </c>
      <c r="F259" s="9">
        <v>0</v>
      </c>
      <c r="G259" s="10">
        <v>0</v>
      </c>
      <c r="H259" s="11">
        <v>0.30505312264516143</v>
      </c>
      <c r="I259" s="9">
        <v>0.030119860516129027</v>
      </c>
      <c r="J259" s="9">
        <v>0</v>
      </c>
      <c r="K259" s="9">
        <v>0</v>
      </c>
      <c r="L259" s="10">
        <v>1.9402369585806452</v>
      </c>
      <c r="M259" s="11">
        <v>0</v>
      </c>
      <c r="N259" s="9">
        <v>0</v>
      </c>
      <c r="O259" s="9">
        <v>0</v>
      </c>
      <c r="P259" s="9">
        <v>0</v>
      </c>
      <c r="Q259" s="10">
        <v>0</v>
      </c>
      <c r="R259" s="11">
        <v>0.22354234993548386</v>
      </c>
      <c r="S259" s="9">
        <v>0.3336166111290324</v>
      </c>
      <c r="T259" s="9">
        <v>0</v>
      </c>
      <c r="U259" s="9">
        <v>0</v>
      </c>
      <c r="V259" s="10">
        <v>0.44112116570967747</v>
      </c>
      <c r="W259" s="11">
        <v>0</v>
      </c>
      <c r="X259" s="9">
        <v>0</v>
      </c>
      <c r="Y259" s="9">
        <v>0</v>
      </c>
      <c r="Z259" s="9">
        <v>0</v>
      </c>
      <c r="AA259" s="10">
        <v>0</v>
      </c>
      <c r="AB259" s="11">
        <v>0.019290640774193547</v>
      </c>
      <c r="AC259" s="9">
        <v>0</v>
      </c>
      <c r="AD259" s="9">
        <v>0</v>
      </c>
      <c r="AE259" s="9">
        <v>0</v>
      </c>
      <c r="AF259" s="10">
        <v>0.016858895129032256</v>
      </c>
      <c r="AG259" s="11">
        <v>0</v>
      </c>
      <c r="AH259" s="9">
        <v>0</v>
      </c>
      <c r="AI259" s="9">
        <v>0</v>
      </c>
      <c r="AJ259" s="9">
        <v>0</v>
      </c>
      <c r="AK259" s="10">
        <v>0</v>
      </c>
      <c r="AL259" s="11">
        <v>0.046702762322580645</v>
      </c>
      <c r="AM259" s="9">
        <v>0</v>
      </c>
      <c r="AN259" s="9">
        <v>0</v>
      </c>
      <c r="AO259" s="9">
        <v>0</v>
      </c>
      <c r="AP259" s="10">
        <v>0.028026150774193556</v>
      </c>
      <c r="AQ259" s="11">
        <v>0</v>
      </c>
      <c r="AR259" s="9">
        <v>0</v>
      </c>
      <c r="AS259" s="9">
        <v>0</v>
      </c>
      <c r="AT259" s="9">
        <v>0</v>
      </c>
      <c r="AU259" s="10">
        <v>0</v>
      </c>
      <c r="AV259" s="11">
        <v>4.857328476806452</v>
      </c>
      <c r="AW259" s="9">
        <v>1.4467472417214218</v>
      </c>
      <c r="AX259" s="9">
        <v>0</v>
      </c>
      <c r="AY259" s="9">
        <v>0</v>
      </c>
      <c r="AZ259" s="10">
        <v>11.71865601351613</v>
      </c>
      <c r="BA259" s="11">
        <v>0</v>
      </c>
      <c r="BB259" s="9">
        <v>0</v>
      </c>
      <c r="BC259" s="9">
        <v>0</v>
      </c>
      <c r="BD259" s="9">
        <v>0</v>
      </c>
      <c r="BE259" s="10">
        <v>0</v>
      </c>
      <c r="BF259" s="11">
        <v>3.244220532903226</v>
      </c>
      <c r="BG259" s="9">
        <v>0.0010271000967741935</v>
      </c>
      <c r="BH259" s="9">
        <v>0</v>
      </c>
      <c r="BI259" s="9">
        <v>0</v>
      </c>
      <c r="BJ259" s="10">
        <v>3.701392496612903</v>
      </c>
      <c r="BK259" s="17">
        <f t="shared" si="12"/>
        <v>28.879105663527877</v>
      </c>
      <c r="BL259" s="16"/>
      <c r="BM259" s="50"/>
    </row>
    <row r="260" spans="1:65" s="12" customFormat="1" ht="15">
      <c r="A260" s="5"/>
      <c r="B260" s="8" t="s">
        <v>175</v>
      </c>
      <c r="C260" s="11">
        <v>0</v>
      </c>
      <c r="D260" s="9">
        <v>0.5152341935483871</v>
      </c>
      <c r="E260" s="9">
        <v>0</v>
      </c>
      <c r="F260" s="9">
        <v>0</v>
      </c>
      <c r="G260" s="10">
        <v>0</v>
      </c>
      <c r="H260" s="11">
        <v>6.913072203451614</v>
      </c>
      <c r="I260" s="9">
        <v>0</v>
      </c>
      <c r="J260" s="9">
        <v>0</v>
      </c>
      <c r="K260" s="9">
        <v>0</v>
      </c>
      <c r="L260" s="10">
        <v>1.4340604585806451</v>
      </c>
      <c r="M260" s="11">
        <v>0</v>
      </c>
      <c r="N260" s="9">
        <v>0</v>
      </c>
      <c r="O260" s="9">
        <v>0</v>
      </c>
      <c r="P260" s="9">
        <v>0</v>
      </c>
      <c r="Q260" s="10">
        <v>0</v>
      </c>
      <c r="R260" s="11">
        <v>5.02095546367742</v>
      </c>
      <c r="S260" s="9">
        <v>0</v>
      </c>
      <c r="T260" s="9">
        <v>0</v>
      </c>
      <c r="U260" s="9">
        <v>0</v>
      </c>
      <c r="V260" s="10">
        <v>0.8571058746774193</v>
      </c>
      <c r="W260" s="11">
        <v>0</v>
      </c>
      <c r="X260" s="9">
        <v>0</v>
      </c>
      <c r="Y260" s="9">
        <v>0</v>
      </c>
      <c r="Z260" s="9">
        <v>0</v>
      </c>
      <c r="AA260" s="10">
        <v>0</v>
      </c>
      <c r="AB260" s="11">
        <v>0.2435448140967742</v>
      </c>
      <c r="AC260" s="9">
        <v>0</v>
      </c>
      <c r="AD260" s="9">
        <v>0</v>
      </c>
      <c r="AE260" s="9">
        <v>0</v>
      </c>
      <c r="AF260" s="10">
        <v>0</v>
      </c>
      <c r="AG260" s="11">
        <v>0</v>
      </c>
      <c r="AH260" s="9">
        <v>0</v>
      </c>
      <c r="AI260" s="9">
        <v>0</v>
      </c>
      <c r="AJ260" s="9">
        <v>0</v>
      </c>
      <c r="AK260" s="10">
        <v>0</v>
      </c>
      <c r="AL260" s="11">
        <v>0.2173241814193548</v>
      </c>
      <c r="AM260" s="9">
        <v>0</v>
      </c>
      <c r="AN260" s="9">
        <v>0</v>
      </c>
      <c r="AO260" s="9">
        <v>0</v>
      </c>
      <c r="AP260" s="10">
        <v>0</v>
      </c>
      <c r="AQ260" s="11">
        <v>0</v>
      </c>
      <c r="AR260" s="9">
        <v>0</v>
      </c>
      <c r="AS260" s="9">
        <v>0</v>
      </c>
      <c r="AT260" s="9">
        <v>0</v>
      </c>
      <c r="AU260" s="10">
        <v>0</v>
      </c>
      <c r="AV260" s="11">
        <v>249.64282434588088</v>
      </c>
      <c r="AW260" s="9">
        <v>0.001982093677419355</v>
      </c>
      <c r="AX260" s="9">
        <v>0</v>
      </c>
      <c r="AY260" s="9">
        <v>0</v>
      </c>
      <c r="AZ260" s="10">
        <v>44.156893170451625</v>
      </c>
      <c r="BA260" s="11">
        <v>0</v>
      </c>
      <c r="BB260" s="9">
        <v>0</v>
      </c>
      <c r="BC260" s="9">
        <v>0</v>
      </c>
      <c r="BD260" s="9">
        <v>0</v>
      </c>
      <c r="BE260" s="10">
        <v>0</v>
      </c>
      <c r="BF260" s="11">
        <v>221.04483273403235</v>
      </c>
      <c r="BG260" s="9">
        <v>0.00028767916129032256</v>
      </c>
      <c r="BH260" s="9">
        <v>0</v>
      </c>
      <c r="BI260" s="9">
        <v>0</v>
      </c>
      <c r="BJ260" s="10">
        <v>11.523583791806454</v>
      </c>
      <c r="BK260" s="17">
        <f t="shared" si="12"/>
        <v>541.5717010044616</v>
      </c>
      <c r="BL260" s="16"/>
      <c r="BM260" s="50"/>
    </row>
    <row r="261" spans="1:65" s="12" customFormat="1" ht="15">
      <c r="A261" s="5"/>
      <c r="B261" s="8" t="s">
        <v>170</v>
      </c>
      <c r="C261" s="11">
        <v>0</v>
      </c>
      <c r="D261" s="9">
        <v>0.6210934801290324</v>
      </c>
      <c r="E261" s="9">
        <v>0</v>
      </c>
      <c r="F261" s="9">
        <v>0</v>
      </c>
      <c r="G261" s="10">
        <v>0</v>
      </c>
      <c r="H261" s="11">
        <v>102.54539889441934</v>
      </c>
      <c r="I261" s="9">
        <v>12.82185306051613</v>
      </c>
      <c r="J261" s="9">
        <v>0.06219256590322581</v>
      </c>
      <c r="K261" s="9">
        <v>0</v>
      </c>
      <c r="L261" s="10">
        <v>92.07510549761288</v>
      </c>
      <c r="M261" s="11">
        <v>0</v>
      </c>
      <c r="N261" s="9">
        <v>0</v>
      </c>
      <c r="O261" s="9">
        <v>0</v>
      </c>
      <c r="P261" s="9">
        <v>0</v>
      </c>
      <c r="Q261" s="10">
        <v>0</v>
      </c>
      <c r="R261" s="11">
        <v>70.64392981541934</v>
      </c>
      <c r="S261" s="9">
        <v>2.6775096659677424</v>
      </c>
      <c r="T261" s="9">
        <v>0</v>
      </c>
      <c r="U261" s="9">
        <v>0</v>
      </c>
      <c r="V261" s="10">
        <v>37.789912884225814</v>
      </c>
      <c r="W261" s="11">
        <v>0</v>
      </c>
      <c r="X261" s="9">
        <v>0</v>
      </c>
      <c r="Y261" s="9">
        <v>0</v>
      </c>
      <c r="Z261" s="9">
        <v>0</v>
      </c>
      <c r="AA261" s="10">
        <v>0</v>
      </c>
      <c r="AB261" s="11">
        <v>1.5639131295161293</v>
      </c>
      <c r="AC261" s="9">
        <v>0.058771696741935504</v>
      </c>
      <c r="AD261" s="9">
        <v>0</v>
      </c>
      <c r="AE261" s="9">
        <v>0</v>
      </c>
      <c r="AF261" s="10">
        <v>1.194356589967742</v>
      </c>
      <c r="AG261" s="11">
        <v>0</v>
      </c>
      <c r="AH261" s="9">
        <v>0</v>
      </c>
      <c r="AI261" s="9">
        <v>0</v>
      </c>
      <c r="AJ261" s="9">
        <v>0</v>
      </c>
      <c r="AK261" s="10">
        <v>0</v>
      </c>
      <c r="AL261" s="11">
        <v>1.0720003800967741</v>
      </c>
      <c r="AM261" s="9">
        <v>0</v>
      </c>
      <c r="AN261" s="9">
        <v>0</v>
      </c>
      <c r="AO261" s="9">
        <v>0</v>
      </c>
      <c r="AP261" s="10">
        <v>0.2082578320967742</v>
      </c>
      <c r="AQ261" s="11">
        <v>0</v>
      </c>
      <c r="AR261" s="9">
        <v>0</v>
      </c>
      <c r="AS261" s="9">
        <v>0</v>
      </c>
      <c r="AT261" s="9">
        <v>0</v>
      </c>
      <c r="AU261" s="10">
        <v>0</v>
      </c>
      <c r="AV261" s="11">
        <v>854.7704576488522</v>
      </c>
      <c r="AW261" s="9">
        <v>61.66295430948385</v>
      </c>
      <c r="AX261" s="9">
        <v>0.03129585261290322</v>
      </c>
      <c r="AY261" s="9">
        <v>0</v>
      </c>
      <c r="AZ261" s="10">
        <v>457.2466924309354</v>
      </c>
      <c r="BA261" s="11">
        <v>0</v>
      </c>
      <c r="BB261" s="9">
        <v>0</v>
      </c>
      <c r="BC261" s="9">
        <v>0</v>
      </c>
      <c r="BD261" s="9">
        <v>0</v>
      </c>
      <c r="BE261" s="10">
        <v>0</v>
      </c>
      <c r="BF261" s="11">
        <v>611.0342156170968</v>
      </c>
      <c r="BG261" s="9">
        <v>70.6152522260968</v>
      </c>
      <c r="BH261" s="9">
        <v>0.06099328383870967</v>
      </c>
      <c r="BI261" s="9">
        <v>0</v>
      </c>
      <c r="BJ261" s="10">
        <v>230.60307534945164</v>
      </c>
      <c r="BK261" s="17">
        <f t="shared" si="12"/>
        <v>2609.359232210981</v>
      </c>
      <c r="BL261" s="16"/>
      <c r="BM261" s="50"/>
    </row>
    <row r="262" spans="1:65" s="12" customFormat="1" ht="15">
      <c r="A262" s="5"/>
      <c r="B262" s="8" t="s">
        <v>192</v>
      </c>
      <c r="C262" s="11">
        <v>0</v>
      </c>
      <c r="D262" s="9">
        <v>4.05558662216129</v>
      </c>
      <c r="E262" s="9">
        <v>0</v>
      </c>
      <c r="F262" s="9">
        <v>0</v>
      </c>
      <c r="G262" s="10">
        <v>0</v>
      </c>
      <c r="H262" s="11">
        <v>27.859526726451616</v>
      </c>
      <c r="I262" s="9">
        <v>9.390766561709677</v>
      </c>
      <c r="J262" s="9">
        <v>0</v>
      </c>
      <c r="K262" s="9">
        <v>0</v>
      </c>
      <c r="L262" s="10">
        <v>79.6491536401613</v>
      </c>
      <c r="M262" s="11">
        <v>0</v>
      </c>
      <c r="N262" s="9">
        <v>0</v>
      </c>
      <c r="O262" s="9">
        <v>0</v>
      </c>
      <c r="P262" s="9">
        <v>0</v>
      </c>
      <c r="Q262" s="10">
        <v>0</v>
      </c>
      <c r="R262" s="11">
        <v>25.846056021258057</v>
      </c>
      <c r="S262" s="9">
        <v>8.726725237548383</v>
      </c>
      <c r="T262" s="9">
        <v>0</v>
      </c>
      <c r="U262" s="9">
        <v>0</v>
      </c>
      <c r="V262" s="10">
        <v>32.76634321248387</v>
      </c>
      <c r="W262" s="11">
        <v>0</v>
      </c>
      <c r="X262" s="9">
        <v>0</v>
      </c>
      <c r="Y262" s="9">
        <v>0</v>
      </c>
      <c r="Z262" s="9">
        <v>0</v>
      </c>
      <c r="AA262" s="10">
        <v>0</v>
      </c>
      <c r="AB262" s="11">
        <v>1.6533597429354838</v>
      </c>
      <c r="AC262" s="9">
        <v>0</v>
      </c>
      <c r="AD262" s="9">
        <v>0</v>
      </c>
      <c r="AE262" s="9">
        <v>0</v>
      </c>
      <c r="AF262" s="10">
        <v>1.6754182649677423</v>
      </c>
      <c r="AG262" s="11">
        <v>0</v>
      </c>
      <c r="AH262" s="9">
        <v>0</v>
      </c>
      <c r="AI262" s="9">
        <v>0</v>
      </c>
      <c r="AJ262" s="9">
        <v>0</v>
      </c>
      <c r="AK262" s="10">
        <v>0</v>
      </c>
      <c r="AL262" s="11">
        <v>2.9287310961290323</v>
      </c>
      <c r="AM262" s="9">
        <v>0.00022768858064516135</v>
      </c>
      <c r="AN262" s="9">
        <v>0</v>
      </c>
      <c r="AO262" s="9">
        <v>0</v>
      </c>
      <c r="AP262" s="10">
        <v>1.1679318045483873</v>
      </c>
      <c r="AQ262" s="11">
        <v>0</v>
      </c>
      <c r="AR262" s="9">
        <v>0</v>
      </c>
      <c r="AS262" s="9">
        <v>0</v>
      </c>
      <c r="AT262" s="9">
        <v>0</v>
      </c>
      <c r="AU262" s="10">
        <v>0</v>
      </c>
      <c r="AV262" s="11">
        <v>519.3785738069034</v>
      </c>
      <c r="AW262" s="9">
        <v>51.03467070275256</v>
      </c>
      <c r="AX262" s="9">
        <v>0.34453990377419375</v>
      </c>
      <c r="AY262" s="9">
        <v>0</v>
      </c>
      <c r="AZ262" s="10">
        <v>852.5124789995481</v>
      </c>
      <c r="BA262" s="11">
        <v>0</v>
      </c>
      <c r="BB262" s="9">
        <v>0</v>
      </c>
      <c r="BC262" s="9">
        <v>0</v>
      </c>
      <c r="BD262" s="9">
        <v>0</v>
      </c>
      <c r="BE262" s="10">
        <v>0</v>
      </c>
      <c r="BF262" s="11">
        <v>521.4858784606773</v>
      </c>
      <c r="BG262" s="9">
        <v>13.21822605741935</v>
      </c>
      <c r="BH262" s="9">
        <v>0</v>
      </c>
      <c r="BI262" s="9">
        <v>0</v>
      </c>
      <c r="BJ262" s="10">
        <v>494.24332119848384</v>
      </c>
      <c r="BK262" s="17">
        <f t="shared" si="12"/>
        <v>2647.9375157484947</v>
      </c>
      <c r="BL262" s="16"/>
      <c r="BM262" s="57"/>
    </row>
    <row r="263" spans="1:65" s="12" customFormat="1" ht="15">
      <c r="A263" s="5"/>
      <c r="B263" s="8" t="s">
        <v>171</v>
      </c>
      <c r="C263" s="11">
        <v>0</v>
      </c>
      <c r="D263" s="9">
        <v>0.05193200070967742</v>
      </c>
      <c r="E263" s="9">
        <v>0</v>
      </c>
      <c r="F263" s="9">
        <v>0</v>
      </c>
      <c r="G263" s="10">
        <v>0</v>
      </c>
      <c r="H263" s="11">
        <v>0.2803022853225806</v>
      </c>
      <c r="I263" s="9">
        <v>0.0006355040322580647</v>
      </c>
      <c r="J263" s="9">
        <v>0</v>
      </c>
      <c r="K263" s="9">
        <v>0</v>
      </c>
      <c r="L263" s="10">
        <v>0.46863352680645165</v>
      </c>
      <c r="M263" s="11">
        <v>0</v>
      </c>
      <c r="N263" s="9">
        <v>0</v>
      </c>
      <c r="O263" s="9">
        <v>0</v>
      </c>
      <c r="P263" s="9">
        <v>0</v>
      </c>
      <c r="Q263" s="10">
        <v>0</v>
      </c>
      <c r="R263" s="11">
        <v>0.24027016664516132</v>
      </c>
      <c r="S263" s="9">
        <v>0.20277221406451615</v>
      </c>
      <c r="T263" s="9">
        <v>0</v>
      </c>
      <c r="U263" s="9">
        <v>0</v>
      </c>
      <c r="V263" s="10">
        <v>0.21926156974193547</v>
      </c>
      <c r="W263" s="11">
        <v>0</v>
      </c>
      <c r="X263" s="9">
        <v>0</v>
      </c>
      <c r="Y263" s="9">
        <v>0</v>
      </c>
      <c r="Z263" s="9">
        <v>0</v>
      </c>
      <c r="AA263" s="10">
        <v>0</v>
      </c>
      <c r="AB263" s="11">
        <v>0</v>
      </c>
      <c r="AC263" s="9">
        <v>0</v>
      </c>
      <c r="AD263" s="9">
        <v>0</v>
      </c>
      <c r="AE263" s="9">
        <v>0</v>
      </c>
      <c r="AF263" s="10">
        <v>0</v>
      </c>
      <c r="AG263" s="11">
        <v>0</v>
      </c>
      <c r="AH263" s="9">
        <v>0</v>
      </c>
      <c r="AI263" s="9">
        <v>0</v>
      </c>
      <c r="AJ263" s="9">
        <v>0</v>
      </c>
      <c r="AK263" s="10">
        <v>0</v>
      </c>
      <c r="AL263" s="11">
        <v>0.004642779193548387</v>
      </c>
      <c r="AM263" s="9">
        <v>0</v>
      </c>
      <c r="AN263" s="9">
        <v>0</v>
      </c>
      <c r="AO263" s="9">
        <v>0</v>
      </c>
      <c r="AP263" s="10">
        <v>0</v>
      </c>
      <c r="AQ263" s="11">
        <v>0</v>
      </c>
      <c r="AR263" s="9">
        <v>0</v>
      </c>
      <c r="AS263" s="9">
        <v>0</v>
      </c>
      <c r="AT263" s="9">
        <v>0</v>
      </c>
      <c r="AU263" s="10">
        <v>0</v>
      </c>
      <c r="AV263" s="11">
        <v>1.6004457140967743</v>
      </c>
      <c r="AW263" s="9">
        <v>0.07436584413834615</v>
      </c>
      <c r="AX263" s="9">
        <v>0</v>
      </c>
      <c r="AY263" s="9">
        <v>0</v>
      </c>
      <c r="AZ263" s="10">
        <v>0.9005534576451614</v>
      </c>
      <c r="BA263" s="11">
        <v>0</v>
      </c>
      <c r="BB263" s="9">
        <v>0</v>
      </c>
      <c r="BC263" s="9">
        <v>0</v>
      </c>
      <c r="BD263" s="9">
        <v>0</v>
      </c>
      <c r="BE263" s="10">
        <v>0</v>
      </c>
      <c r="BF263" s="11">
        <v>0.34864506332258055</v>
      </c>
      <c r="BG263" s="9">
        <v>0</v>
      </c>
      <c r="BH263" s="9">
        <v>0</v>
      </c>
      <c r="BI263" s="9">
        <v>0</v>
      </c>
      <c r="BJ263" s="10">
        <v>0.2915594791290322</v>
      </c>
      <c r="BK263" s="17">
        <f t="shared" si="12"/>
        <v>4.684019604848023</v>
      </c>
      <c r="BL263" s="16"/>
      <c r="BM263" s="57"/>
    </row>
    <row r="264" spans="1:65" s="12" customFormat="1" ht="15">
      <c r="A264" s="5"/>
      <c r="B264" s="8" t="s">
        <v>203</v>
      </c>
      <c r="C264" s="11">
        <v>0</v>
      </c>
      <c r="D264" s="9">
        <v>1.6066422580645163</v>
      </c>
      <c r="E264" s="9">
        <v>0</v>
      </c>
      <c r="F264" s="9">
        <v>0</v>
      </c>
      <c r="G264" s="10">
        <v>0</v>
      </c>
      <c r="H264" s="11">
        <v>0.8477831196129031</v>
      </c>
      <c r="I264" s="9">
        <v>0.26848331435483874</v>
      </c>
      <c r="J264" s="9">
        <v>0</v>
      </c>
      <c r="K264" s="9">
        <v>0</v>
      </c>
      <c r="L264" s="10">
        <v>1.554677319483871</v>
      </c>
      <c r="M264" s="11">
        <v>0</v>
      </c>
      <c r="N264" s="9">
        <v>0</v>
      </c>
      <c r="O264" s="9">
        <v>0</v>
      </c>
      <c r="P264" s="9">
        <v>0</v>
      </c>
      <c r="Q264" s="10">
        <v>0</v>
      </c>
      <c r="R264" s="11">
        <v>0.5019523740645161</v>
      </c>
      <c r="S264" s="9">
        <v>0</v>
      </c>
      <c r="T264" s="9">
        <v>0</v>
      </c>
      <c r="U264" s="9">
        <v>0</v>
      </c>
      <c r="V264" s="10">
        <v>0.4576747509354839</v>
      </c>
      <c r="W264" s="11">
        <v>0</v>
      </c>
      <c r="X264" s="9">
        <v>0</v>
      </c>
      <c r="Y264" s="9">
        <v>0</v>
      </c>
      <c r="Z264" s="9">
        <v>0</v>
      </c>
      <c r="AA264" s="10">
        <v>0</v>
      </c>
      <c r="AB264" s="11">
        <v>0.0005284206451612905</v>
      </c>
      <c r="AC264" s="9">
        <v>0</v>
      </c>
      <c r="AD264" s="9">
        <v>0</v>
      </c>
      <c r="AE264" s="9">
        <v>0</v>
      </c>
      <c r="AF264" s="10">
        <v>0</v>
      </c>
      <c r="AG264" s="11">
        <v>0</v>
      </c>
      <c r="AH264" s="9">
        <v>0</v>
      </c>
      <c r="AI264" s="9">
        <v>0</v>
      </c>
      <c r="AJ264" s="9">
        <v>0</v>
      </c>
      <c r="AK264" s="10">
        <v>0</v>
      </c>
      <c r="AL264" s="11">
        <v>0</v>
      </c>
      <c r="AM264" s="9">
        <v>0</v>
      </c>
      <c r="AN264" s="9">
        <v>0</v>
      </c>
      <c r="AO264" s="9">
        <v>0</v>
      </c>
      <c r="AP264" s="10">
        <v>0</v>
      </c>
      <c r="AQ264" s="11">
        <v>0</v>
      </c>
      <c r="AR264" s="9">
        <v>0</v>
      </c>
      <c r="AS264" s="9">
        <v>0</v>
      </c>
      <c r="AT264" s="9">
        <v>0</v>
      </c>
      <c r="AU264" s="10">
        <v>0</v>
      </c>
      <c r="AV264" s="11">
        <v>3.274061708612903</v>
      </c>
      <c r="AW264" s="9">
        <v>0.2645097001738306</v>
      </c>
      <c r="AX264" s="9">
        <v>0</v>
      </c>
      <c r="AY264" s="9">
        <v>0</v>
      </c>
      <c r="AZ264" s="10">
        <v>0.8829470157096774</v>
      </c>
      <c r="BA264" s="11">
        <v>0</v>
      </c>
      <c r="BB264" s="9">
        <v>0</v>
      </c>
      <c r="BC264" s="9">
        <v>0</v>
      </c>
      <c r="BD264" s="9">
        <v>0</v>
      </c>
      <c r="BE264" s="10">
        <v>0</v>
      </c>
      <c r="BF264" s="11">
        <v>1.8330958802903223</v>
      </c>
      <c r="BG264" s="9">
        <v>0</v>
      </c>
      <c r="BH264" s="9">
        <v>0</v>
      </c>
      <c r="BI264" s="9">
        <v>0</v>
      </c>
      <c r="BJ264" s="10">
        <v>0.536192518967742</v>
      </c>
      <c r="BK264" s="17">
        <f t="shared" si="12"/>
        <v>12.028548380915765</v>
      </c>
      <c r="BL264" s="16"/>
      <c r="BM264" s="50"/>
    </row>
    <row r="265" spans="1:65" s="21" customFormat="1" ht="15">
      <c r="A265" s="5"/>
      <c r="B265" s="15" t="s">
        <v>14</v>
      </c>
      <c r="C265" s="20">
        <f aca="true" t="shared" si="13" ref="C265:AH265">SUM(C234:C264)</f>
        <v>0</v>
      </c>
      <c r="D265" s="18">
        <f t="shared" si="13"/>
        <v>141.7126710509032</v>
      </c>
      <c r="E265" s="18">
        <f t="shared" si="13"/>
        <v>0</v>
      </c>
      <c r="F265" s="18">
        <f t="shared" si="13"/>
        <v>0</v>
      </c>
      <c r="G265" s="19">
        <f t="shared" si="13"/>
        <v>0</v>
      </c>
      <c r="H265" s="20">
        <f t="shared" si="13"/>
        <v>1428.461115227258</v>
      </c>
      <c r="I265" s="18">
        <f t="shared" si="13"/>
        <v>1386.0983595336768</v>
      </c>
      <c r="J265" s="18">
        <f t="shared" si="13"/>
        <v>11.701445007612909</v>
      </c>
      <c r="K265" s="18">
        <f t="shared" si="13"/>
        <v>229.11561424970972</v>
      </c>
      <c r="L265" s="19">
        <f t="shared" si="13"/>
        <v>1100.1515354942258</v>
      </c>
      <c r="M265" s="20">
        <f t="shared" si="13"/>
        <v>0</v>
      </c>
      <c r="N265" s="18">
        <f t="shared" si="13"/>
        <v>0</v>
      </c>
      <c r="O265" s="18">
        <f t="shared" si="13"/>
        <v>0</v>
      </c>
      <c r="P265" s="18">
        <f t="shared" si="13"/>
        <v>0</v>
      </c>
      <c r="Q265" s="19">
        <f t="shared" si="13"/>
        <v>0</v>
      </c>
      <c r="R265" s="20">
        <f t="shared" si="13"/>
        <v>383.90787448919355</v>
      </c>
      <c r="S265" s="18">
        <f t="shared" si="13"/>
        <v>398.1798058247743</v>
      </c>
      <c r="T265" s="18">
        <f t="shared" si="13"/>
        <v>0.7299358064516129</v>
      </c>
      <c r="U265" s="18">
        <f t="shared" si="13"/>
        <v>0</v>
      </c>
      <c r="V265" s="19">
        <f t="shared" si="13"/>
        <v>370.7450309288065</v>
      </c>
      <c r="W265" s="20">
        <f t="shared" si="13"/>
        <v>0</v>
      </c>
      <c r="X265" s="18">
        <f t="shared" si="13"/>
        <v>2.268858706774193</v>
      </c>
      <c r="Y265" s="18">
        <f t="shared" si="13"/>
        <v>0</v>
      </c>
      <c r="Z265" s="18">
        <f t="shared" si="13"/>
        <v>0</v>
      </c>
      <c r="AA265" s="19">
        <f t="shared" si="13"/>
        <v>0</v>
      </c>
      <c r="AB265" s="20">
        <f t="shared" si="13"/>
        <v>47.96896635625806</v>
      </c>
      <c r="AC265" s="18">
        <f t="shared" si="13"/>
        <v>0.5844847057741935</v>
      </c>
      <c r="AD265" s="18">
        <f t="shared" si="13"/>
        <v>0.005789195161290323</v>
      </c>
      <c r="AE265" s="18">
        <f t="shared" si="13"/>
        <v>0</v>
      </c>
      <c r="AF265" s="19">
        <f t="shared" si="13"/>
        <v>32.25529746458064</v>
      </c>
      <c r="AG265" s="20">
        <f t="shared" si="13"/>
        <v>0</v>
      </c>
      <c r="AH265" s="18">
        <f t="shared" si="13"/>
        <v>0</v>
      </c>
      <c r="AI265" s="18">
        <f aca="true" t="shared" si="14" ref="AI265:BK265">SUM(AI234:AI264)</f>
        <v>0</v>
      </c>
      <c r="AJ265" s="18">
        <f t="shared" si="14"/>
        <v>0</v>
      </c>
      <c r="AK265" s="19">
        <f t="shared" si="14"/>
        <v>0</v>
      </c>
      <c r="AL265" s="20">
        <f t="shared" si="14"/>
        <v>56.74537325480645</v>
      </c>
      <c r="AM265" s="18">
        <f t="shared" si="14"/>
        <v>190.89135014654843</v>
      </c>
      <c r="AN265" s="18">
        <f t="shared" si="14"/>
        <v>0</v>
      </c>
      <c r="AO265" s="18">
        <f t="shared" si="14"/>
        <v>0</v>
      </c>
      <c r="AP265" s="19">
        <f t="shared" si="14"/>
        <v>15.014502121677413</v>
      </c>
      <c r="AQ265" s="20">
        <f t="shared" si="14"/>
        <v>0</v>
      </c>
      <c r="AR265" s="18">
        <f t="shared" si="14"/>
        <v>2.563067741935484</v>
      </c>
      <c r="AS265" s="18">
        <f t="shared" si="14"/>
        <v>0</v>
      </c>
      <c r="AT265" s="18">
        <f t="shared" si="14"/>
        <v>0</v>
      </c>
      <c r="AU265" s="19">
        <f t="shared" si="14"/>
        <v>0</v>
      </c>
      <c r="AV265" s="20">
        <f t="shared" si="14"/>
        <v>10959.52766696705</v>
      </c>
      <c r="AW265" s="18">
        <f t="shared" si="14"/>
        <v>2447.4172487289684</v>
      </c>
      <c r="AX265" s="18">
        <f t="shared" si="14"/>
        <v>7.737405642322581</v>
      </c>
      <c r="AY265" s="18">
        <f t="shared" si="14"/>
        <v>2.336868990193549</v>
      </c>
      <c r="AZ265" s="19">
        <f t="shared" si="14"/>
        <v>11684.551184342876</v>
      </c>
      <c r="BA265" s="20">
        <f t="shared" si="14"/>
        <v>0</v>
      </c>
      <c r="BB265" s="18">
        <f t="shared" si="14"/>
        <v>0</v>
      </c>
      <c r="BC265" s="18">
        <f t="shared" si="14"/>
        <v>0</v>
      </c>
      <c r="BD265" s="18">
        <f t="shared" si="14"/>
        <v>0</v>
      </c>
      <c r="BE265" s="19">
        <f t="shared" si="14"/>
        <v>0</v>
      </c>
      <c r="BF265" s="20">
        <f t="shared" si="14"/>
        <v>6941.855237424643</v>
      </c>
      <c r="BG265" s="18">
        <f t="shared" si="14"/>
        <v>649.992161325484</v>
      </c>
      <c r="BH265" s="18">
        <f t="shared" si="14"/>
        <v>14.326397621</v>
      </c>
      <c r="BI265" s="18">
        <f t="shared" si="14"/>
        <v>31.320670238161295</v>
      </c>
      <c r="BJ265" s="19">
        <f t="shared" si="14"/>
        <v>3976.561101373065</v>
      </c>
      <c r="BK265" s="32">
        <f t="shared" si="14"/>
        <v>42514.7270199599</v>
      </c>
      <c r="BL265" s="16"/>
      <c r="BM265" s="50"/>
    </row>
    <row r="266" spans="1:65" s="21" customFormat="1" ht="15">
      <c r="A266" s="5"/>
      <c r="B266" s="15" t="s">
        <v>25</v>
      </c>
      <c r="C266" s="20">
        <f aca="true" t="shared" si="15" ref="C266:AH266">C265+C231</f>
        <v>0</v>
      </c>
      <c r="D266" s="18">
        <f t="shared" si="15"/>
        <v>142.29643419293546</v>
      </c>
      <c r="E266" s="18">
        <f t="shared" si="15"/>
        <v>0</v>
      </c>
      <c r="F266" s="18">
        <f t="shared" si="15"/>
        <v>0</v>
      </c>
      <c r="G266" s="19">
        <f t="shared" si="15"/>
        <v>0</v>
      </c>
      <c r="H266" s="20">
        <f t="shared" si="15"/>
        <v>1581.2105908696774</v>
      </c>
      <c r="I266" s="18">
        <f t="shared" si="15"/>
        <v>1386.48996905258</v>
      </c>
      <c r="J266" s="18">
        <f t="shared" si="15"/>
        <v>11.706337433709683</v>
      </c>
      <c r="K266" s="18">
        <f t="shared" si="15"/>
        <v>229.11561424970972</v>
      </c>
      <c r="L266" s="19">
        <f t="shared" si="15"/>
        <v>1174.7372264734838</v>
      </c>
      <c r="M266" s="20">
        <f t="shared" si="15"/>
        <v>0</v>
      </c>
      <c r="N266" s="18">
        <f t="shared" si="15"/>
        <v>0</v>
      </c>
      <c r="O266" s="18">
        <f t="shared" si="15"/>
        <v>0</v>
      </c>
      <c r="P266" s="18">
        <f t="shared" si="15"/>
        <v>0</v>
      </c>
      <c r="Q266" s="19">
        <f t="shared" si="15"/>
        <v>0</v>
      </c>
      <c r="R266" s="20">
        <f t="shared" si="15"/>
        <v>501.3233861361613</v>
      </c>
      <c r="S266" s="18">
        <f t="shared" si="15"/>
        <v>398.3840021974195</v>
      </c>
      <c r="T266" s="18">
        <f t="shared" si="15"/>
        <v>0.7299358064516129</v>
      </c>
      <c r="U266" s="18">
        <f t="shared" si="15"/>
        <v>0</v>
      </c>
      <c r="V266" s="19">
        <f t="shared" si="15"/>
        <v>408.9582826832581</v>
      </c>
      <c r="W266" s="20">
        <f t="shared" si="15"/>
        <v>0</v>
      </c>
      <c r="X266" s="18">
        <f t="shared" si="15"/>
        <v>2.268858706774193</v>
      </c>
      <c r="Y266" s="18">
        <f t="shared" si="15"/>
        <v>0</v>
      </c>
      <c r="Z266" s="18">
        <f t="shared" si="15"/>
        <v>0</v>
      </c>
      <c r="AA266" s="19">
        <f t="shared" si="15"/>
        <v>0</v>
      </c>
      <c r="AB266" s="20">
        <f t="shared" si="15"/>
        <v>54.76676701235483</v>
      </c>
      <c r="AC266" s="18">
        <f t="shared" si="15"/>
        <v>0.5927013150322581</v>
      </c>
      <c r="AD266" s="18">
        <f t="shared" si="15"/>
        <v>0.005789195161290323</v>
      </c>
      <c r="AE266" s="18">
        <f t="shared" si="15"/>
        <v>0</v>
      </c>
      <c r="AF266" s="19">
        <f t="shared" si="15"/>
        <v>34.41420594867742</v>
      </c>
      <c r="AG266" s="20">
        <f t="shared" si="15"/>
        <v>0</v>
      </c>
      <c r="AH266" s="18">
        <f t="shared" si="15"/>
        <v>0</v>
      </c>
      <c r="AI266" s="18">
        <f aca="true" t="shared" si="16" ref="AI266:BK266">AI265+AI231</f>
        <v>0</v>
      </c>
      <c r="AJ266" s="18">
        <f t="shared" si="16"/>
        <v>0</v>
      </c>
      <c r="AK266" s="19">
        <f t="shared" si="16"/>
        <v>0</v>
      </c>
      <c r="AL266" s="20">
        <f t="shared" si="16"/>
        <v>62.55734881809677</v>
      </c>
      <c r="AM266" s="18">
        <f t="shared" si="16"/>
        <v>226.29547237551617</v>
      </c>
      <c r="AN266" s="18">
        <f t="shared" si="16"/>
        <v>0</v>
      </c>
      <c r="AO266" s="18">
        <f t="shared" si="16"/>
        <v>0</v>
      </c>
      <c r="AP266" s="19">
        <f t="shared" si="16"/>
        <v>16.62786379593548</v>
      </c>
      <c r="AQ266" s="20">
        <f t="shared" si="16"/>
        <v>0</v>
      </c>
      <c r="AR266" s="18">
        <f t="shared" si="16"/>
        <v>2.563067741935484</v>
      </c>
      <c r="AS266" s="18">
        <f t="shared" si="16"/>
        <v>0</v>
      </c>
      <c r="AT266" s="18">
        <f t="shared" si="16"/>
        <v>0</v>
      </c>
      <c r="AU266" s="19">
        <f t="shared" si="16"/>
        <v>0</v>
      </c>
      <c r="AV266" s="20">
        <f t="shared" si="16"/>
        <v>13216.2881555067</v>
      </c>
      <c r="AW266" s="18">
        <f t="shared" si="16"/>
        <v>2471.1078526225456</v>
      </c>
      <c r="AX266" s="18">
        <f t="shared" si="16"/>
        <v>7.905904761935484</v>
      </c>
      <c r="AY266" s="18">
        <f t="shared" si="16"/>
        <v>2.3570622951935487</v>
      </c>
      <c r="AZ266" s="19">
        <f t="shared" si="16"/>
        <v>12617.882130627746</v>
      </c>
      <c r="BA266" s="20">
        <f t="shared" si="16"/>
        <v>0</v>
      </c>
      <c r="BB266" s="18">
        <f t="shared" si="16"/>
        <v>0</v>
      </c>
      <c r="BC266" s="18">
        <f t="shared" si="16"/>
        <v>0</v>
      </c>
      <c r="BD266" s="18">
        <f t="shared" si="16"/>
        <v>0</v>
      </c>
      <c r="BE266" s="19">
        <f t="shared" si="16"/>
        <v>0</v>
      </c>
      <c r="BF266" s="20">
        <f t="shared" si="16"/>
        <v>8748.006840796159</v>
      </c>
      <c r="BG266" s="18">
        <f t="shared" si="16"/>
        <v>669.3825444309033</v>
      </c>
      <c r="BH266" s="18">
        <f t="shared" si="16"/>
        <v>14.326397621</v>
      </c>
      <c r="BI266" s="18">
        <f t="shared" si="16"/>
        <v>31.320670238161295</v>
      </c>
      <c r="BJ266" s="19">
        <f t="shared" si="16"/>
        <v>4453.292313502001</v>
      </c>
      <c r="BK266" s="19">
        <f t="shared" si="16"/>
        <v>48466.91372640723</v>
      </c>
      <c r="BL266" s="16"/>
      <c r="BM266" s="50"/>
    </row>
    <row r="267" spans="3:65" ht="15" customHeight="1"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6"/>
      <c r="BM267" s="50"/>
    </row>
    <row r="268" spans="1:65" s="12" customFormat="1" ht="15">
      <c r="A268" s="5" t="s">
        <v>26</v>
      </c>
      <c r="B268" s="27" t="s">
        <v>27</v>
      </c>
      <c r="C268" s="11"/>
      <c r="D268" s="9"/>
      <c r="E268" s="9"/>
      <c r="F268" s="9"/>
      <c r="G268" s="10"/>
      <c r="H268" s="11"/>
      <c r="I268" s="9"/>
      <c r="J268" s="9"/>
      <c r="K268" s="9"/>
      <c r="L268" s="10"/>
      <c r="M268" s="11"/>
      <c r="N268" s="9"/>
      <c r="O268" s="9"/>
      <c r="P268" s="9"/>
      <c r="Q268" s="10"/>
      <c r="R268" s="11"/>
      <c r="S268" s="9"/>
      <c r="T268" s="9"/>
      <c r="U268" s="9"/>
      <c r="V268" s="10"/>
      <c r="W268" s="11"/>
      <c r="X268" s="9"/>
      <c r="Y268" s="9"/>
      <c r="Z268" s="9"/>
      <c r="AA268" s="10"/>
      <c r="AB268" s="11"/>
      <c r="AC268" s="9"/>
      <c r="AD268" s="9"/>
      <c r="AE268" s="9"/>
      <c r="AF268" s="10"/>
      <c r="AG268" s="11"/>
      <c r="AH268" s="9"/>
      <c r="AI268" s="9"/>
      <c r="AJ268" s="9"/>
      <c r="AK268" s="10"/>
      <c r="AL268" s="11"/>
      <c r="AM268" s="9"/>
      <c r="AN268" s="9"/>
      <c r="AO268" s="9"/>
      <c r="AP268" s="10"/>
      <c r="AQ268" s="11"/>
      <c r="AR268" s="9"/>
      <c r="AS268" s="9"/>
      <c r="AT268" s="9"/>
      <c r="AU268" s="10"/>
      <c r="AV268" s="11"/>
      <c r="AW268" s="9"/>
      <c r="AX268" s="9"/>
      <c r="AY268" s="9"/>
      <c r="AZ268" s="10"/>
      <c r="BA268" s="11"/>
      <c r="BB268" s="9"/>
      <c r="BC268" s="9"/>
      <c r="BD268" s="9"/>
      <c r="BE268" s="10"/>
      <c r="BF268" s="11"/>
      <c r="BG268" s="9"/>
      <c r="BH268" s="9"/>
      <c r="BI268" s="9"/>
      <c r="BJ268" s="10"/>
      <c r="BK268" s="17"/>
      <c r="BL268" s="16"/>
      <c r="BM268" s="50"/>
    </row>
    <row r="269" spans="1:65" s="12" customFormat="1" ht="15">
      <c r="A269" s="5" t="s">
        <v>9</v>
      </c>
      <c r="B269" s="15" t="s">
        <v>28</v>
      </c>
      <c r="C269" s="11"/>
      <c r="D269" s="9"/>
      <c r="E269" s="9"/>
      <c r="F269" s="9"/>
      <c r="G269" s="10"/>
      <c r="H269" s="11"/>
      <c r="I269" s="9"/>
      <c r="J269" s="9"/>
      <c r="K269" s="9"/>
      <c r="L269" s="10"/>
      <c r="M269" s="11"/>
      <c r="N269" s="9"/>
      <c r="O269" s="9"/>
      <c r="P269" s="9"/>
      <c r="Q269" s="10"/>
      <c r="R269" s="11"/>
      <c r="S269" s="9"/>
      <c r="T269" s="9"/>
      <c r="U269" s="9"/>
      <c r="V269" s="10"/>
      <c r="W269" s="11"/>
      <c r="X269" s="9"/>
      <c r="Y269" s="9"/>
      <c r="Z269" s="9"/>
      <c r="AA269" s="10"/>
      <c r="AB269" s="11"/>
      <c r="AC269" s="9"/>
      <c r="AD269" s="9"/>
      <c r="AE269" s="9"/>
      <c r="AF269" s="10"/>
      <c r="AG269" s="11"/>
      <c r="AH269" s="9"/>
      <c r="AI269" s="9"/>
      <c r="AJ269" s="9"/>
      <c r="AK269" s="10"/>
      <c r="AL269" s="11"/>
      <c r="AM269" s="9"/>
      <c r="AN269" s="9"/>
      <c r="AO269" s="9"/>
      <c r="AP269" s="10"/>
      <c r="AQ269" s="11"/>
      <c r="AR269" s="9"/>
      <c r="AS269" s="9"/>
      <c r="AT269" s="9"/>
      <c r="AU269" s="10"/>
      <c r="AV269" s="11"/>
      <c r="AW269" s="9"/>
      <c r="AX269" s="9"/>
      <c r="AY269" s="9"/>
      <c r="AZ269" s="10"/>
      <c r="BA269" s="11"/>
      <c r="BB269" s="9"/>
      <c r="BC269" s="9"/>
      <c r="BD269" s="9"/>
      <c r="BE269" s="10"/>
      <c r="BF269" s="11"/>
      <c r="BG269" s="9"/>
      <c r="BH269" s="9"/>
      <c r="BI269" s="9"/>
      <c r="BJ269" s="10"/>
      <c r="BK269" s="17"/>
      <c r="BL269" s="16"/>
      <c r="BM269" s="50"/>
    </row>
    <row r="270" spans="1:65" s="12" customFormat="1" ht="15">
      <c r="A270" s="5"/>
      <c r="B270" s="8" t="s">
        <v>204</v>
      </c>
      <c r="C270" s="11">
        <v>0</v>
      </c>
      <c r="D270" s="9">
        <v>6.975877979225807</v>
      </c>
      <c r="E270" s="9">
        <v>0</v>
      </c>
      <c r="F270" s="9">
        <v>0</v>
      </c>
      <c r="G270" s="10">
        <v>0</v>
      </c>
      <c r="H270" s="11">
        <v>38.6966997376129</v>
      </c>
      <c r="I270" s="9">
        <v>49.008562899129025</v>
      </c>
      <c r="J270" s="9">
        <v>0.5442788777096774</v>
      </c>
      <c r="K270" s="9">
        <v>0</v>
      </c>
      <c r="L270" s="10">
        <v>32.227343665483865</v>
      </c>
      <c r="M270" s="11">
        <v>0</v>
      </c>
      <c r="N270" s="9">
        <v>0</v>
      </c>
      <c r="O270" s="9">
        <v>0</v>
      </c>
      <c r="P270" s="9">
        <v>0</v>
      </c>
      <c r="Q270" s="10">
        <v>0</v>
      </c>
      <c r="R270" s="11">
        <v>18.644071573387098</v>
      </c>
      <c r="S270" s="9">
        <v>38.94271336093548</v>
      </c>
      <c r="T270" s="9">
        <v>0</v>
      </c>
      <c r="U270" s="9">
        <v>0</v>
      </c>
      <c r="V270" s="10">
        <v>17.306850054806457</v>
      </c>
      <c r="W270" s="11">
        <v>0</v>
      </c>
      <c r="X270" s="9">
        <v>0</v>
      </c>
      <c r="Y270" s="9">
        <v>0</v>
      </c>
      <c r="Z270" s="9">
        <v>0</v>
      </c>
      <c r="AA270" s="10">
        <v>0</v>
      </c>
      <c r="AB270" s="11">
        <v>0.6543469199032259</v>
      </c>
      <c r="AC270" s="9">
        <v>0.003980988741935484</v>
      </c>
      <c r="AD270" s="9">
        <v>0</v>
      </c>
      <c r="AE270" s="9">
        <v>0</v>
      </c>
      <c r="AF270" s="10">
        <v>0.14151625441935484</v>
      </c>
      <c r="AG270" s="11">
        <v>0</v>
      </c>
      <c r="AH270" s="9">
        <v>0</v>
      </c>
      <c r="AI270" s="9">
        <v>0</v>
      </c>
      <c r="AJ270" s="9">
        <v>0</v>
      </c>
      <c r="AK270" s="10">
        <v>0</v>
      </c>
      <c r="AL270" s="11">
        <v>0.22099590241935482</v>
      </c>
      <c r="AM270" s="9">
        <v>0</v>
      </c>
      <c r="AN270" s="9">
        <v>0</v>
      </c>
      <c r="AO270" s="9">
        <v>0</v>
      </c>
      <c r="AP270" s="10">
        <v>0.16953228703225806</v>
      </c>
      <c r="AQ270" s="11">
        <v>0</v>
      </c>
      <c r="AR270" s="9">
        <v>0</v>
      </c>
      <c r="AS270" s="9">
        <v>0</v>
      </c>
      <c r="AT270" s="9">
        <v>0</v>
      </c>
      <c r="AU270" s="10">
        <v>0</v>
      </c>
      <c r="AV270" s="11">
        <v>1224.8826064776447</v>
      </c>
      <c r="AW270" s="9">
        <v>283.11018468670034</v>
      </c>
      <c r="AX270" s="9">
        <v>0.19670896306451616</v>
      </c>
      <c r="AY270" s="9">
        <v>0</v>
      </c>
      <c r="AZ270" s="10">
        <v>699.1743590050326</v>
      </c>
      <c r="BA270" s="11">
        <v>0</v>
      </c>
      <c r="BB270" s="9">
        <v>0</v>
      </c>
      <c r="BC270" s="9">
        <v>0</v>
      </c>
      <c r="BD270" s="9">
        <v>0</v>
      </c>
      <c r="BE270" s="10">
        <v>0</v>
      </c>
      <c r="BF270" s="11">
        <v>918.3794111987418</v>
      </c>
      <c r="BG270" s="9">
        <v>184.7280243151613</v>
      </c>
      <c r="BH270" s="9">
        <v>10.975311316290323</v>
      </c>
      <c r="BI270" s="9">
        <v>0</v>
      </c>
      <c r="BJ270" s="10">
        <v>377.18997918819355</v>
      </c>
      <c r="BK270" s="17">
        <f>SUM(C270:BJ270)</f>
        <v>3902.1733556516356</v>
      </c>
      <c r="BL270" s="16"/>
      <c r="BM270" s="50"/>
    </row>
    <row r="271" spans="1:65" s="21" customFormat="1" ht="15">
      <c r="A271" s="5"/>
      <c r="B271" s="15" t="s">
        <v>29</v>
      </c>
      <c r="C271" s="20">
        <f>SUM(C270)</f>
        <v>0</v>
      </c>
      <c r="D271" s="18">
        <f>SUM(D270)</f>
        <v>6.975877979225807</v>
      </c>
      <c r="E271" s="18">
        <f>SUM(E270)</f>
        <v>0</v>
      </c>
      <c r="F271" s="18">
        <f>SUM(F270)</f>
        <v>0</v>
      </c>
      <c r="G271" s="19">
        <f>SUM(G270)</f>
        <v>0</v>
      </c>
      <c r="H271" s="20">
        <f aca="true" t="shared" si="17" ref="H271:BJ271">SUM(H270)</f>
        <v>38.6966997376129</v>
      </c>
      <c r="I271" s="18">
        <f t="shared" si="17"/>
        <v>49.008562899129025</v>
      </c>
      <c r="J271" s="18">
        <f t="shared" si="17"/>
        <v>0.5442788777096774</v>
      </c>
      <c r="K271" s="18">
        <f t="shared" si="17"/>
        <v>0</v>
      </c>
      <c r="L271" s="19">
        <f t="shared" si="17"/>
        <v>32.227343665483865</v>
      </c>
      <c r="M271" s="20">
        <f t="shared" si="17"/>
        <v>0</v>
      </c>
      <c r="N271" s="18">
        <f t="shared" si="17"/>
        <v>0</v>
      </c>
      <c r="O271" s="18">
        <f t="shared" si="17"/>
        <v>0</v>
      </c>
      <c r="P271" s="18">
        <f t="shared" si="17"/>
        <v>0</v>
      </c>
      <c r="Q271" s="19">
        <f t="shared" si="17"/>
        <v>0</v>
      </c>
      <c r="R271" s="20">
        <f t="shared" si="17"/>
        <v>18.644071573387098</v>
      </c>
      <c r="S271" s="18">
        <f t="shared" si="17"/>
        <v>38.94271336093548</v>
      </c>
      <c r="T271" s="18">
        <f t="shared" si="17"/>
        <v>0</v>
      </c>
      <c r="U271" s="18">
        <f t="shared" si="17"/>
        <v>0</v>
      </c>
      <c r="V271" s="19">
        <f t="shared" si="17"/>
        <v>17.306850054806457</v>
      </c>
      <c r="W271" s="20">
        <f t="shared" si="17"/>
        <v>0</v>
      </c>
      <c r="X271" s="18">
        <f t="shared" si="17"/>
        <v>0</v>
      </c>
      <c r="Y271" s="18">
        <f t="shared" si="17"/>
        <v>0</v>
      </c>
      <c r="Z271" s="18">
        <f t="shared" si="17"/>
        <v>0</v>
      </c>
      <c r="AA271" s="19">
        <f t="shared" si="17"/>
        <v>0</v>
      </c>
      <c r="AB271" s="20">
        <f t="shared" si="17"/>
        <v>0.6543469199032259</v>
      </c>
      <c r="AC271" s="18">
        <f t="shared" si="17"/>
        <v>0.003980988741935484</v>
      </c>
      <c r="AD271" s="18">
        <f t="shared" si="17"/>
        <v>0</v>
      </c>
      <c r="AE271" s="18">
        <f t="shared" si="17"/>
        <v>0</v>
      </c>
      <c r="AF271" s="19">
        <f t="shared" si="17"/>
        <v>0.14151625441935484</v>
      </c>
      <c r="AG271" s="20">
        <f t="shared" si="17"/>
        <v>0</v>
      </c>
      <c r="AH271" s="18">
        <f t="shared" si="17"/>
        <v>0</v>
      </c>
      <c r="AI271" s="18">
        <f t="shared" si="17"/>
        <v>0</v>
      </c>
      <c r="AJ271" s="18">
        <f t="shared" si="17"/>
        <v>0</v>
      </c>
      <c r="AK271" s="19">
        <f t="shared" si="17"/>
        <v>0</v>
      </c>
      <c r="AL271" s="20">
        <f t="shared" si="17"/>
        <v>0.22099590241935482</v>
      </c>
      <c r="AM271" s="18">
        <f t="shared" si="17"/>
        <v>0</v>
      </c>
      <c r="AN271" s="18">
        <f t="shared" si="17"/>
        <v>0</v>
      </c>
      <c r="AO271" s="18">
        <f t="shared" si="17"/>
        <v>0</v>
      </c>
      <c r="AP271" s="19">
        <f t="shared" si="17"/>
        <v>0.16953228703225806</v>
      </c>
      <c r="AQ271" s="20">
        <f t="shared" si="17"/>
        <v>0</v>
      </c>
      <c r="AR271" s="18">
        <f t="shared" si="17"/>
        <v>0</v>
      </c>
      <c r="AS271" s="18">
        <f t="shared" si="17"/>
        <v>0</v>
      </c>
      <c r="AT271" s="18">
        <f t="shared" si="17"/>
        <v>0</v>
      </c>
      <c r="AU271" s="19">
        <f t="shared" si="17"/>
        <v>0</v>
      </c>
      <c r="AV271" s="20">
        <f t="shared" si="17"/>
        <v>1224.8826064776447</v>
      </c>
      <c r="AW271" s="18">
        <f t="shared" si="17"/>
        <v>283.11018468670034</v>
      </c>
      <c r="AX271" s="18">
        <f t="shared" si="17"/>
        <v>0.19670896306451616</v>
      </c>
      <c r="AY271" s="18">
        <f t="shared" si="17"/>
        <v>0</v>
      </c>
      <c r="AZ271" s="19">
        <f t="shared" si="17"/>
        <v>699.1743590050326</v>
      </c>
      <c r="BA271" s="20">
        <f t="shared" si="17"/>
        <v>0</v>
      </c>
      <c r="BB271" s="18">
        <f t="shared" si="17"/>
        <v>0</v>
      </c>
      <c r="BC271" s="18">
        <f t="shared" si="17"/>
        <v>0</v>
      </c>
      <c r="BD271" s="18">
        <f t="shared" si="17"/>
        <v>0</v>
      </c>
      <c r="BE271" s="19">
        <f t="shared" si="17"/>
        <v>0</v>
      </c>
      <c r="BF271" s="20">
        <f t="shared" si="17"/>
        <v>918.3794111987418</v>
      </c>
      <c r="BG271" s="18">
        <f t="shared" si="17"/>
        <v>184.7280243151613</v>
      </c>
      <c r="BH271" s="18">
        <f t="shared" si="17"/>
        <v>10.975311316290323</v>
      </c>
      <c r="BI271" s="18">
        <f t="shared" si="17"/>
        <v>0</v>
      </c>
      <c r="BJ271" s="19">
        <f t="shared" si="17"/>
        <v>377.18997918819355</v>
      </c>
      <c r="BK271" s="32">
        <f>SUM(BK270)</f>
        <v>3902.1733556516356</v>
      </c>
      <c r="BL271" s="16"/>
      <c r="BM271" s="50"/>
    </row>
    <row r="272" spans="3:65" ht="15" customHeight="1"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6"/>
      <c r="BM272" s="50"/>
    </row>
    <row r="273" spans="1:65" s="12" customFormat="1" ht="15">
      <c r="A273" s="5" t="s">
        <v>43</v>
      </c>
      <c r="B273" s="24" t="s">
        <v>44</v>
      </c>
      <c r="C273" s="52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4"/>
      <c r="BL273" s="16"/>
      <c r="BM273" s="50"/>
    </row>
    <row r="274" spans="1:65" s="12" customFormat="1" ht="15">
      <c r="A274" s="5" t="s">
        <v>9</v>
      </c>
      <c r="B274" s="33" t="s">
        <v>45</v>
      </c>
      <c r="C274" s="52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4"/>
      <c r="BL274" s="16"/>
      <c r="BM274" s="50"/>
    </row>
    <row r="275" spans="1:65" s="12" customFormat="1" ht="15">
      <c r="A275" s="5"/>
      <c r="B275" s="8" t="s">
        <v>340</v>
      </c>
      <c r="C275" s="11">
        <v>0</v>
      </c>
      <c r="D275" s="9">
        <v>0.4646</v>
      </c>
      <c r="E275" s="9">
        <v>0</v>
      </c>
      <c r="F275" s="9">
        <v>0</v>
      </c>
      <c r="G275" s="10">
        <v>0</v>
      </c>
      <c r="H275" s="11">
        <v>620.9065</v>
      </c>
      <c r="I275" s="9">
        <v>1052.771</v>
      </c>
      <c r="J275" s="9">
        <v>11.5785</v>
      </c>
      <c r="K275" s="9">
        <v>1.0059</v>
      </c>
      <c r="L275" s="10">
        <v>624.1503</v>
      </c>
      <c r="M275" s="11">
        <v>0</v>
      </c>
      <c r="N275" s="9">
        <v>0</v>
      </c>
      <c r="O275" s="9">
        <v>0</v>
      </c>
      <c r="P275" s="9">
        <v>0</v>
      </c>
      <c r="Q275" s="10">
        <v>0</v>
      </c>
      <c r="R275" s="11">
        <v>259.6513</v>
      </c>
      <c r="S275" s="9">
        <v>11.0789</v>
      </c>
      <c r="T275" s="9">
        <v>0.0036</v>
      </c>
      <c r="U275" s="9">
        <v>0</v>
      </c>
      <c r="V275" s="10">
        <v>145.5069</v>
      </c>
      <c r="W275" s="11">
        <v>0</v>
      </c>
      <c r="X275" s="9">
        <v>0</v>
      </c>
      <c r="Y275" s="9">
        <v>0</v>
      </c>
      <c r="Z275" s="9">
        <v>0</v>
      </c>
      <c r="AA275" s="10">
        <v>0</v>
      </c>
      <c r="AB275" s="11">
        <v>0</v>
      </c>
      <c r="AC275" s="9">
        <v>0</v>
      </c>
      <c r="AD275" s="9">
        <v>0</v>
      </c>
      <c r="AE275" s="9">
        <v>0</v>
      </c>
      <c r="AF275" s="10">
        <v>0</v>
      </c>
      <c r="AG275" s="11">
        <v>0</v>
      </c>
      <c r="AH275" s="9">
        <v>0</v>
      </c>
      <c r="AI275" s="9">
        <v>0</v>
      </c>
      <c r="AJ275" s="9">
        <v>0</v>
      </c>
      <c r="AK275" s="10">
        <v>0</v>
      </c>
      <c r="AL275" s="11">
        <v>0</v>
      </c>
      <c r="AM275" s="9">
        <v>0</v>
      </c>
      <c r="AN275" s="9">
        <v>0</v>
      </c>
      <c r="AO275" s="9">
        <v>0</v>
      </c>
      <c r="AP275" s="10">
        <v>0</v>
      </c>
      <c r="AQ275" s="11">
        <v>0</v>
      </c>
      <c r="AR275" s="9">
        <v>0</v>
      </c>
      <c r="AS275" s="9">
        <v>0</v>
      </c>
      <c r="AT275" s="9">
        <v>0</v>
      </c>
      <c r="AU275" s="10">
        <v>0</v>
      </c>
      <c r="AV275" s="11">
        <v>0</v>
      </c>
      <c r="AW275" s="9">
        <v>0</v>
      </c>
      <c r="AX275" s="9">
        <v>0</v>
      </c>
      <c r="AY275" s="9">
        <v>0</v>
      </c>
      <c r="AZ275" s="10">
        <v>0</v>
      </c>
      <c r="BA275" s="11">
        <v>0</v>
      </c>
      <c r="BB275" s="9">
        <v>0</v>
      </c>
      <c r="BC275" s="9">
        <v>0</v>
      </c>
      <c r="BD275" s="9">
        <v>0</v>
      </c>
      <c r="BE275" s="10">
        <v>0</v>
      </c>
      <c r="BF275" s="11">
        <v>0</v>
      </c>
      <c r="BG275" s="9">
        <v>0</v>
      </c>
      <c r="BH275" s="9">
        <v>0</v>
      </c>
      <c r="BI275" s="9">
        <v>0</v>
      </c>
      <c r="BJ275" s="10">
        <v>0</v>
      </c>
      <c r="BK275" s="17">
        <f>SUM(C275:BJ275)</f>
        <v>2727.1175</v>
      </c>
      <c r="BL275" s="25"/>
      <c r="BM275" s="50"/>
    </row>
    <row r="276" spans="1:65" s="21" customFormat="1" ht="15">
      <c r="A276" s="5"/>
      <c r="B276" s="15" t="s">
        <v>11</v>
      </c>
      <c r="C276" s="20">
        <f>SUM(C275)</f>
        <v>0</v>
      </c>
      <c r="D276" s="20">
        <f aca="true" t="shared" si="18" ref="D276:BJ276">SUM(D275)</f>
        <v>0.4646</v>
      </c>
      <c r="E276" s="20">
        <f t="shared" si="18"/>
        <v>0</v>
      </c>
      <c r="F276" s="20">
        <f t="shared" si="18"/>
        <v>0</v>
      </c>
      <c r="G276" s="20">
        <f t="shared" si="18"/>
        <v>0</v>
      </c>
      <c r="H276" s="20">
        <f t="shared" si="18"/>
        <v>620.9065</v>
      </c>
      <c r="I276" s="20">
        <f t="shared" si="18"/>
        <v>1052.771</v>
      </c>
      <c r="J276" s="20">
        <f t="shared" si="18"/>
        <v>11.5785</v>
      </c>
      <c r="K276" s="20">
        <f t="shared" si="18"/>
        <v>1.0059</v>
      </c>
      <c r="L276" s="20">
        <f t="shared" si="18"/>
        <v>624.1503</v>
      </c>
      <c r="M276" s="20">
        <f t="shared" si="18"/>
        <v>0</v>
      </c>
      <c r="N276" s="20">
        <f t="shared" si="18"/>
        <v>0</v>
      </c>
      <c r="O276" s="20">
        <f t="shared" si="18"/>
        <v>0</v>
      </c>
      <c r="P276" s="20">
        <f t="shared" si="18"/>
        <v>0</v>
      </c>
      <c r="Q276" s="20">
        <f t="shared" si="18"/>
        <v>0</v>
      </c>
      <c r="R276" s="20">
        <f t="shared" si="18"/>
        <v>259.6513</v>
      </c>
      <c r="S276" s="20">
        <f t="shared" si="18"/>
        <v>11.0789</v>
      </c>
      <c r="T276" s="20">
        <f t="shared" si="18"/>
        <v>0.0036</v>
      </c>
      <c r="U276" s="20">
        <f t="shared" si="18"/>
        <v>0</v>
      </c>
      <c r="V276" s="20">
        <f t="shared" si="18"/>
        <v>145.5069</v>
      </c>
      <c r="W276" s="20">
        <f t="shared" si="18"/>
        <v>0</v>
      </c>
      <c r="X276" s="20">
        <f t="shared" si="18"/>
        <v>0</v>
      </c>
      <c r="Y276" s="20">
        <f t="shared" si="18"/>
        <v>0</v>
      </c>
      <c r="Z276" s="20">
        <f t="shared" si="18"/>
        <v>0</v>
      </c>
      <c r="AA276" s="20">
        <f t="shared" si="18"/>
        <v>0</v>
      </c>
      <c r="AB276" s="20">
        <f t="shared" si="18"/>
        <v>0</v>
      </c>
      <c r="AC276" s="20">
        <f t="shared" si="18"/>
        <v>0</v>
      </c>
      <c r="AD276" s="20">
        <f t="shared" si="18"/>
        <v>0</v>
      </c>
      <c r="AE276" s="20">
        <f t="shared" si="18"/>
        <v>0</v>
      </c>
      <c r="AF276" s="20">
        <f t="shared" si="18"/>
        <v>0</v>
      </c>
      <c r="AG276" s="20">
        <f t="shared" si="18"/>
        <v>0</v>
      </c>
      <c r="AH276" s="20">
        <f t="shared" si="18"/>
        <v>0</v>
      </c>
      <c r="AI276" s="20">
        <f t="shared" si="18"/>
        <v>0</v>
      </c>
      <c r="AJ276" s="20">
        <f t="shared" si="18"/>
        <v>0</v>
      </c>
      <c r="AK276" s="20">
        <f t="shared" si="18"/>
        <v>0</v>
      </c>
      <c r="AL276" s="20">
        <f t="shared" si="18"/>
        <v>0</v>
      </c>
      <c r="AM276" s="20">
        <f t="shared" si="18"/>
        <v>0</v>
      </c>
      <c r="AN276" s="20">
        <f t="shared" si="18"/>
        <v>0</v>
      </c>
      <c r="AO276" s="20">
        <f t="shared" si="18"/>
        <v>0</v>
      </c>
      <c r="AP276" s="20">
        <f t="shared" si="18"/>
        <v>0</v>
      </c>
      <c r="AQ276" s="20">
        <f t="shared" si="18"/>
        <v>0</v>
      </c>
      <c r="AR276" s="20">
        <f t="shared" si="18"/>
        <v>0</v>
      </c>
      <c r="AS276" s="20">
        <f t="shared" si="18"/>
        <v>0</v>
      </c>
      <c r="AT276" s="20">
        <f t="shared" si="18"/>
        <v>0</v>
      </c>
      <c r="AU276" s="20">
        <f t="shared" si="18"/>
        <v>0</v>
      </c>
      <c r="AV276" s="20">
        <f t="shared" si="18"/>
        <v>0</v>
      </c>
      <c r="AW276" s="20">
        <f t="shared" si="18"/>
        <v>0</v>
      </c>
      <c r="AX276" s="20">
        <f t="shared" si="18"/>
        <v>0</v>
      </c>
      <c r="AY276" s="20">
        <f t="shared" si="18"/>
        <v>0</v>
      </c>
      <c r="AZ276" s="20">
        <f t="shared" si="18"/>
        <v>0</v>
      </c>
      <c r="BA276" s="20">
        <f t="shared" si="18"/>
        <v>0</v>
      </c>
      <c r="BB276" s="20">
        <f t="shared" si="18"/>
        <v>0</v>
      </c>
      <c r="BC276" s="20">
        <f t="shared" si="18"/>
        <v>0</v>
      </c>
      <c r="BD276" s="20">
        <f t="shared" si="18"/>
        <v>0</v>
      </c>
      <c r="BE276" s="20">
        <f t="shared" si="18"/>
        <v>0</v>
      </c>
      <c r="BF276" s="20">
        <f t="shared" si="18"/>
        <v>0</v>
      </c>
      <c r="BG276" s="20">
        <f t="shared" si="18"/>
        <v>0</v>
      </c>
      <c r="BH276" s="20">
        <f t="shared" si="18"/>
        <v>0</v>
      </c>
      <c r="BI276" s="20">
        <f t="shared" si="18"/>
        <v>0</v>
      </c>
      <c r="BJ276" s="20">
        <f t="shared" si="18"/>
        <v>0</v>
      </c>
      <c r="BK276" s="32">
        <f>SUM(BK275)</f>
        <v>2727.1175</v>
      </c>
      <c r="BL276" s="16"/>
      <c r="BM276" s="50"/>
    </row>
    <row r="277" spans="1:65" s="12" customFormat="1" ht="15">
      <c r="A277" s="5" t="s">
        <v>12</v>
      </c>
      <c r="B277" s="6" t="s">
        <v>46</v>
      </c>
      <c r="C277" s="52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4"/>
      <c r="BL277" s="16"/>
      <c r="BM277" s="50"/>
    </row>
    <row r="278" spans="1:65" s="12" customFormat="1" ht="15">
      <c r="A278" s="5"/>
      <c r="B278" s="8" t="s">
        <v>328</v>
      </c>
      <c r="C278" s="11">
        <v>0</v>
      </c>
      <c r="D278" s="9">
        <v>2.5552</v>
      </c>
      <c r="E278" s="9">
        <v>0</v>
      </c>
      <c r="F278" s="9">
        <v>0</v>
      </c>
      <c r="G278" s="10">
        <v>0</v>
      </c>
      <c r="H278" s="11">
        <v>1.806</v>
      </c>
      <c r="I278" s="9">
        <v>0.977</v>
      </c>
      <c r="J278" s="9">
        <v>0</v>
      </c>
      <c r="K278" s="9">
        <v>0</v>
      </c>
      <c r="L278" s="10">
        <v>0</v>
      </c>
      <c r="M278" s="11">
        <v>0</v>
      </c>
      <c r="N278" s="9">
        <v>0</v>
      </c>
      <c r="O278" s="9">
        <v>0</v>
      </c>
      <c r="P278" s="9">
        <v>0</v>
      </c>
      <c r="Q278" s="10">
        <v>0</v>
      </c>
      <c r="R278" s="11">
        <v>1.3427</v>
      </c>
      <c r="S278" s="9">
        <v>0</v>
      </c>
      <c r="T278" s="9">
        <v>0</v>
      </c>
      <c r="U278" s="9">
        <v>0</v>
      </c>
      <c r="V278" s="10">
        <v>0</v>
      </c>
      <c r="W278" s="11">
        <v>0</v>
      </c>
      <c r="X278" s="9">
        <v>0</v>
      </c>
      <c r="Y278" s="9">
        <v>0</v>
      </c>
      <c r="Z278" s="9">
        <v>0</v>
      </c>
      <c r="AA278" s="10">
        <v>0</v>
      </c>
      <c r="AB278" s="11">
        <v>0</v>
      </c>
      <c r="AC278" s="9">
        <v>0</v>
      </c>
      <c r="AD278" s="9">
        <v>0</v>
      </c>
      <c r="AE278" s="9">
        <v>0</v>
      </c>
      <c r="AF278" s="10">
        <v>0</v>
      </c>
      <c r="AG278" s="11">
        <v>0</v>
      </c>
      <c r="AH278" s="9">
        <v>0</v>
      </c>
      <c r="AI278" s="9">
        <v>0</v>
      </c>
      <c r="AJ278" s="9">
        <v>0</v>
      </c>
      <c r="AK278" s="10">
        <v>0</v>
      </c>
      <c r="AL278" s="11">
        <v>0</v>
      </c>
      <c r="AM278" s="9">
        <v>0</v>
      </c>
      <c r="AN278" s="9">
        <v>0</v>
      </c>
      <c r="AO278" s="9">
        <v>0</v>
      </c>
      <c r="AP278" s="10">
        <v>0</v>
      </c>
      <c r="AQ278" s="11">
        <v>0</v>
      </c>
      <c r="AR278" s="9">
        <v>0</v>
      </c>
      <c r="AS278" s="9">
        <v>0</v>
      </c>
      <c r="AT278" s="9">
        <v>0</v>
      </c>
      <c r="AU278" s="10">
        <v>0</v>
      </c>
      <c r="AV278" s="11">
        <v>0</v>
      </c>
      <c r="AW278" s="9">
        <v>0</v>
      </c>
      <c r="AX278" s="9">
        <v>0</v>
      </c>
      <c r="AY278" s="9">
        <v>0</v>
      </c>
      <c r="AZ278" s="10">
        <v>0</v>
      </c>
      <c r="BA278" s="11">
        <v>0</v>
      </c>
      <c r="BB278" s="9">
        <v>0</v>
      </c>
      <c r="BC278" s="9">
        <v>0</v>
      </c>
      <c r="BD278" s="9">
        <v>0</v>
      </c>
      <c r="BE278" s="10">
        <v>0</v>
      </c>
      <c r="BF278" s="11">
        <v>0</v>
      </c>
      <c r="BG278" s="9">
        <v>0</v>
      </c>
      <c r="BH278" s="9">
        <v>0</v>
      </c>
      <c r="BI278" s="9">
        <v>0</v>
      </c>
      <c r="BJ278" s="10">
        <v>0</v>
      </c>
      <c r="BK278" s="17">
        <f aca="true" t="shared" si="19" ref="BK278:BK292">SUM(C278:BJ278)</f>
        <v>6.6809</v>
      </c>
      <c r="BL278" s="25"/>
      <c r="BM278" s="50"/>
    </row>
    <row r="279" spans="1:65" s="12" customFormat="1" ht="15">
      <c r="A279" s="5"/>
      <c r="B279" s="8" t="s">
        <v>329</v>
      </c>
      <c r="C279" s="11">
        <v>0</v>
      </c>
      <c r="D279" s="9">
        <v>11.3132</v>
      </c>
      <c r="E279" s="9">
        <v>0</v>
      </c>
      <c r="F279" s="9">
        <v>0</v>
      </c>
      <c r="G279" s="10">
        <v>0</v>
      </c>
      <c r="H279" s="11">
        <v>2.7122</v>
      </c>
      <c r="I279" s="9">
        <v>0.2419</v>
      </c>
      <c r="J279" s="9">
        <v>0</v>
      </c>
      <c r="K279" s="9">
        <v>0</v>
      </c>
      <c r="L279" s="10">
        <v>0.2039</v>
      </c>
      <c r="M279" s="11">
        <v>0</v>
      </c>
      <c r="N279" s="9">
        <v>0</v>
      </c>
      <c r="O279" s="9">
        <v>0</v>
      </c>
      <c r="P279" s="9">
        <v>0</v>
      </c>
      <c r="Q279" s="10">
        <v>0</v>
      </c>
      <c r="R279" s="11">
        <v>0.2028</v>
      </c>
      <c r="S279" s="9">
        <v>0</v>
      </c>
      <c r="T279" s="9">
        <v>0</v>
      </c>
      <c r="U279" s="9">
        <v>0</v>
      </c>
      <c r="V279" s="10">
        <v>0</v>
      </c>
      <c r="W279" s="11">
        <v>0</v>
      </c>
      <c r="X279" s="9">
        <v>0</v>
      </c>
      <c r="Y279" s="9">
        <v>0</v>
      </c>
      <c r="Z279" s="9">
        <v>0</v>
      </c>
      <c r="AA279" s="10">
        <v>0</v>
      </c>
      <c r="AB279" s="11">
        <v>0</v>
      </c>
      <c r="AC279" s="9">
        <v>0</v>
      </c>
      <c r="AD279" s="9">
        <v>0</v>
      </c>
      <c r="AE279" s="9">
        <v>0</v>
      </c>
      <c r="AF279" s="10">
        <v>0</v>
      </c>
      <c r="AG279" s="11">
        <v>0</v>
      </c>
      <c r="AH279" s="9">
        <v>0</v>
      </c>
      <c r="AI279" s="9">
        <v>0</v>
      </c>
      <c r="AJ279" s="9">
        <v>0</v>
      </c>
      <c r="AK279" s="10">
        <v>0</v>
      </c>
      <c r="AL279" s="11">
        <v>0</v>
      </c>
      <c r="AM279" s="9">
        <v>0</v>
      </c>
      <c r="AN279" s="9">
        <v>0</v>
      </c>
      <c r="AO279" s="9">
        <v>0</v>
      </c>
      <c r="AP279" s="10">
        <v>0</v>
      </c>
      <c r="AQ279" s="11">
        <v>0</v>
      </c>
      <c r="AR279" s="9">
        <v>0</v>
      </c>
      <c r="AS279" s="9">
        <v>0</v>
      </c>
      <c r="AT279" s="9">
        <v>0</v>
      </c>
      <c r="AU279" s="10">
        <v>0</v>
      </c>
      <c r="AV279" s="11">
        <v>0</v>
      </c>
      <c r="AW279" s="9">
        <v>0</v>
      </c>
      <c r="AX279" s="9">
        <v>0</v>
      </c>
      <c r="AY279" s="9">
        <v>0</v>
      </c>
      <c r="AZ279" s="10">
        <v>0</v>
      </c>
      <c r="BA279" s="11">
        <v>0</v>
      </c>
      <c r="BB279" s="9">
        <v>0</v>
      </c>
      <c r="BC279" s="9">
        <v>0</v>
      </c>
      <c r="BD279" s="9">
        <v>0</v>
      </c>
      <c r="BE279" s="10">
        <v>0</v>
      </c>
      <c r="BF279" s="11">
        <v>0</v>
      </c>
      <c r="BG279" s="9">
        <v>0</v>
      </c>
      <c r="BH279" s="9">
        <v>0</v>
      </c>
      <c r="BI279" s="9">
        <v>0</v>
      </c>
      <c r="BJ279" s="10">
        <v>0</v>
      </c>
      <c r="BK279" s="17">
        <f t="shared" si="19"/>
        <v>14.674000000000001</v>
      </c>
      <c r="BL279" s="25"/>
      <c r="BM279" s="57"/>
    </row>
    <row r="280" spans="1:65" s="12" customFormat="1" ht="15">
      <c r="A280" s="5"/>
      <c r="B280" s="8" t="s">
        <v>330</v>
      </c>
      <c r="C280" s="11">
        <v>0</v>
      </c>
      <c r="D280" s="9">
        <v>10.8328</v>
      </c>
      <c r="E280" s="9">
        <v>0</v>
      </c>
      <c r="F280" s="9">
        <v>0</v>
      </c>
      <c r="G280" s="10">
        <v>0</v>
      </c>
      <c r="H280" s="11">
        <v>2.6488</v>
      </c>
      <c r="I280" s="9">
        <v>0.1194</v>
      </c>
      <c r="J280" s="9">
        <v>0</v>
      </c>
      <c r="K280" s="9">
        <v>0</v>
      </c>
      <c r="L280" s="10">
        <v>0.0519</v>
      </c>
      <c r="M280" s="11">
        <v>0</v>
      </c>
      <c r="N280" s="9">
        <v>0</v>
      </c>
      <c r="O280" s="9">
        <v>0</v>
      </c>
      <c r="P280" s="9">
        <v>0</v>
      </c>
      <c r="Q280" s="10">
        <v>0</v>
      </c>
      <c r="R280" s="11">
        <v>0.1707</v>
      </c>
      <c r="S280" s="9">
        <v>0</v>
      </c>
      <c r="T280" s="9">
        <v>0</v>
      </c>
      <c r="U280" s="9">
        <v>0</v>
      </c>
      <c r="V280" s="10">
        <v>0.1296</v>
      </c>
      <c r="W280" s="11">
        <v>0</v>
      </c>
      <c r="X280" s="9">
        <v>0</v>
      </c>
      <c r="Y280" s="9">
        <v>0</v>
      </c>
      <c r="Z280" s="9">
        <v>0</v>
      </c>
      <c r="AA280" s="10">
        <v>0</v>
      </c>
      <c r="AB280" s="11">
        <v>0</v>
      </c>
      <c r="AC280" s="9">
        <v>0</v>
      </c>
      <c r="AD280" s="9">
        <v>0</v>
      </c>
      <c r="AE280" s="9">
        <v>0</v>
      </c>
      <c r="AF280" s="10">
        <v>0</v>
      </c>
      <c r="AG280" s="11">
        <v>0</v>
      </c>
      <c r="AH280" s="9">
        <v>0</v>
      </c>
      <c r="AI280" s="9">
        <v>0</v>
      </c>
      <c r="AJ280" s="9">
        <v>0</v>
      </c>
      <c r="AK280" s="10">
        <v>0</v>
      </c>
      <c r="AL280" s="11">
        <v>0</v>
      </c>
      <c r="AM280" s="9">
        <v>0</v>
      </c>
      <c r="AN280" s="9">
        <v>0</v>
      </c>
      <c r="AO280" s="9">
        <v>0</v>
      </c>
      <c r="AP280" s="10">
        <v>0</v>
      </c>
      <c r="AQ280" s="11">
        <v>0</v>
      </c>
      <c r="AR280" s="9">
        <v>0</v>
      </c>
      <c r="AS280" s="9">
        <v>0</v>
      </c>
      <c r="AT280" s="9">
        <v>0</v>
      </c>
      <c r="AU280" s="10">
        <v>0</v>
      </c>
      <c r="AV280" s="11">
        <v>0</v>
      </c>
      <c r="AW280" s="9">
        <v>0</v>
      </c>
      <c r="AX280" s="9">
        <v>0</v>
      </c>
      <c r="AY280" s="9">
        <v>0</v>
      </c>
      <c r="AZ280" s="10">
        <v>0</v>
      </c>
      <c r="BA280" s="11">
        <v>0</v>
      </c>
      <c r="BB280" s="9">
        <v>0</v>
      </c>
      <c r="BC280" s="9">
        <v>0</v>
      </c>
      <c r="BD280" s="9">
        <v>0</v>
      </c>
      <c r="BE280" s="10">
        <v>0</v>
      </c>
      <c r="BF280" s="11">
        <v>0</v>
      </c>
      <c r="BG280" s="9">
        <v>0</v>
      </c>
      <c r="BH280" s="9">
        <v>0</v>
      </c>
      <c r="BI280" s="9">
        <v>0</v>
      </c>
      <c r="BJ280" s="10">
        <v>0</v>
      </c>
      <c r="BK280" s="17">
        <f t="shared" si="19"/>
        <v>13.9532</v>
      </c>
      <c r="BL280" s="25"/>
      <c r="BM280" s="50"/>
    </row>
    <row r="281" spans="1:65" s="12" customFormat="1" ht="15">
      <c r="A281" s="5"/>
      <c r="B281" s="8" t="s">
        <v>323</v>
      </c>
      <c r="C281" s="11">
        <v>0</v>
      </c>
      <c r="D281" s="9">
        <v>15.3507</v>
      </c>
      <c r="E281" s="9">
        <v>0</v>
      </c>
      <c r="F281" s="9">
        <v>0</v>
      </c>
      <c r="G281" s="10">
        <v>0</v>
      </c>
      <c r="H281" s="11">
        <v>3.2955</v>
      </c>
      <c r="I281" s="9">
        <v>0.9376</v>
      </c>
      <c r="J281" s="9">
        <v>0</v>
      </c>
      <c r="K281" s="9">
        <v>0</v>
      </c>
      <c r="L281" s="10">
        <v>0.8949</v>
      </c>
      <c r="M281" s="11">
        <v>0</v>
      </c>
      <c r="N281" s="9">
        <v>0</v>
      </c>
      <c r="O281" s="9">
        <v>0</v>
      </c>
      <c r="P281" s="9">
        <v>0</v>
      </c>
      <c r="Q281" s="10">
        <v>0</v>
      </c>
      <c r="R281" s="11">
        <v>0.0277</v>
      </c>
      <c r="S281" s="9">
        <v>0</v>
      </c>
      <c r="T281" s="9">
        <v>0.1252</v>
      </c>
      <c r="U281" s="9">
        <v>0</v>
      </c>
      <c r="V281" s="10">
        <v>0</v>
      </c>
      <c r="W281" s="11">
        <v>0</v>
      </c>
      <c r="X281" s="9">
        <v>0</v>
      </c>
      <c r="Y281" s="9">
        <v>0</v>
      </c>
      <c r="Z281" s="9">
        <v>0</v>
      </c>
      <c r="AA281" s="10">
        <v>0</v>
      </c>
      <c r="AB281" s="11">
        <v>0</v>
      </c>
      <c r="AC281" s="9">
        <v>0</v>
      </c>
      <c r="AD281" s="9">
        <v>0</v>
      </c>
      <c r="AE281" s="9">
        <v>0</v>
      </c>
      <c r="AF281" s="10">
        <v>0</v>
      </c>
      <c r="AG281" s="11">
        <v>0</v>
      </c>
      <c r="AH281" s="9">
        <v>0</v>
      </c>
      <c r="AI281" s="9">
        <v>0</v>
      </c>
      <c r="AJ281" s="9">
        <v>0</v>
      </c>
      <c r="AK281" s="10">
        <v>0</v>
      </c>
      <c r="AL281" s="11">
        <v>0</v>
      </c>
      <c r="AM281" s="9">
        <v>0</v>
      </c>
      <c r="AN281" s="9">
        <v>0</v>
      </c>
      <c r="AO281" s="9">
        <v>0</v>
      </c>
      <c r="AP281" s="10">
        <v>0</v>
      </c>
      <c r="AQ281" s="11">
        <v>0</v>
      </c>
      <c r="AR281" s="9">
        <v>0</v>
      </c>
      <c r="AS281" s="9">
        <v>0</v>
      </c>
      <c r="AT281" s="9">
        <v>0</v>
      </c>
      <c r="AU281" s="10">
        <v>0</v>
      </c>
      <c r="AV281" s="11">
        <v>0</v>
      </c>
      <c r="AW281" s="9">
        <v>0</v>
      </c>
      <c r="AX281" s="9">
        <v>0</v>
      </c>
      <c r="AY281" s="9">
        <v>0</v>
      </c>
      <c r="AZ281" s="10">
        <v>0</v>
      </c>
      <c r="BA281" s="11">
        <v>0</v>
      </c>
      <c r="BB281" s="9">
        <v>0</v>
      </c>
      <c r="BC281" s="9">
        <v>0</v>
      </c>
      <c r="BD281" s="9">
        <v>0</v>
      </c>
      <c r="BE281" s="10">
        <v>0</v>
      </c>
      <c r="BF281" s="11">
        <v>0</v>
      </c>
      <c r="BG281" s="9">
        <v>0</v>
      </c>
      <c r="BH281" s="9">
        <v>0</v>
      </c>
      <c r="BI281" s="9">
        <v>0</v>
      </c>
      <c r="BJ281" s="10">
        <v>0</v>
      </c>
      <c r="BK281" s="17">
        <f t="shared" si="19"/>
        <v>20.6316</v>
      </c>
      <c r="BL281" s="25"/>
      <c r="BM281" s="50"/>
    </row>
    <row r="282" spans="1:65" s="12" customFormat="1" ht="15">
      <c r="A282" s="5"/>
      <c r="B282" s="8" t="s">
        <v>322</v>
      </c>
      <c r="C282" s="11">
        <v>0</v>
      </c>
      <c r="D282" s="9">
        <v>10.9581</v>
      </c>
      <c r="E282" s="9">
        <v>0</v>
      </c>
      <c r="F282" s="9">
        <v>0</v>
      </c>
      <c r="G282" s="10">
        <v>0</v>
      </c>
      <c r="H282" s="11">
        <v>2.3403</v>
      </c>
      <c r="I282" s="9">
        <v>0.1581</v>
      </c>
      <c r="J282" s="9">
        <v>0</v>
      </c>
      <c r="K282" s="9">
        <v>0</v>
      </c>
      <c r="L282" s="10">
        <v>0.1333</v>
      </c>
      <c r="M282" s="11">
        <v>0</v>
      </c>
      <c r="N282" s="9">
        <v>0</v>
      </c>
      <c r="O282" s="9">
        <v>0</v>
      </c>
      <c r="P282" s="9">
        <v>0</v>
      </c>
      <c r="Q282" s="10">
        <v>0</v>
      </c>
      <c r="R282" s="11">
        <v>0.036</v>
      </c>
      <c r="S282" s="9">
        <v>0.2225</v>
      </c>
      <c r="T282" s="9">
        <v>0</v>
      </c>
      <c r="U282" s="9">
        <v>0</v>
      </c>
      <c r="V282" s="10">
        <v>0</v>
      </c>
      <c r="W282" s="11">
        <v>0</v>
      </c>
      <c r="X282" s="9">
        <v>0</v>
      </c>
      <c r="Y282" s="9">
        <v>0</v>
      </c>
      <c r="Z282" s="9">
        <v>0</v>
      </c>
      <c r="AA282" s="10">
        <v>0</v>
      </c>
      <c r="AB282" s="11">
        <v>0</v>
      </c>
      <c r="AC282" s="9">
        <v>0</v>
      </c>
      <c r="AD282" s="9">
        <v>0</v>
      </c>
      <c r="AE282" s="9">
        <v>0</v>
      </c>
      <c r="AF282" s="10">
        <v>0</v>
      </c>
      <c r="AG282" s="11">
        <v>0</v>
      </c>
      <c r="AH282" s="9">
        <v>0</v>
      </c>
      <c r="AI282" s="9">
        <v>0</v>
      </c>
      <c r="AJ282" s="9">
        <v>0</v>
      </c>
      <c r="AK282" s="10">
        <v>0</v>
      </c>
      <c r="AL282" s="11">
        <v>0</v>
      </c>
      <c r="AM282" s="9">
        <v>0</v>
      </c>
      <c r="AN282" s="9">
        <v>0</v>
      </c>
      <c r="AO282" s="9">
        <v>0</v>
      </c>
      <c r="AP282" s="10">
        <v>0</v>
      </c>
      <c r="AQ282" s="11">
        <v>0</v>
      </c>
      <c r="AR282" s="9">
        <v>0</v>
      </c>
      <c r="AS282" s="9">
        <v>0</v>
      </c>
      <c r="AT282" s="9">
        <v>0</v>
      </c>
      <c r="AU282" s="10">
        <v>0</v>
      </c>
      <c r="AV282" s="11">
        <v>0</v>
      </c>
      <c r="AW282" s="9">
        <v>0</v>
      </c>
      <c r="AX282" s="9">
        <v>0</v>
      </c>
      <c r="AY282" s="9">
        <v>0</v>
      </c>
      <c r="AZ282" s="10">
        <v>0</v>
      </c>
      <c r="BA282" s="11">
        <v>0</v>
      </c>
      <c r="BB282" s="9">
        <v>0</v>
      </c>
      <c r="BC282" s="9">
        <v>0</v>
      </c>
      <c r="BD282" s="9">
        <v>0</v>
      </c>
      <c r="BE282" s="10">
        <v>0</v>
      </c>
      <c r="BF282" s="11">
        <v>0</v>
      </c>
      <c r="BG282" s="9">
        <v>0</v>
      </c>
      <c r="BH282" s="9">
        <v>0</v>
      </c>
      <c r="BI282" s="9">
        <v>0</v>
      </c>
      <c r="BJ282" s="10">
        <v>0</v>
      </c>
      <c r="BK282" s="17">
        <f t="shared" si="19"/>
        <v>13.8483</v>
      </c>
      <c r="BL282" s="25"/>
      <c r="BM282" s="50"/>
    </row>
    <row r="283" spans="1:65" s="12" customFormat="1" ht="15">
      <c r="A283" s="5"/>
      <c r="B283" s="8" t="s">
        <v>321</v>
      </c>
      <c r="C283" s="11">
        <v>0</v>
      </c>
      <c r="D283" s="9">
        <v>28.3518</v>
      </c>
      <c r="E283" s="9">
        <v>0</v>
      </c>
      <c r="F283" s="9">
        <v>0</v>
      </c>
      <c r="G283" s="10">
        <v>0</v>
      </c>
      <c r="H283" s="11">
        <v>5.9781</v>
      </c>
      <c r="I283" s="9">
        <v>0.264</v>
      </c>
      <c r="J283" s="9">
        <v>0</v>
      </c>
      <c r="K283" s="9">
        <v>0</v>
      </c>
      <c r="L283" s="10">
        <v>0.1528</v>
      </c>
      <c r="M283" s="11">
        <v>0</v>
      </c>
      <c r="N283" s="9">
        <v>0</v>
      </c>
      <c r="O283" s="9">
        <v>0</v>
      </c>
      <c r="P283" s="9">
        <v>0</v>
      </c>
      <c r="Q283" s="10">
        <v>0</v>
      </c>
      <c r="R283" s="11">
        <v>0.0681</v>
      </c>
      <c r="S283" s="9">
        <v>0</v>
      </c>
      <c r="T283" s="9">
        <v>0</v>
      </c>
      <c r="U283" s="9">
        <v>0</v>
      </c>
      <c r="V283" s="10">
        <v>0</v>
      </c>
      <c r="W283" s="11">
        <v>0</v>
      </c>
      <c r="X283" s="9">
        <v>0</v>
      </c>
      <c r="Y283" s="9">
        <v>0</v>
      </c>
      <c r="Z283" s="9">
        <v>0</v>
      </c>
      <c r="AA283" s="10">
        <v>0</v>
      </c>
      <c r="AB283" s="11">
        <v>0</v>
      </c>
      <c r="AC283" s="9">
        <v>0</v>
      </c>
      <c r="AD283" s="9">
        <v>0</v>
      </c>
      <c r="AE283" s="9">
        <v>0</v>
      </c>
      <c r="AF283" s="10">
        <v>0</v>
      </c>
      <c r="AG283" s="11">
        <v>0</v>
      </c>
      <c r="AH283" s="9">
        <v>0</v>
      </c>
      <c r="AI283" s="9">
        <v>0</v>
      </c>
      <c r="AJ283" s="9">
        <v>0</v>
      </c>
      <c r="AK283" s="10">
        <v>0</v>
      </c>
      <c r="AL283" s="11">
        <v>0</v>
      </c>
      <c r="AM283" s="9">
        <v>0</v>
      </c>
      <c r="AN283" s="9">
        <v>0</v>
      </c>
      <c r="AO283" s="9">
        <v>0</v>
      </c>
      <c r="AP283" s="10">
        <v>0</v>
      </c>
      <c r="AQ283" s="11">
        <v>0</v>
      </c>
      <c r="AR283" s="9">
        <v>0</v>
      </c>
      <c r="AS283" s="9">
        <v>0</v>
      </c>
      <c r="AT283" s="9">
        <v>0</v>
      </c>
      <c r="AU283" s="10">
        <v>0</v>
      </c>
      <c r="AV283" s="11">
        <v>0</v>
      </c>
      <c r="AW283" s="9">
        <v>0</v>
      </c>
      <c r="AX283" s="9">
        <v>0</v>
      </c>
      <c r="AY283" s="9">
        <v>0</v>
      </c>
      <c r="AZ283" s="10">
        <v>0</v>
      </c>
      <c r="BA283" s="11">
        <v>0</v>
      </c>
      <c r="BB283" s="9">
        <v>0</v>
      </c>
      <c r="BC283" s="9">
        <v>0</v>
      </c>
      <c r="BD283" s="9">
        <v>0</v>
      </c>
      <c r="BE283" s="10">
        <v>0</v>
      </c>
      <c r="BF283" s="11">
        <v>0</v>
      </c>
      <c r="BG283" s="9">
        <v>0</v>
      </c>
      <c r="BH283" s="9">
        <v>0</v>
      </c>
      <c r="BI283" s="9">
        <v>0</v>
      </c>
      <c r="BJ283" s="10">
        <v>0</v>
      </c>
      <c r="BK283" s="17">
        <f t="shared" si="19"/>
        <v>34.814800000000005</v>
      </c>
      <c r="BL283" s="25"/>
      <c r="BM283" s="57"/>
    </row>
    <row r="284" spans="1:65" s="12" customFormat="1" ht="15">
      <c r="A284" s="5"/>
      <c r="B284" s="8" t="s">
        <v>331</v>
      </c>
      <c r="C284" s="11">
        <v>0</v>
      </c>
      <c r="D284" s="9">
        <v>1.6428</v>
      </c>
      <c r="E284" s="9">
        <v>0</v>
      </c>
      <c r="F284" s="9">
        <v>0</v>
      </c>
      <c r="G284" s="10">
        <v>0</v>
      </c>
      <c r="H284" s="11">
        <v>26.842</v>
      </c>
      <c r="I284" s="9">
        <v>1293.0508</v>
      </c>
      <c r="J284" s="9">
        <v>10.0173</v>
      </c>
      <c r="K284" s="9">
        <v>0.7899</v>
      </c>
      <c r="L284" s="10">
        <v>32.6658</v>
      </c>
      <c r="M284" s="11">
        <v>0</v>
      </c>
      <c r="N284" s="9">
        <v>0</v>
      </c>
      <c r="O284" s="9">
        <v>0</v>
      </c>
      <c r="P284" s="9">
        <v>0</v>
      </c>
      <c r="Q284" s="10">
        <v>0</v>
      </c>
      <c r="R284" s="11">
        <v>9.8205</v>
      </c>
      <c r="S284" s="9">
        <v>0.2877</v>
      </c>
      <c r="T284" s="9">
        <v>0</v>
      </c>
      <c r="U284" s="9">
        <v>0</v>
      </c>
      <c r="V284" s="10">
        <v>8.2868</v>
      </c>
      <c r="W284" s="11">
        <v>0</v>
      </c>
      <c r="X284" s="9">
        <v>0</v>
      </c>
      <c r="Y284" s="9">
        <v>0</v>
      </c>
      <c r="Z284" s="9">
        <v>0</v>
      </c>
      <c r="AA284" s="10">
        <v>0</v>
      </c>
      <c r="AB284" s="11">
        <v>0</v>
      </c>
      <c r="AC284" s="9">
        <v>0</v>
      </c>
      <c r="AD284" s="9">
        <v>0</v>
      </c>
      <c r="AE284" s="9">
        <v>0</v>
      </c>
      <c r="AF284" s="10">
        <v>0</v>
      </c>
      <c r="AG284" s="11">
        <v>0</v>
      </c>
      <c r="AH284" s="9">
        <v>0</v>
      </c>
      <c r="AI284" s="9">
        <v>0</v>
      </c>
      <c r="AJ284" s="9">
        <v>0</v>
      </c>
      <c r="AK284" s="10">
        <v>0</v>
      </c>
      <c r="AL284" s="11">
        <v>0</v>
      </c>
      <c r="AM284" s="9">
        <v>0</v>
      </c>
      <c r="AN284" s="9">
        <v>0</v>
      </c>
      <c r="AO284" s="9">
        <v>0</v>
      </c>
      <c r="AP284" s="10">
        <v>0</v>
      </c>
      <c r="AQ284" s="11">
        <v>0</v>
      </c>
      <c r="AR284" s="9">
        <v>0</v>
      </c>
      <c r="AS284" s="9">
        <v>0</v>
      </c>
      <c r="AT284" s="9">
        <v>0</v>
      </c>
      <c r="AU284" s="10">
        <v>0</v>
      </c>
      <c r="AV284" s="11">
        <v>0</v>
      </c>
      <c r="AW284" s="9">
        <v>0</v>
      </c>
      <c r="AX284" s="9">
        <v>0</v>
      </c>
      <c r="AY284" s="9">
        <v>0</v>
      </c>
      <c r="AZ284" s="10">
        <v>0</v>
      </c>
      <c r="BA284" s="11">
        <v>0</v>
      </c>
      <c r="BB284" s="9">
        <v>0</v>
      </c>
      <c r="BC284" s="9">
        <v>0</v>
      </c>
      <c r="BD284" s="9">
        <v>0</v>
      </c>
      <c r="BE284" s="10">
        <v>0</v>
      </c>
      <c r="BF284" s="11">
        <v>0</v>
      </c>
      <c r="BG284" s="9">
        <v>0</v>
      </c>
      <c r="BH284" s="9">
        <v>0</v>
      </c>
      <c r="BI284" s="9">
        <v>0</v>
      </c>
      <c r="BJ284" s="10">
        <v>0</v>
      </c>
      <c r="BK284" s="17">
        <f t="shared" si="19"/>
        <v>1383.4036</v>
      </c>
      <c r="BL284" s="25"/>
      <c r="BM284" s="57"/>
    </row>
    <row r="285" spans="1:65" s="12" customFormat="1" ht="15">
      <c r="A285" s="5"/>
      <c r="B285" s="8" t="s">
        <v>332</v>
      </c>
      <c r="C285" s="11">
        <v>0</v>
      </c>
      <c r="D285" s="9">
        <v>0.42</v>
      </c>
      <c r="E285" s="9">
        <v>0</v>
      </c>
      <c r="F285" s="9">
        <v>0</v>
      </c>
      <c r="G285" s="10">
        <v>0</v>
      </c>
      <c r="H285" s="11">
        <v>126.3267</v>
      </c>
      <c r="I285" s="9">
        <v>153.1042</v>
      </c>
      <c r="J285" s="9">
        <v>1928.6197</v>
      </c>
      <c r="K285" s="9">
        <v>0</v>
      </c>
      <c r="L285" s="10">
        <v>23.3505</v>
      </c>
      <c r="M285" s="11">
        <v>0</v>
      </c>
      <c r="N285" s="9">
        <v>0</v>
      </c>
      <c r="O285" s="9">
        <v>0</v>
      </c>
      <c r="P285" s="9">
        <v>0</v>
      </c>
      <c r="Q285" s="10">
        <v>0</v>
      </c>
      <c r="R285" s="11">
        <v>38.2611</v>
      </c>
      <c r="S285" s="9">
        <v>13.3987</v>
      </c>
      <c r="T285" s="9">
        <v>0</v>
      </c>
      <c r="U285" s="9">
        <v>0</v>
      </c>
      <c r="V285" s="10">
        <v>10.505</v>
      </c>
      <c r="W285" s="11">
        <v>0</v>
      </c>
      <c r="X285" s="9">
        <v>0</v>
      </c>
      <c r="Y285" s="9">
        <v>0</v>
      </c>
      <c r="Z285" s="9">
        <v>0</v>
      </c>
      <c r="AA285" s="10">
        <v>0</v>
      </c>
      <c r="AB285" s="11">
        <v>0</v>
      </c>
      <c r="AC285" s="9">
        <v>0</v>
      </c>
      <c r="AD285" s="9">
        <v>0</v>
      </c>
      <c r="AE285" s="9">
        <v>0</v>
      </c>
      <c r="AF285" s="10">
        <v>0</v>
      </c>
      <c r="AG285" s="11">
        <v>0</v>
      </c>
      <c r="AH285" s="9">
        <v>0</v>
      </c>
      <c r="AI285" s="9">
        <v>0</v>
      </c>
      <c r="AJ285" s="9">
        <v>0</v>
      </c>
      <c r="AK285" s="10">
        <v>0</v>
      </c>
      <c r="AL285" s="11">
        <v>0</v>
      </c>
      <c r="AM285" s="9">
        <v>0</v>
      </c>
      <c r="AN285" s="9">
        <v>0</v>
      </c>
      <c r="AO285" s="9">
        <v>0</v>
      </c>
      <c r="AP285" s="10">
        <v>0</v>
      </c>
      <c r="AQ285" s="11">
        <v>0</v>
      </c>
      <c r="AR285" s="9">
        <v>0</v>
      </c>
      <c r="AS285" s="9">
        <v>0</v>
      </c>
      <c r="AT285" s="9">
        <v>0</v>
      </c>
      <c r="AU285" s="10">
        <v>0</v>
      </c>
      <c r="AV285" s="11">
        <v>0</v>
      </c>
      <c r="AW285" s="9">
        <v>0</v>
      </c>
      <c r="AX285" s="9">
        <v>0</v>
      </c>
      <c r="AY285" s="9">
        <v>0</v>
      </c>
      <c r="AZ285" s="10">
        <v>0</v>
      </c>
      <c r="BA285" s="11">
        <v>0</v>
      </c>
      <c r="BB285" s="9">
        <v>0</v>
      </c>
      <c r="BC285" s="9">
        <v>0</v>
      </c>
      <c r="BD285" s="9">
        <v>0</v>
      </c>
      <c r="BE285" s="10">
        <v>0</v>
      </c>
      <c r="BF285" s="11">
        <v>0</v>
      </c>
      <c r="BG285" s="9">
        <v>0</v>
      </c>
      <c r="BH285" s="9">
        <v>0</v>
      </c>
      <c r="BI285" s="9">
        <v>0</v>
      </c>
      <c r="BJ285" s="10">
        <v>0</v>
      </c>
      <c r="BK285" s="17">
        <f t="shared" si="19"/>
        <v>2293.9859000000006</v>
      </c>
      <c r="BL285" s="25"/>
      <c r="BM285" s="57"/>
    </row>
    <row r="286" spans="1:65" s="12" customFormat="1" ht="15">
      <c r="A286" s="5"/>
      <c r="B286" s="8" t="s">
        <v>333</v>
      </c>
      <c r="C286" s="11">
        <v>0</v>
      </c>
      <c r="D286" s="9">
        <v>0.0564</v>
      </c>
      <c r="E286" s="9">
        <v>0</v>
      </c>
      <c r="F286" s="9">
        <v>0</v>
      </c>
      <c r="G286" s="10">
        <v>0</v>
      </c>
      <c r="H286" s="11">
        <v>3.0098</v>
      </c>
      <c r="I286" s="9">
        <v>0.3533</v>
      </c>
      <c r="J286" s="9">
        <v>0</v>
      </c>
      <c r="K286" s="9">
        <v>0</v>
      </c>
      <c r="L286" s="10">
        <v>1.4974</v>
      </c>
      <c r="M286" s="11">
        <v>0</v>
      </c>
      <c r="N286" s="9">
        <v>0</v>
      </c>
      <c r="O286" s="9">
        <v>0</v>
      </c>
      <c r="P286" s="9">
        <v>0</v>
      </c>
      <c r="Q286" s="10">
        <v>0</v>
      </c>
      <c r="R286" s="11">
        <v>0.8518</v>
      </c>
      <c r="S286" s="9">
        <v>0.1484</v>
      </c>
      <c r="T286" s="9">
        <v>0</v>
      </c>
      <c r="U286" s="9">
        <v>0</v>
      </c>
      <c r="V286" s="10">
        <v>0.0553</v>
      </c>
      <c r="W286" s="11">
        <v>0</v>
      </c>
      <c r="X286" s="9">
        <v>0</v>
      </c>
      <c r="Y286" s="9">
        <v>0</v>
      </c>
      <c r="Z286" s="9">
        <v>0</v>
      </c>
      <c r="AA286" s="10">
        <v>0</v>
      </c>
      <c r="AB286" s="11">
        <v>0</v>
      </c>
      <c r="AC286" s="9">
        <v>0</v>
      </c>
      <c r="AD286" s="9">
        <v>0</v>
      </c>
      <c r="AE286" s="9">
        <v>0</v>
      </c>
      <c r="AF286" s="10">
        <v>0</v>
      </c>
      <c r="AG286" s="11">
        <v>0</v>
      </c>
      <c r="AH286" s="9">
        <v>0</v>
      </c>
      <c r="AI286" s="9">
        <v>0</v>
      </c>
      <c r="AJ286" s="9">
        <v>0</v>
      </c>
      <c r="AK286" s="10">
        <v>0</v>
      </c>
      <c r="AL286" s="11">
        <v>0</v>
      </c>
      <c r="AM286" s="9">
        <v>0</v>
      </c>
      <c r="AN286" s="9">
        <v>0</v>
      </c>
      <c r="AO286" s="9">
        <v>0</v>
      </c>
      <c r="AP286" s="10">
        <v>0</v>
      </c>
      <c r="AQ286" s="11">
        <v>0</v>
      </c>
      <c r="AR286" s="9">
        <v>0</v>
      </c>
      <c r="AS286" s="9">
        <v>0</v>
      </c>
      <c r="AT286" s="9">
        <v>0</v>
      </c>
      <c r="AU286" s="10">
        <v>0</v>
      </c>
      <c r="AV286" s="11">
        <v>0</v>
      </c>
      <c r="AW286" s="9">
        <v>0</v>
      </c>
      <c r="AX286" s="9">
        <v>0</v>
      </c>
      <c r="AY286" s="9">
        <v>0</v>
      </c>
      <c r="AZ286" s="10">
        <v>0</v>
      </c>
      <c r="BA286" s="11">
        <v>0</v>
      </c>
      <c r="BB286" s="9">
        <v>0</v>
      </c>
      <c r="BC286" s="9">
        <v>0</v>
      </c>
      <c r="BD286" s="9">
        <v>0</v>
      </c>
      <c r="BE286" s="10">
        <v>0</v>
      </c>
      <c r="BF286" s="11">
        <v>0</v>
      </c>
      <c r="BG286" s="9">
        <v>0</v>
      </c>
      <c r="BH286" s="9">
        <v>0</v>
      </c>
      <c r="BI286" s="9">
        <v>0</v>
      </c>
      <c r="BJ286" s="10">
        <v>0</v>
      </c>
      <c r="BK286" s="17">
        <f t="shared" si="19"/>
        <v>5.9723999999999995</v>
      </c>
      <c r="BL286" s="25"/>
      <c r="BM286" s="57"/>
    </row>
    <row r="287" spans="1:65" s="12" customFormat="1" ht="15">
      <c r="A287" s="5"/>
      <c r="B287" s="8" t="s">
        <v>334</v>
      </c>
      <c r="C287" s="11">
        <v>0</v>
      </c>
      <c r="D287" s="9">
        <v>0.2282</v>
      </c>
      <c r="E287" s="9">
        <v>0</v>
      </c>
      <c r="F287" s="9">
        <v>0</v>
      </c>
      <c r="G287" s="10">
        <v>0</v>
      </c>
      <c r="H287" s="11">
        <v>6.7181</v>
      </c>
      <c r="I287" s="9">
        <v>1.3793</v>
      </c>
      <c r="J287" s="9">
        <v>0</v>
      </c>
      <c r="K287" s="9">
        <v>0</v>
      </c>
      <c r="L287" s="10">
        <v>5.4985</v>
      </c>
      <c r="M287" s="11">
        <v>0</v>
      </c>
      <c r="N287" s="9">
        <v>0</v>
      </c>
      <c r="O287" s="9">
        <v>0</v>
      </c>
      <c r="P287" s="9">
        <v>0</v>
      </c>
      <c r="Q287" s="10">
        <v>0</v>
      </c>
      <c r="R287" s="11">
        <v>1.339</v>
      </c>
      <c r="S287" s="9">
        <v>0.064</v>
      </c>
      <c r="T287" s="9">
        <v>0</v>
      </c>
      <c r="U287" s="9">
        <v>0</v>
      </c>
      <c r="V287" s="10">
        <v>0.3151</v>
      </c>
      <c r="W287" s="11">
        <v>0</v>
      </c>
      <c r="X287" s="9">
        <v>0</v>
      </c>
      <c r="Y287" s="9">
        <v>0</v>
      </c>
      <c r="Z287" s="9">
        <v>0</v>
      </c>
      <c r="AA287" s="10">
        <v>0</v>
      </c>
      <c r="AB287" s="11">
        <v>0</v>
      </c>
      <c r="AC287" s="9">
        <v>0</v>
      </c>
      <c r="AD287" s="9">
        <v>0</v>
      </c>
      <c r="AE287" s="9">
        <v>0</v>
      </c>
      <c r="AF287" s="10">
        <v>0</v>
      </c>
      <c r="AG287" s="11">
        <v>0</v>
      </c>
      <c r="AH287" s="9">
        <v>0</v>
      </c>
      <c r="AI287" s="9">
        <v>0</v>
      </c>
      <c r="AJ287" s="9">
        <v>0</v>
      </c>
      <c r="AK287" s="10">
        <v>0</v>
      </c>
      <c r="AL287" s="11">
        <v>0</v>
      </c>
      <c r="AM287" s="9">
        <v>0</v>
      </c>
      <c r="AN287" s="9">
        <v>0</v>
      </c>
      <c r="AO287" s="9">
        <v>0</v>
      </c>
      <c r="AP287" s="10">
        <v>0</v>
      </c>
      <c r="AQ287" s="11">
        <v>0</v>
      </c>
      <c r="AR287" s="9">
        <v>0</v>
      </c>
      <c r="AS287" s="9">
        <v>0</v>
      </c>
      <c r="AT287" s="9">
        <v>0</v>
      </c>
      <c r="AU287" s="10">
        <v>0</v>
      </c>
      <c r="AV287" s="11">
        <v>0</v>
      </c>
      <c r="AW287" s="9">
        <v>0</v>
      </c>
      <c r="AX287" s="9">
        <v>0</v>
      </c>
      <c r="AY287" s="9">
        <v>0</v>
      </c>
      <c r="AZ287" s="10">
        <v>0</v>
      </c>
      <c r="BA287" s="11">
        <v>0</v>
      </c>
      <c r="BB287" s="9">
        <v>0</v>
      </c>
      <c r="BC287" s="9">
        <v>0</v>
      </c>
      <c r="BD287" s="9">
        <v>0</v>
      </c>
      <c r="BE287" s="10">
        <v>0</v>
      </c>
      <c r="BF287" s="11">
        <v>0</v>
      </c>
      <c r="BG287" s="9">
        <v>0</v>
      </c>
      <c r="BH287" s="9">
        <v>0</v>
      </c>
      <c r="BI287" s="9">
        <v>0</v>
      </c>
      <c r="BJ287" s="10">
        <v>0</v>
      </c>
      <c r="BK287" s="17">
        <f t="shared" si="19"/>
        <v>15.5422</v>
      </c>
      <c r="BL287" s="25"/>
      <c r="BM287" s="57"/>
    </row>
    <row r="288" spans="1:65" s="12" customFormat="1" ht="15">
      <c r="A288" s="5"/>
      <c r="B288" s="8" t="s">
        <v>335</v>
      </c>
      <c r="C288" s="11">
        <v>0</v>
      </c>
      <c r="D288" s="9">
        <v>0.5717</v>
      </c>
      <c r="E288" s="9">
        <v>0</v>
      </c>
      <c r="F288" s="9">
        <v>0</v>
      </c>
      <c r="G288" s="10">
        <v>0</v>
      </c>
      <c r="H288" s="11">
        <v>28.0809</v>
      </c>
      <c r="I288" s="9">
        <v>7.4004</v>
      </c>
      <c r="J288" s="9">
        <v>0.4714</v>
      </c>
      <c r="K288" s="9">
        <v>0</v>
      </c>
      <c r="L288" s="10">
        <v>53.1642</v>
      </c>
      <c r="M288" s="11">
        <v>0</v>
      </c>
      <c r="N288" s="9">
        <v>0</v>
      </c>
      <c r="O288" s="9">
        <v>0</v>
      </c>
      <c r="P288" s="9">
        <v>0</v>
      </c>
      <c r="Q288" s="10">
        <v>0</v>
      </c>
      <c r="R288" s="11">
        <v>7.2223</v>
      </c>
      <c r="S288" s="9">
        <v>0.1003</v>
      </c>
      <c r="T288" s="9">
        <v>0</v>
      </c>
      <c r="U288" s="9">
        <v>0</v>
      </c>
      <c r="V288" s="10">
        <v>6.9614</v>
      </c>
      <c r="W288" s="11">
        <v>0</v>
      </c>
      <c r="X288" s="9">
        <v>0</v>
      </c>
      <c r="Y288" s="9">
        <v>0</v>
      </c>
      <c r="Z288" s="9">
        <v>0</v>
      </c>
      <c r="AA288" s="10">
        <v>0</v>
      </c>
      <c r="AB288" s="11">
        <v>0</v>
      </c>
      <c r="AC288" s="9">
        <v>0</v>
      </c>
      <c r="AD288" s="9">
        <v>0</v>
      </c>
      <c r="AE288" s="9">
        <v>0</v>
      </c>
      <c r="AF288" s="10">
        <v>0</v>
      </c>
      <c r="AG288" s="11">
        <v>0</v>
      </c>
      <c r="AH288" s="9">
        <v>0</v>
      </c>
      <c r="AI288" s="9">
        <v>0</v>
      </c>
      <c r="AJ288" s="9">
        <v>0</v>
      </c>
      <c r="AK288" s="10">
        <v>0</v>
      </c>
      <c r="AL288" s="11">
        <v>0</v>
      </c>
      <c r="AM288" s="9">
        <v>0</v>
      </c>
      <c r="AN288" s="9">
        <v>0</v>
      </c>
      <c r="AO288" s="9">
        <v>0</v>
      </c>
      <c r="AP288" s="10">
        <v>0</v>
      </c>
      <c r="AQ288" s="11">
        <v>0</v>
      </c>
      <c r="AR288" s="9">
        <v>0</v>
      </c>
      <c r="AS288" s="9">
        <v>0</v>
      </c>
      <c r="AT288" s="9">
        <v>0</v>
      </c>
      <c r="AU288" s="10">
        <v>0</v>
      </c>
      <c r="AV288" s="11">
        <v>0</v>
      </c>
      <c r="AW288" s="9">
        <v>0</v>
      </c>
      <c r="AX288" s="9">
        <v>0</v>
      </c>
      <c r="AY288" s="9">
        <v>0</v>
      </c>
      <c r="AZ288" s="10">
        <v>0</v>
      </c>
      <c r="BA288" s="11">
        <v>0</v>
      </c>
      <c r="BB288" s="9">
        <v>0</v>
      </c>
      <c r="BC288" s="9">
        <v>0</v>
      </c>
      <c r="BD288" s="9">
        <v>0</v>
      </c>
      <c r="BE288" s="10">
        <v>0</v>
      </c>
      <c r="BF288" s="11">
        <v>0</v>
      </c>
      <c r="BG288" s="9">
        <v>0</v>
      </c>
      <c r="BH288" s="9">
        <v>0</v>
      </c>
      <c r="BI288" s="9">
        <v>0</v>
      </c>
      <c r="BJ288" s="10">
        <v>0</v>
      </c>
      <c r="BK288" s="17">
        <f t="shared" si="19"/>
        <v>103.97260000000001</v>
      </c>
      <c r="BL288" s="25"/>
      <c r="BM288" s="57"/>
    </row>
    <row r="289" spans="1:65" s="12" customFormat="1" ht="15">
      <c r="A289" s="5"/>
      <c r="B289" s="8" t="s">
        <v>336</v>
      </c>
      <c r="C289" s="11">
        <v>0</v>
      </c>
      <c r="D289" s="9">
        <v>10.051</v>
      </c>
      <c r="E289" s="9">
        <v>0</v>
      </c>
      <c r="F289" s="9">
        <v>0</v>
      </c>
      <c r="G289" s="10">
        <v>0</v>
      </c>
      <c r="H289" s="11">
        <v>127.0482</v>
      </c>
      <c r="I289" s="9">
        <v>410.6216</v>
      </c>
      <c r="J289" s="9">
        <v>12.7883</v>
      </c>
      <c r="K289" s="9">
        <v>0.0006</v>
      </c>
      <c r="L289" s="10">
        <v>601.5974</v>
      </c>
      <c r="M289" s="11">
        <v>0</v>
      </c>
      <c r="N289" s="9">
        <v>0</v>
      </c>
      <c r="O289" s="9">
        <v>0</v>
      </c>
      <c r="P289" s="9">
        <v>0</v>
      </c>
      <c r="Q289" s="10">
        <v>0</v>
      </c>
      <c r="R289" s="11">
        <v>51.3709</v>
      </c>
      <c r="S289" s="9">
        <v>18.3936</v>
      </c>
      <c r="T289" s="9">
        <v>0</v>
      </c>
      <c r="U289" s="9">
        <v>0</v>
      </c>
      <c r="V289" s="10">
        <v>88.7726</v>
      </c>
      <c r="W289" s="11">
        <v>0</v>
      </c>
      <c r="X289" s="9">
        <v>0</v>
      </c>
      <c r="Y289" s="9">
        <v>0</v>
      </c>
      <c r="Z289" s="9">
        <v>0</v>
      </c>
      <c r="AA289" s="10">
        <v>0</v>
      </c>
      <c r="AB289" s="11">
        <v>0</v>
      </c>
      <c r="AC289" s="9">
        <v>0</v>
      </c>
      <c r="AD289" s="9">
        <v>0</v>
      </c>
      <c r="AE289" s="9">
        <v>0</v>
      </c>
      <c r="AF289" s="10">
        <v>0</v>
      </c>
      <c r="AG289" s="11">
        <v>0</v>
      </c>
      <c r="AH289" s="9">
        <v>0</v>
      </c>
      <c r="AI289" s="9">
        <v>0</v>
      </c>
      <c r="AJ289" s="9">
        <v>0</v>
      </c>
      <c r="AK289" s="10">
        <v>0</v>
      </c>
      <c r="AL289" s="11">
        <v>0</v>
      </c>
      <c r="AM289" s="9">
        <v>0</v>
      </c>
      <c r="AN289" s="9">
        <v>0</v>
      </c>
      <c r="AO289" s="9">
        <v>0</v>
      </c>
      <c r="AP289" s="10">
        <v>0</v>
      </c>
      <c r="AQ289" s="11">
        <v>0</v>
      </c>
      <c r="AR289" s="9">
        <v>0</v>
      </c>
      <c r="AS289" s="9">
        <v>0</v>
      </c>
      <c r="AT289" s="9">
        <v>0</v>
      </c>
      <c r="AU289" s="10">
        <v>0</v>
      </c>
      <c r="AV289" s="11">
        <v>0</v>
      </c>
      <c r="AW289" s="9">
        <v>0</v>
      </c>
      <c r="AX289" s="9">
        <v>0</v>
      </c>
      <c r="AY289" s="9">
        <v>0</v>
      </c>
      <c r="AZ289" s="10">
        <v>0</v>
      </c>
      <c r="BA289" s="11">
        <v>0</v>
      </c>
      <c r="BB289" s="9">
        <v>0</v>
      </c>
      <c r="BC289" s="9">
        <v>0</v>
      </c>
      <c r="BD289" s="9">
        <v>0</v>
      </c>
      <c r="BE289" s="10">
        <v>0</v>
      </c>
      <c r="BF289" s="11">
        <v>0</v>
      </c>
      <c r="BG289" s="9">
        <v>0</v>
      </c>
      <c r="BH289" s="9">
        <v>0</v>
      </c>
      <c r="BI289" s="9">
        <v>0</v>
      </c>
      <c r="BJ289" s="10">
        <v>0</v>
      </c>
      <c r="BK289" s="17">
        <f t="shared" si="19"/>
        <v>1320.6442000000002</v>
      </c>
      <c r="BL289" s="25"/>
      <c r="BM289" s="57"/>
    </row>
    <row r="290" spans="1:65" s="12" customFormat="1" ht="15">
      <c r="A290" s="5"/>
      <c r="B290" s="8" t="s">
        <v>337</v>
      </c>
      <c r="C290" s="11">
        <v>0</v>
      </c>
      <c r="D290" s="9">
        <v>17.3237</v>
      </c>
      <c r="E290" s="9">
        <v>0</v>
      </c>
      <c r="F290" s="9">
        <v>0</v>
      </c>
      <c r="G290" s="10">
        <v>0</v>
      </c>
      <c r="H290" s="11">
        <v>130.887</v>
      </c>
      <c r="I290" s="9">
        <v>481.6331</v>
      </c>
      <c r="J290" s="9">
        <v>4.2136</v>
      </c>
      <c r="K290" s="9">
        <v>4.4456</v>
      </c>
      <c r="L290" s="10">
        <v>276.5739</v>
      </c>
      <c r="M290" s="11">
        <v>0</v>
      </c>
      <c r="N290" s="9">
        <v>0</v>
      </c>
      <c r="O290" s="9">
        <v>0</v>
      </c>
      <c r="P290" s="9">
        <v>0</v>
      </c>
      <c r="Q290" s="10">
        <v>0</v>
      </c>
      <c r="R290" s="11">
        <v>39.3273</v>
      </c>
      <c r="S290" s="9">
        <v>15.1638</v>
      </c>
      <c r="T290" s="9">
        <v>0.5817</v>
      </c>
      <c r="U290" s="9">
        <v>0</v>
      </c>
      <c r="V290" s="10">
        <v>130.6277</v>
      </c>
      <c r="W290" s="11">
        <v>0</v>
      </c>
      <c r="X290" s="9">
        <v>0</v>
      </c>
      <c r="Y290" s="9">
        <v>0</v>
      </c>
      <c r="Z290" s="9">
        <v>0</v>
      </c>
      <c r="AA290" s="10">
        <v>0</v>
      </c>
      <c r="AB290" s="11">
        <v>0</v>
      </c>
      <c r="AC290" s="9">
        <v>0</v>
      </c>
      <c r="AD290" s="9">
        <v>0</v>
      </c>
      <c r="AE290" s="9">
        <v>0</v>
      </c>
      <c r="AF290" s="10">
        <v>0</v>
      </c>
      <c r="AG290" s="11">
        <v>0</v>
      </c>
      <c r="AH290" s="9">
        <v>0</v>
      </c>
      <c r="AI290" s="9">
        <v>0</v>
      </c>
      <c r="AJ290" s="9">
        <v>0</v>
      </c>
      <c r="AK290" s="10">
        <v>0</v>
      </c>
      <c r="AL290" s="11">
        <v>0</v>
      </c>
      <c r="AM290" s="9">
        <v>0</v>
      </c>
      <c r="AN290" s="9">
        <v>0</v>
      </c>
      <c r="AO290" s="9">
        <v>0</v>
      </c>
      <c r="AP290" s="10">
        <v>0</v>
      </c>
      <c r="AQ290" s="11">
        <v>0</v>
      </c>
      <c r="AR290" s="9">
        <v>0</v>
      </c>
      <c r="AS290" s="9">
        <v>0</v>
      </c>
      <c r="AT290" s="9">
        <v>0</v>
      </c>
      <c r="AU290" s="10">
        <v>0</v>
      </c>
      <c r="AV290" s="11">
        <v>0</v>
      </c>
      <c r="AW290" s="9">
        <v>0</v>
      </c>
      <c r="AX290" s="9">
        <v>0</v>
      </c>
      <c r="AY290" s="9">
        <v>0</v>
      </c>
      <c r="AZ290" s="10">
        <v>0</v>
      </c>
      <c r="BA290" s="11">
        <v>0</v>
      </c>
      <c r="BB290" s="9">
        <v>0</v>
      </c>
      <c r="BC290" s="9">
        <v>0</v>
      </c>
      <c r="BD290" s="9">
        <v>0</v>
      </c>
      <c r="BE290" s="10">
        <v>0</v>
      </c>
      <c r="BF290" s="11">
        <v>0</v>
      </c>
      <c r="BG290" s="9">
        <v>0</v>
      </c>
      <c r="BH290" s="9">
        <v>0</v>
      </c>
      <c r="BI290" s="9">
        <v>0</v>
      </c>
      <c r="BJ290" s="10">
        <v>0</v>
      </c>
      <c r="BK290" s="17">
        <f t="shared" si="19"/>
        <v>1100.7774</v>
      </c>
      <c r="BL290" s="25"/>
      <c r="BM290" s="57"/>
    </row>
    <row r="291" spans="1:65" s="12" customFormat="1" ht="15">
      <c r="A291" s="5"/>
      <c r="B291" s="8" t="s">
        <v>338</v>
      </c>
      <c r="C291" s="11">
        <v>0</v>
      </c>
      <c r="D291" s="9">
        <v>0.4123</v>
      </c>
      <c r="E291" s="9">
        <v>0</v>
      </c>
      <c r="F291" s="9">
        <v>0</v>
      </c>
      <c r="G291" s="10">
        <v>0</v>
      </c>
      <c r="H291" s="11">
        <v>6.1011</v>
      </c>
      <c r="I291" s="9">
        <v>77.4369</v>
      </c>
      <c r="J291" s="9">
        <v>0.0223</v>
      </c>
      <c r="K291" s="9">
        <v>0</v>
      </c>
      <c r="L291" s="10">
        <v>10.9219</v>
      </c>
      <c r="M291" s="11">
        <v>0</v>
      </c>
      <c r="N291" s="9">
        <v>0</v>
      </c>
      <c r="O291" s="9">
        <v>0</v>
      </c>
      <c r="P291" s="9">
        <v>0</v>
      </c>
      <c r="Q291" s="10">
        <v>0</v>
      </c>
      <c r="R291" s="11">
        <v>1.6645</v>
      </c>
      <c r="S291" s="9">
        <v>0.033</v>
      </c>
      <c r="T291" s="9">
        <v>0</v>
      </c>
      <c r="U291" s="9">
        <v>0</v>
      </c>
      <c r="V291" s="10">
        <v>0.6221</v>
      </c>
      <c r="W291" s="11">
        <v>0</v>
      </c>
      <c r="X291" s="9">
        <v>0</v>
      </c>
      <c r="Y291" s="9">
        <v>0</v>
      </c>
      <c r="Z291" s="9">
        <v>0</v>
      </c>
      <c r="AA291" s="10">
        <v>0</v>
      </c>
      <c r="AB291" s="11">
        <v>0</v>
      </c>
      <c r="AC291" s="9">
        <v>0</v>
      </c>
      <c r="AD291" s="9">
        <v>0</v>
      </c>
      <c r="AE291" s="9">
        <v>0</v>
      </c>
      <c r="AF291" s="10">
        <v>0</v>
      </c>
      <c r="AG291" s="11">
        <v>0</v>
      </c>
      <c r="AH291" s="9">
        <v>0</v>
      </c>
      <c r="AI291" s="9">
        <v>0</v>
      </c>
      <c r="AJ291" s="9">
        <v>0</v>
      </c>
      <c r="AK291" s="10">
        <v>0</v>
      </c>
      <c r="AL291" s="11">
        <v>0</v>
      </c>
      <c r="AM291" s="9">
        <v>0</v>
      </c>
      <c r="AN291" s="9">
        <v>0</v>
      </c>
      <c r="AO291" s="9">
        <v>0</v>
      </c>
      <c r="AP291" s="10">
        <v>0</v>
      </c>
      <c r="AQ291" s="11">
        <v>0</v>
      </c>
      <c r="AR291" s="9">
        <v>0</v>
      </c>
      <c r="AS291" s="9">
        <v>0</v>
      </c>
      <c r="AT291" s="9">
        <v>0</v>
      </c>
      <c r="AU291" s="10">
        <v>0</v>
      </c>
      <c r="AV291" s="11">
        <v>0</v>
      </c>
      <c r="AW291" s="9">
        <v>0</v>
      </c>
      <c r="AX291" s="9">
        <v>0</v>
      </c>
      <c r="AY291" s="9">
        <v>0</v>
      </c>
      <c r="AZ291" s="10">
        <v>0</v>
      </c>
      <c r="BA291" s="11">
        <v>0</v>
      </c>
      <c r="BB291" s="9">
        <v>0</v>
      </c>
      <c r="BC291" s="9">
        <v>0</v>
      </c>
      <c r="BD291" s="9">
        <v>0</v>
      </c>
      <c r="BE291" s="10">
        <v>0</v>
      </c>
      <c r="BF291" s="11">
        <v>0</v>
      </c>
      <c r="BG291" s="9">
        <v>0</v>
      </c>
      <c r="BH291" s="9">
        <v>0</v>
      </c>
      <c r="BI291" s="9">
        <v>0</v>
      </c>
      <c r="BJ291" s="10">
        <v>0</v>
      </c>
      <c r="BK291" s="17">
        <f t="shared" si="19"/>
        <v>97.2141</v>
      </c>
      <c r="BL291" s="25"/>
      <c r="BM291" s="50"/>
    </row>
    <row r="292" spans="1:65" s="12" customFormat="1" ht="15">
      <c r="A292" s="5"/>
      <c r="B292" s="8" t="s">
        <v>339</v>
      </c>
      <c r="C292" s="11">
        <v>0</v>
      </c>
      <c r="D292" s="9">
        <v>0.0185</v>
      </c>
      <c r="E292" s="9">
        <v>0</v>
      </c>
      <c r="F292" s="9">
        <v>0</v>
      </c>
      <c r="G292" s="10">
        <v>0</v>
      </c>
      <c r="H292" s="11">
        <v>0.7904</v>
      </c>
      <c r="I292" s="9">
        <v>0.2928</v>
      </c>
      <c r="J292" s="9">
        <v>0</v>
      </c>
      <c r="K292" s="9">
        <v>0</v>
      </c>
      <c r="L292" s="10">
        <v>0.4136</v>
      </c>
      <c r="M292" s="11">
        <v>0</v>
      </c>
      <c r="N292" s="9">
        <v>0</v>
      </c>
      <c r="O292" s="9">
        <v>0</v>
      </c>
      <c r="P292" s="9">
        <v>0</v>
      </c>
      <c r="Q292" s="10">
        <v>0</v>
      </c>
      <c r="R292" s="11">
        <v>0.3139</v>
      </c>
      <c r="S292" s="9">
        <v>0.0036</v>
      </c>
      <c r="T292" s="9">
        <v>0</v>
      </c>
      <c r="U292" s="9">
        <v>0</v>
      </c>
      <c r="V292" s="10">
        <v>0.0425</v>
      </c>
      <c r="W292" s="11">
        <v>0</v>
      </c>
      <c r="X292" s="9">
        <v>0</v>
      </c>
      <c r="Y292" s="9">
        <v>0</v>
      </c>
      <c r="Z292" s="9">
        <v>0</v>
      </c>
      <c r="AA292" s="10">
        <v>0</v>
      </c>
      <c r="AB292" s="11">
        <v>0</v>
      </c>
      <c r="AC292" s="9">
        <v>0</v>
      </c>
      <c r="AD292" s="9">
        <v>0</v>
      </c>
      <c r="AE292" s="9">
        <v>0</v>
      </c>
      <c r="AF292" s="10">
        <v>0</v>
      </c>
      <c r="AG292" s="11">
        <v>0</v>
      </c>
      <c r="AH292" s="9">
        <v>0</v>
      </c>
      <c r="AI292" s="9">
        <v>0</v>
      </c>
      <c r="AJ292" s="9">
        <v>0</v>
      </c>
      <c r="AK292" s="10">
        <v>0</v>
      </c>
      <c r="AL292" s="11">
        <v>0</v>
      </c>
      <c r="AM292" s="9">
        <v>0</v>
      </c>
      <c r="AN292" s="9">
        <v>0</v>
      </c>
      <c r="AO292" s="9">
        <v>0</v>
      </c>
      <c r="AP292" s="10">
        <v>0</v>
      </c>
      <c r="AQ292" s="11">
        <v>0</v>
      </c>
      <c r="AR292" s="9">
        <v>0</v>
      </c>
      <c r="AS292" s="9">
        <v>0</v>
      </c>
      <c r="AT292" s="9">
        <v>0</v>
      </c>
      <c r="AU292" s="10">
        <v>0</v>
      </c>
      <c r="AV292" s="11">
        <v>0</v>
      </c>
      <c r="AW292" s="9">
        <v>0</v>
      </c>
      <c r="AX292" s="9">
        <v>0</v>
      </c>
      <c r="AY292" s="9">
        <v>0</v>
      </c>
      <c r="AZ292" s="10">
        <v>0</v>
      </c>
      <c r="BA292" s="11">
        <v>0</v>
      </c>
      <c r="BB292" s="9">
        <v>0</v>
      </c>
      <c r="BC292" s="9">
        <v>0</v>
      </c>
      <c r="BD292" s="9">
        <v>0</v>
      </c>
      <c r="BE292" s="10">
        <v>0</v>
      </c>
      <c r="BF292" s="11">
        <v>0</v>
      </c>
      <c r="BG292" s="9">
        <v>0</v>
      </c>
      <c r="BH292" s="9">
        <v>0</v>
      </c>
      <c r="BI292" s="9">
        <v>0</v>
      </c>
      <c r="BJ292" s="10">
        <v>0</v>
      </c>
      <c r="BK292" s="17">
        <f t="shared" si="19"/>
        <v>1.8753</v>
      </c>
      <c r="BL292" s="25"/>
      <c r="BM292" s="57"/>
    </row>
    <row r="293" spans="1:65" s="21" customFormat="1" ht="15">
      <c r="A293" s="5"/>
      <c r="B293" s="15" t="s">
        <v>14</v>
      </c>
      <c r="C293" s="20">
        <f aca="true" t="shared" si="20" ref="C293:AH293">SUM(C278:C292)</f>
        <v>0</v>
      </c>
      <c r="D293" s="18">
        <f t="shared" si="20"/>
        <v>110.08640000000001</v>
      </c>
      <c r="E293" s="18">
        <f t="shared" si="20"/>
        <v>0</v>
      </c>
      <c r="F293" s="18">
        <f t="shared" si="20"/>
        <v>0</v>
      </c>
      <c r="G293" s="19">
        <f t="shared" si="20"/>
        <v>0</v>
      </c>
      <c r="H293" s="20">
        <f t="shared" si="20"/>
        <v>474.58509999999995</v>
      </c>
      <c r="I293" s="18">
        <f t="shared" si="20"/>
        <v>2427.9704000000006</v>
      </c>
      <c r="J293" s="18">
        <f t="shared" si="20"/>
        <v>1956.1326</v>
      </c>
      <c r="K293" s="18">
        <f t="shared" si="20"/>
        <v>5.2360999999999995</v>
      </c>
      <c r="L293" s="19">
        <f t="shared" si="20"/>
        <v>1007.12</v>
      </c>
      <c r="M293" s="20">
        <f t="shared" si="20"/>
        <v>0</v>
      </c>
      <c r="N293" s="18">
        <f t="shared" si="20"/>
        <v>0</v>
      </c>
      <c r="O293" s="18">
        <f t="shared" si="20"/>
        <v>0</v>
      </c>
      <c r="P293" s="18">
        <f t="shared" si="20"/>
        <v>0</v>
      </c>
      <c r="Q293" s="19">
        <f t="shared" si="20"/>
        <v>0</v>
      </c>
      <c r="R293" s="20">
        <f t="shared" si="20"/>
        <v>152.0193</v>
      </c>
      <c r="S293" s="18">
        <f t="shared" si="20"/>
        <v>47.8156</v>
      </c>
      <c r="T293" s="18">
        <f t="shared" si="20"/>
        <v>0.7069</v>
      </c>
      <c r="U293" s="18">
        <f t="shared" si="20"/>
        <v>0</v>
      </c>
      <c r="V293" s="19">
        <f t="shared" si="20"/>
        <v>246.3181</v>
      </c>
      <c r="W293" s="20">
        <f t="shared" si="20"/>
        <v>0</v>
      </c>
      <c r="X293" s="18">
        <f t="shared" si="20"/>
        <v>0</v>
      </c>
      <c r="Y293" s="18">
        <f t="shared" si="20"/>
        <v>0</v>
      </c>
      <c r="Z293" s="18">
        <f t="shared" si="20"/>
        <v>0</v>
      </c>
      <c r="AA293" s="19">
        <f t="shared" si="20"/>
        <v>0</v>
      </c>
      <c r="AB293" s="20">
        <f t="shared" si="20"/>
        <v>0</v>
      </c>
      <c r="AC293" s="18">
        <f t="shared" si="20"/>
        <v>0</v>
      </c>
      <c r="AD293" s="18">
        <f t="shared" si="20"/>
        <v>0</v>
      </c>
      <c r="AE293" s="18">
        <f t="shared" si="20"/>
        <v>0</v>
      </c>
      <c r="AF293" s="19">
        <f t="shared" si="20"/>
        <v>0</v>
      </c>
      <c r="AG293" s="20">
        <f t="shared" si="20"/>
        <v>0</v>
      </c>
      <c r="AH293" s="18">
        <f t="shared" si="20"/>
        <v>0</v>
      </c>
      <c r="AI293" s="18">
        <f aca="true" t="shared" si="21" ref="AI293:BK293">SUM(AI278:AI292)</f>
        <v>0</v>
      </c>
      <c r="AJ293" s="18">
        <f t="shared" si="21"/>
        <v>0</v>
      </c>
      <c r="AK293" s="19">
        <f t="shared" si="21"/>
        <v>0</v>
      </c>
      <c r="AL293" s="20">
        <f t="shared" si="21"/>
        <v>0</v>
      </c>
      <c r="AM293" s="18">
        <f t="shared" si="21"/>
        <v>0</v>
      </c>
      <c r="AN293" s="18">
        <f t="shared" si="21"/>
        <v>0</v>
      </c>
      <c r="AO293" s="18">
        <f t="shared" si="21"/>
        <v>0</v>
      </c>
      <c r="AP293" s="19">
        <f t="shared" si="21"/>
        <v>0</v>
      </c>
      <c r="AQ293" s="20">
        <f t="shared" si="21"/>
        <v>0</v>
      </c>
      <c r="AR293" s="18">
        <f t="shared" si="21"/>
        <v>0</v>
      </c>
      <c r="AS293" s="18">
        <f t="shared" si="21"/>
        <v>0</v>
      </c>
      <c r="AT293" s="18">
        <f t="shared" si="21"/>
        <v>0</v>
      </c>
      <c r="AU293" s="19">
        <f t="shared" si="21"/>
        <v>0</v>
      </c>
      <c r="AV293" s="20">
        <f t="shared" si="21"/>
        <v>0</v>
      </c>
      <c r="AW293" s="18">
        <f t="shared" si="21"/>
        <v>0</v>
      </c>
      <c r="AX293" s="18">
        <f t="shared" si="21"/>
        <v>0</v>
      </c>
      <c r="AY293" s="18">
        <f t="shared" si="21"/>
        <v>0</v>
      </c>
      <c r="AZ293" s="19">
        <f t="shared" si="21"/>
        <v>0</v>
      </c>
      <c r="BA293" s="20">
        <f t="shared" si="21"/>
        <v>0</v>
      </c>
      <c r="BB293" s="18">
        <f t="shared" si="21"/>
        <v>0</v>
      </c>
      <c r="BC293" s="18">
        <f t="shared" si="21"/>
        <v>0</v>
      </c>
      <c r="BD293" s="18">
        <f t="shared" si="21"/>
        <v>0</v>
      </c>
      <c r="BE293" s="19">
        <f t="shared" si="21"/>
        <v>0</v>
      </c>
      <c r="BF293" s="20">
        <f t="shared" si="21"/>
        <v>0</v>
      </c>
      <c r="BG293" s="18">
        <f t="shared" si="21"/>
        <v>0</v>
      </c>
      <c r="BH293" s="18">
        <f t="shared" si="21"/>
        <v>0</v>
      </c>
      <c r="BI293" s="18">
        <f t="shared" si="21"/>
        <v>0</v>
      </c>
      <c r="BJ293" s="19">
        <f t="shared" si="21"/>
        <v>0</v>
      </c>
      <c r="BK293" s="19">
        <f t="shared" si="21"/>
        <v>6427.990500000001</v>
      </c>
      <c r="BL293" s="16"/>
      <c r="BM293" s="50"/>
    </row>
    <row r="294" spans="1:65" s="21" customFormat="1" ht="15">
      <c r="A294" s="5"/>
      <c r="B294" s="22" t="s">
        <v>25</v>
      </c>
      <c r="C294" s="20">
        <f aca="true" t="shared" si="22" ref="C294:AH294">C293+C276</f>
        <v>0</v>
      </c>
      <c r="D294" s="18">
        <f t="shared" si="22"/>
        <v>110.55100000000002</v>
      </c>
      <c r="E294" s="18">
        <f t="shared" si="22"/>
        <v>0</v>
      </c>
      <c r="F294" s="18">
        <f t="shared" si="22"/>
        <v>0</v>
      </c>
      <c r="G294" s="19">
        <f t="shared" si="22"/>
        <v>0</v>
      </c>
      <c r="H294" s="20">
        <f t="shared" si="22"/>
        <v>1095.4916</v>
      </c>
      <c r="I294" s="18">
        <f t="shared" si="22"/>
        <v>3480.741400000001</v>
      </c>
      <c r="J294" s="18">
        <f t="shared" si="22"/>
        <v>1967.7111</v>
      </c>
      <c r="K294" s="18">
        <f t="shared" si="22"/>
        <v>6.241999999999999</v>
      </c>
      <c r="L294" s="19">
        <f t="shared" si="22"/>
        <v>1631.2703000000001</v>
      </c>
      <c r="M294" s="20">
        <f t="shared" si="22"/>
        <v>0</v>
      </c>
      <c r="N294" s="18">
        <f t="shared" si="22"/>
        <v>0</v>
      </c>
      <c r="O294" s="18">
        <f t="shared" si="22"/>
        <v>0</v>
      </c>
      <c r="P294" s="18">
        <f t="shared" si="22"/>
        <v>0</v>
      </c>
      <c r="Q294" s="19">
        <f t="shared" si="22"/>
        <v>0</v>
      </c>
      <c r="R294" s="20">
        <f t="shared" si="22"/>
        <v>411.6706</v>
      </c>
      <c r="S294" s="18">
        <f t="shared" si="22"/>
        <v>58.89450000000001</v>
      </c>
      <c r="T294" s="18">
        <f t="shared" si="22"/>
        <v>0.7105</v>
      </c>
      <c r="U294" s="18">
        <f t="shared" si="22"/>
        <v>0</v>
      </c>
      <c r="V294" s="19">
        <f t="shared" si="22"/>
        <v>391.825</v>
      </c>
      <c r="W294" s="20">
        <f t="shared" si="22"/>
        <v>0</v>
      </c>
      <c r="X294" s="18">
        <f t="shared" si="22"/>
        <v>0</v>
      </c>
      <c r="Y294" s="18">
        <f t="shared" si="22"/>
        <v>0</v>
      </c>
      <c r="Z294" s="18">
        <f t="shared" si="22"/>
        <v>0</v>
      </c>
      <c r="AA294" s="19">
        <f t="shared" si="22"/>
        <v>0</v>
      </c>
      <c r="AB294" s="20">
        <f t="shared" si="22"/>
        <v>0</v>
      </c>
      <c r="AC294" s="18">
        <f t="shared" si="22"/>
        <v>0</v>
      </c>
      <c r="AD294" s="18">
        <f t="shared" si="22"/>
        <v>0</v>
      </c>
      <c r="AE294" s="18">
        <f t="shared" si="22"/>
        <v>0</v>
      </c>
      <c r="AF294" s="19">
        <f t="shared" si="22"/>
        <v>0</v>
      </c>
      <c r="AG294" s="20">
        <f t="shared" si="22"/>
        <v>0</v>
      </c>
      <c r="AH294" s="18">
        <f t="shared" si="22"/>
        <v>0</v>
      </c>
      <c r="AI294" s="18">
        <f aca="true" t="shared" si="23" ref="AI294:BK294">AI293+AI276</f>
        <v>0</v>
      </c>
      <c r="AJ294" s="18">
        <f t="shared" si="23"/>
        <v>0</v>
      </c>
      <c r="AK294" s="19">
        <f t="shared" si="23"/>
        <v>0</v>
      </c>
      <c r="AL294" s="20">
        <f t="shared" si="23"/>
        <v>0</v>
      </c>
      <c r="AM294" s="18">
        <f t="shared" si="23"/>
        <v>0</v>
      </c>
      <c r="AN294" s="18">
        <f t="shared" si="23"/>
        <v>0</v>
      </c>
      <c r="AO294" s="18">
        <f t="shared" si="23"/>
        <v>0</v>
      </c>
      <c r="AP294" s="19">
        <f t="shared" si="23"/>
        <v>0</v>
      </c>
      <c r="AQ294" s="20">
        <f t="shared" si="23"/>
        <v>0</v>
      </c>
      <c r="AR294" s="18">
        <f t="shared" si="23"/>
        <v>0</v>
      </c>
      <c r="AS294" s="18">
        <f t="shared" si="23"/>
        <v>0</v>
      </c>
      <c r="AT294" s="18">
        <f t="shared" si="23"/>
        <v>0</v>
      </c>
      <c r="AU294" s="19">
        <f t="shared" si="23"/>
        <v>0</v>
      </c>
      <c r="AV294" s="20">
        <f t="shared" si="23"/>
        <v>0</v>
      </c>
      <c r="AW294" s="18">
        <f t="shared" si="23"/>
        <v>0</v>
      </c>
      <c r="AX294" s="18">
        <f t="shared" si="23"/>
        <v>0</v>
      </c>
      <c r="AY294" s="18">
        <f t="shared" si="23"/>
        <v>0</v>
      </c>
      <c r="AZ294" s="19">
        <f t="shared" si="23"/>
        <v>0</v>
      </c>
      <c r="BA294" s="20">
        <f t="shared" si="23"/>
        <v>0</v>
      </c>
      <c r="BB294" s="18">
        <f t="shared" si="23"/>
        <v>0</v>
      </c>
      <c r="BC294" s="18">
        <f t="shared" si="23"/>
        <v>0</v>
      </c>
      <c r="BD294" s="18">
        <f t="shared" si="23"/>
        <v>0</v>
      </c>
      <c r="BE294" s="19">
        <f t="shared" si="23"/>
        <v>0</v>
      </c>
      <c r="BF294" s="20">
        <f t="shared" si="23"/>
        <v>0</v>
      </c>
      <c r="BG294" s="18">
        <f t="shared" si="23"/>
        <v>0</v>
      </c>
      <c r="BH294" s="18">
        <f t="shared" si="23"/>
        <v>0</v>
      </c>
      <c r="BI294" s="18">
        <f t="shared" si="23"/>
        <v>0</v>
      </c>
      <c r="BJ294" s="19">
        <f t="shared" si="23"/>
        <v>0</v>
      </c>
      <c r="BK294" s="19">
        <f t="shared" si="23"/>
        <v>9155.108</v>
      </c>
      <c r="BL294" s="16"/>
      <c r="BM294" s="50"/>
    </row>
    <row r="295" spans="1:65" s="12" customFormat="1" ht="15">
      <c r="A295" s="5"/>
      <c r="B295" s="22"/>
      <c r="C295" s="44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6"/>
      <c r="BL295" s="16"/>
      <c r="BM295" s="50"/>
    </row>
    <row r="296" spans="1:65" s="12" customFormat="1" ht="15">
      <c r="A296" s="5" t="s">
        <v>47</v>
      </c>
      <c r="B296" s="24" t="s">
        <v>48</v>
      </c>
      <c r="C296" s="52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4"/>
      <c r="BL296" s="16"/>
      <c r="BM296" s="50"/>
    </row>
    <row r="297" spans="1:65" s="12" customFormat="1" ht="15">
      <c r="A297" s="5" t="s">
        <v>9</v>
      </c>
      <c r="B297" s="33" t="s">
        <v>49</v>
      </c>
      <c r="C297" s="52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4"/>
      <c r="BL297" s="16"/>
      <c r="BM297" s="50"/>
    </row>
    <row r="298" spans="1:65" s="31" customFormat="1" ht="15">
      <c r="A298" s="29"/>
      <c r="B298" s="30" t="s">
        <v>38</v>
      </c>
      <c r="C298" s="47">
        <v>0</v>
      </c>
      <c r="D298" s="48">
        <v>0</v>
      </c>
      <c r="E298" s="48">
        <v>0</v>
      </c>
      <c r="F298" s="48">
        <v>0</v>
      </c>
      <c r="G298" s="49">
        <v>0</v>
      </c>
      <c r="H298" s="47">
        <v>0</v>
      </c>
      <c r="I298" s="48">
        <v>0</v>
      </c>
      <c r="J298" s="48">
        <v>0</v>
      </c>
      <c r="K298" s="48">
        <v>0</v>
      </c>
      <c r="L298" s="49">
        <v>0</v>
      </c>
      <c r="M298" s="47">
        <v>0</v>
      </c>
      <c r="N298" s="48">
        <v>0</v>
      </c>
      <c r="O298" s="48">
        <v>0</v>
      </c>
      <c r="P298" s="48">
        <v>0</v>
      </c>
      <c r="Q298" s="49">
        <v>0</v>
      </c>
      <c r="R298" s="47">
        <v>0</v>
      </c>
      <c r="S298" s="48">
        <v>0</v>
      </c>
      <c r="T298" s="48">
        <v>0</v>
      </c>
      <c r="U298" s="48">
        <v>0</v>
      </c>
      <c r="V298" s="49">
        <v>0</v>
      </c>
      <c r="W298" s="47">
        <v>0</v>
      </c>
      <c r="X298" s="48">
        <v>0</v>
      </c>
      <c r="Y298" s="48">
        <v>0</v>
      </c>
      <c r="Z298" s="48">
        <v>0</v>
      </c>
      <c r="AA298" s="49">
        <v>0</v>
      </c>
      <c r="AB298" s="47">
        <v>0</v>
      </c>
      <c r="AC298" s="48">
        <v>0</v>
      </c>
      <c r="AD298" s="48">
        <v>0</v>
      </c>
      <c r="AE298" s="48">
        <v>0</v>
      </c>
      <c r="AF298" s="49">
        <v>0</v>
      </c>
      <c r="AG298" s="47">
        <v>0</v>
      </c>
      <c r="AH298" s="48">
        <v>0</v>
      </c>
      <c r="AI298" s="48">
        <v>0</v>
      </c>
      <c r="AJ298" s="48">
        <v>0</v>
      </c>
      <c r="AK298" s="49">
        <v>0</v>
      </c>
      <c r="AL298" s="47">
        <v>0</v>
      </c>
      <c r="AM298" s="48">
        <v>0</v>
      </c>
      <c r="AN298" s="48">
        <v>0</v>
      </c>
      <c r="AO298" s="48">
        <v>0</v>
      </c>
      <c r="AP298" s="49">
        <v>0</v>
      </c>
      <c r="AQ298" s="47">
        <v>0</v>
      </c>
      <c r="AR298" s="48">
        <v>0</v>
      </c>
      <c r="AS298" s="48">
        <v>0</v>
      </c>
      <c r="AT298" s="48">
        <v>0</v>
      </c>
      <c r="AU298" s="49">
        <v>0</v>
      </c>
      <c r="AV298" s="47">
        <v>0</v>
      </c>
      <c r="AW298" s="48">
        <v>0</v>
      </c>
      <c r="AX298" s="48">
        <v>0</v>
      </c>
      <c r="AY298" s="48">
        <v>0</v>
      </c>
      <c r="AZ298" s="49">
        <v>0</v>
      </c>
      <c r="BA298" s="47">
        <v>0</v>
      </c>
      <c r="BB298" s="48">
        <v>0</v>
      </c>
      <c r="BC298" s="48">
        <v>0</v>
      </c>
      <c r="BD298" s="48">
        <v>0</v>
      </c>
      <c r="BE298" s="49">
        <v>0</v>
      </c>
      <c r="BF298" s="47">
        <v>0</v>
      </c>
      <c r="BG298" s="48">
        <v>0</v>
      </c>
      <c r="BH298" s="48">
        <v>0</v>
      </c>
      <c r="BI298" s="48">
        <v>0</v>
      </c>
      <c r="BJ298" s="49">
        <v>0</v>
      </c>
      <c r="BK298" s="47">
        <v>0</v>
      </c>
      <c r="BL298" s="16"/>
      <c r="BM298" s="50"/>
    </row>
    <row r="299" spans="1:65" s="21" customFormat="1" ht="15">
      <c r="A299" s="5"/>
      <c r="B299" s="22" t="s">
        <v>29</v>
      </c>
      <c r="C299" s="20">
        <v>0</v>
      </c>
      <c r="D299" s="18">
        <v>0</v>
      </c>
      <c r="E299" s="18">
        <v>0</v>
      </c>
      <c r="F299" s="18">
        <v>0</v>
      </c>
      <c r="G299" s="19">
        <v>0</v>
      </c>
      <c r="H299" s="20">
        <v>0</v>
      </c>
      <c r="I299" s="18">
        <v>0</v>
      </c>
      <c r="J299" s="18">
        <v>0</v>
      </c>
      <c r="K299" s="18">
        <v>0</v>
      </c>
      <c r="L299" s="19">
        <v>0</v>
      </c>
      <c r="M299" s="20">
        <v>0</v>
      </c>
      <c r="N299" s="18">
        <v>0</v>
      </c>
      <c r="O299" s="18">
        <v>0</v>
      </c>
      <c r="P299" s="18">
        <v>0</v>
      </c>
      <c r="Q299" s="19">
        <v>0</v>
      </c>
      <c r="R299" s="20">
        <v>0</v>
      </c>
      <c r="S299" s="18">
        <v>0</v>
      </c>
      <c r="T299" s="18">
        <v>0</v>
      </c>
      <c r="U299" s="18">
        <v>0</v>
      </c>
      <c r="V299" s="19">
        <v>0</v>
      </c>
      <c r="W299" s="20">
        <v>0</v>
      </c>
      <c r="X299" s="18">
        <v>0</v>
      </c>
      <c r="Y299" s="18">
        <v>0</v>
      </c>
      <c r="Z299" s="18">
        <v>0</v>
      </c>
      <c r="AA299" s="19">
        <v>0</v>
      </c>
      <c r="AB299" s="20">
        <v>0</v>
      </c>
      <c r="AC299" s="18">
        <v>0</v>
      </c>
      <c r="AD299" s="18">
        <v>0</v>
      </c>
      <c r="AE299" s="18">
        <v>0</v>
      </c>
      <c r="AF299" s="19">
        <v>0</v>
      </c>
      <c r="AG299" s="20">
        <v>0</v>
      </c>
      <c r="AH299" s="18">
        <v>0</v>
      </c>
      <c r="AI299" s="18">
        <v>0</v>
      </c>
      <c r="AJ299" s="18">
        <v>0</v>
      </c>
      <c r="AK299" s="19">
        <v>0</v>
      </c>
      <c r="AL299" s="20">
        <v>0</v>
      </c>
      <c r="AM299" s="18">
        <v>0</v>
      </c>
      <c r="AN299" s="18">
        <v>0</v>
      </c>
      <c r="AO299" s="18">
        <v>0</v>
      </c>
      <c r="AP299" s="19">
        <v>0</v>
      </c>
      <c r="AQ299" s="20">
        <v>0</v>
      </c>
      <c r="AR299" s="18">
        <v>0</v>
      </c>
      <c r="AS299" s="18">
        <v>0</v>
      </c>
      <c r="AT299" s="18">
        <v>0</v>
      </c>
      <c r="AU299" s="19">
        <v>0</v>
      </c>
      <c r="AV299" s="20">
        <v>0</v>
      </c>
      <c r="AW299" s="18">
        <v>0</v>
      </c>
      <c r="AX299" s="18">
        <v>0</v>
      </c>
      <c r="AY299" s="18">
        <v>0</v>
      </c>
      <c r="AZ299" s="19">
        <v>0</v>
      </c>
      <c r="BA299" s="20">
        <v>0</v>
      </c>
      <c r="BB299" s="18">
        <v>0</v>
      </c>
      <c r="BC299" s="18">
        <v>0</v>
      </c>
      <c r="BD299" s="18">
        <v>0</v>
      </c>
      <c r="BE299" s="19">
        <v>0</v>
      </c>
      <c r="BF299" s="20">
        <v>0</v>
      </c>
      <c r="BG299" s="18">
        <v>0</v>
      </c>
      <c r="BH299" s="18">
        <v>0</v>
      </c>
      <c r="BI299" s="18">
        <v>0</v>
      </c>
      <c r="BJ299" s="19">
        <v>0</v>
      </c>
      <c r="BK299" s="32">
        <v>0</v>
      </c>
      <c r="BL299" s="16"/>
      <c r="BM299" s="50"/>
    </row>
    <row r="300" spans="1:65" s="12" customFormat="1" ht="12" customHeight="1">
      <c r="A300" s="5"/>
      <c r="B300" s="26"/>
      <c r="C300" s="52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3"/>
      <c r="BH300" s="53"/>
      <c r="BI300" s="53"/>
      <c r="BJ300" s="53"/>
      <c r="BK300" s="54"/>
      <c r="BL300" s="16"/>
      <c r="BM300" s="50"/>
    </row>
    <row r="301" spans="1:65" s="21" customFormat="1" ht="15">
      <c r="A301" s="5"/>
      <c r="B301" s="34" t="s">
        <v>50</v>
      </c>
      <c r="C301" s="35">
        <f aca="true" t="shared" si="24" ref="C301:AH301">C299+C294+C271+C266+C225</f>
        <v>0</v>
      </c>
      <c r="D301" s="35">
        <f t="shared" si="24"/>
        <v>4445.0365033425805</v>
      </c>
      <c r="E301" s="35">
        <f t="shared" si="24"/>
        <v>22.58266387332258</v>
      </c>
      <c r="F301" s="35">
        <f t="shared" si="24"/>
        <v>0</v>
      </c>
      <c r="G301" s="35">
        <f t="shared" si="24"/>
        <v>234.09307345267743</v>
      </c>
      <c r="H301" s="35">
        <f t="shared" si="24"/>
        <v>5337.660513446128</v>
      </c>
      <c r="I301" s="35">
        <f t="shared" si="24"/>
        <v>57578.63743915307</v>
      </c>
      <c r="J301" s="35">
        <f t="shared" si="24"/>
        <v>9158.560215113774</v>
      </c>
      <c r="K301" s="35">
        <f t="shared" si="24"/>
        <v>347.8384762210323</v>
      </c>
      <c r="L301" s="35">
        <f t="shared" si="24"/>
        <v>4466.278928412903</v>
      </c>
      <c r="M301" s="35">
        <f t="shared" si="24"/>
        <v>0</v>
      </c>
      <c r="N301" s="35">
        <f t="shared" si="24"/>
        <v>0</v>
      </c>
      <c r="O301" s="35">
        <f t="shared" si="24"/>
        <v>0</v>
      </c>
      <c r="P301" s="35">
        <f t="shared" si="24"/>
        <v>0</v>
      </c>
      <c r="Q301" s="35">
        <f t="shared" si="24"/>
        <v>0</v>
      </c>
      <c r="R301" s="35">
        <f t="shared" si="24"/>
        <v>1573.5719845827418</v>
      </c>
      <c r="S301" s="35">
        <f t="shared" si="24"/>
        <v>7551.049303579516</v>
      </c>
      <c r="T301" s="35">
        <f t="shared" si="24"/>
        <v>1365.717421925613</v>
      </c>
      <c r="U301" s="35">
        <f t="shared" si="24"/>
        <v>0</v>
      </c>
      <c r="V301" s="35">
        <f t="shared" si="24"/>
        <v>1333.4982104768387</v>
      </c>
      <c r="W301" s="35">
        <f t="shared" si="24"/>
        <v>0</v>
      </c>
      <c r="X301" s="35">
        <f t="shared" si="24"/>
        <v>81.50219292980645</v>
      </c>
      <c r="Y301" s="35">
        <f t="shared" si="24"/>
        <v>0</v>
      </c>
      <c r="Z301" s="35">
        <f t="shared" si="24"/>
        <v>0</v>
      </c>
      <c r="AA301" s="35">
        <f t="shared" si="24"/>
        <v>0</v>
      </c>
      <c r="AB301" s="35">
        <f t="shared" si="24"/>
        <v>62.54797768067741</v>
      </c>
      <c r="AC301" s="35">
        <f t="shared" si="24"/>
        <v>13.236814895129033</v>
      </c>
      <c r="AD301" s="35">
        <f t="shared" si="24"/>
        <v>1.6871102071935478</v>
      </c>
      <c r="AE301" s="35">
        <f t="shared" si="24"/>
        <v>0</v>
      </c>
      <c r="AF301" s="35">
        <f t="shared" si="24"/>
        <v>41.43240198758065</v>
      </c>
      <c r="AG301" s="35">
        <f t="shared" si="24"/>
        <v>0</v>
      </c>
      <c r="AH301" s="35">
        <f t="shared" si="24"/>
        <v>0</v>
      </c>
      <c r="AI301" s="35">
        <f aca="true" t="shared" si="25" ref="AI301:BK301">AI299+AI294+AI271+AI266+AI225</f>
        <v>0</v>
      </c>
      <c r="AJ301" s="35">
        <f t="shared" si="25"/>
        <v>0</v>
      </c>
      <c r="AK301" s="35">
        <f t="shared" si="25"/>
        <v>0</v>
      </c>
      <c r="AL301" s="35">
        <f t="shared" si="25"/>
        <v>64.18928060332257</v>
      </c>
      <c r="AM301" s="35">
        <f t="shared" si="25"/>
        <v>226.55581022693553</v>
      </c>
      <c r="AN301" s="35">
        <f t="shared" si="25"/>
        <v>0.1219315781935484</v>
      </c>
      <c r="AO301" s="35">
        <f t="shared" si="25"/>
        <v>0</v>
      </c>
      <c r="AP301" s="35">
        <f t="shared" si="25"/>
        <v>17.121766111999996</v>
      </c>
      <c r="AQ301" s="35">
        <f t="shared" si="25"/>
        <v>0</v>
      </c>
      <c r="AR301" s="35">
        <f t="shared" si="25"/>
        <v>917.938209721387</v>
      </c>
      <c r="AS301" s="35">
        <f t="shared" si="25"/>
        <v>0.057620141935483864</v>
      </c>
      <c r="AT301" s="35">
        <f t="shared" si="25"/>
        <v>0</v>
      </c>
      <c r="AU301" s="35">
        <f t="shared" si="25"/>
        <v>0</v>
      </c>
      <c r="AV301" s="35">
        <f t="shared" si="25"/>
        <v>25720.848708267466</v>
      </c>
      <c r="AW301" s="35">
        <f t="shared" si="25"/>
        <v>28638.433074923807</v>
      </c>
      <c r="AX301" s="35">
        <f t="shared" si="25"/>
        <v>951.361895646258</v>
      </c>
      <c r="AY301" s="35">
        <f t="shared" si="25"/>
        <v>1373.4121886854193</v>
      </c>
      <c r="AZ301" s="35">
        <f t="shared" si="25"/>
        <v>21609.014342049068</v>
      </c>
      <c r="BA301" s="35">
        <f t="shared" si="25"/>
        <v>0</v>
      </c>
      <c r="BB301" s="35">
        <f t="shared" si="25"/>
        <v>0</v>
      </c>
      <c r="BC301" s="35">
        <f t="shared" si="25"/>
        <v>0</v>
      </c>
      <c r="BD301" s="35">
        <f t="shared" si="25"/>
        <v>0</v>
      </c>
      <c r="BE301" s="35">
        <f t="shared" si="25"/>
        <v>0</v>
      </c>
      <c r="BF301" s="35">
        <f t="shared" si="25"/>
        <v>13077.83521118961</v>
      </c>
      <c r="BG301" s="35">
        <f t="shared" si="25"/>
        <v>5068.93898981729</v>
      </c>
      <c r="BH301" s="35">
        <f t="shared" si="25"/>
        <v>732.9550991135806</v>
      </c>
      <c r="BI301" s="35">
        <f t="shared" si="25"/>
        <v>31.320670238161295</v>
      </c>
      <c r="BJ301" s="35">
        <f t="shared" si="25"/>
        <v>6897.437822519356</v>
      </c>
      <c r="BK301" s="35">
        <f t="shared" si="25"/>
        <v>198942.4738521144</v>
      </c>
      <c r="BL301" s="16"/>
      <c r="BM301" s="50"/>
    </row>
    <row r="302" spans="1:65" s="12" customFormat="1" ht="15">
      <c r="A302" s="5"/>
      <c r="B302" s="22"/>
      <c r="C302" s="11"/>
      <c r="D302" s="9"/>
      <c r="E302" s="9"/>
      <c r="F302" s="9"/>
      <c r="G302" s="10"/>
      <c r="H302" s="11"/>
      <c r="I302" s="9"/>
      <c r="J302" s="9"/>
      <c r="K302" s="9"/>
      <c r="L302" s="10"/>
      <c r="M302" s="11"/>
      <c r="N302" s="9"/>
      <c r="O302" s="9"/>
      <c r="P302" s="9"/>
      <c r="Q302" s="10"/>
      <c r="R302" s="11"/>
      <c r="S302" s="9"/>
      <c r="T302" s="9"/>
      <c r="U302" s="9"/>
      <c r="V302" s="10"/>
      <c r="W302" s="11"/>
      <c r="X302" s="9"/>
      <c r="Y302" s="9"/>
      <c r="Z302" s="9"/>
      <c r="AA302" s="10"/>
      <c r="AB302" s="11"/>
      <c r="AC302" s="9"/>
      <c r="AD302" s="9"/>
      <c r="AE302" s="9"/>
      <c r="AF302" s="10"/>
      <c r="AG302" s="11"/>
      <c r="AH302" s="9"/>
      <c r="AI302" s="9"/>
      <c r="AJ302" s="9"/>
      <c r="AK302" s="10"/>
      <c r="AL302" s="11"/>
      <c r="AM302" s="9"/>
      <c r="AN302" s="9"/>
      <c r="AO302" s="9"/>
      <c r="AP302" s="10"/>
      <c r="AQ302" s="11"/>
      <c r="AR302" s="9"/>
      <c r="AS302" s="9"/>
      <c r="AT302" s="9"/>
      <c r="AU302" s="10"/>
      <c r="AV302" s="11"/>
      <c r="AW302" s="9"/>
      <c r="AX302" s="9"/>
      <c r="AY302" s="9"/>
      <c r="AZ302" s="10"/>
      <c r="BA302" s="11"/>
      <c r="BB302" s="9"/>
      <c r="BC302" s="9"/>
      <c r="BD302" s="9"/>
      <c r="BE302" s="10"/>
      <c r="BF302" s="11"/>
      <c r="BG302" s="9"/>
      <c r="BH302" s="9"/>
      <c r="BI302" s="9"/>
      <c r="BJ302" s="10"/>
      <c r="BK302" s="17"/>
      <c r="BL302" s="16"/>
      <c r="BM302" s="50"/>
    </row>
    <row r="303" spans="1:65" s="12" customFormat="1" ht="15">
      <c r="A303" s="5" t="s">
        <v>30</v>
      </c>
      <c r="B303" s="15" t="s">
        <v>31</v>
      </c>
      <c r="C303" s="11"/>
      <c r="D303" s="9"/>
      <c r="E303" s="9"/>
      <c r="F303" s="9"/>
      <c r="G303" s="10"/>
      <c r="H303" s="11"/>
      <c r="I303" s="9"/>
      <c r="J303" s="9"/>
      <c r="K303" s="9"/>
      <c r="L303" s="10"/>
      <c r="M303" s="11"/>
      <c r="N303" s="9"/>
      <c r="O303" s="9"/>
      <c r="P303" s="9"/>
      <c r="Q303" s="10"/>
      <c r="R303" s="11"/>
      <c r="S303" s="9"/>
      <c r="T303" s="9"/>
      <c r="U303" s="9"/>
      <c r="V303" s="10"/>
      <c r="W303" s="11"/>
      <c r="X303" s="9"/>
      <c r="Y303" s="9"/>
      <c r="Z303" s="9"/>
      <c r="AA303" s="10"/>
      <c r="AB303" s="11"/>
      <c r="AC303" s="9"/>
      <c r="AD303" s="9"/>
      <c r="AE303" s="9"/>
      <c r="AF303" s="10"/>
      <c r="AG303" s="11"/>
      <c r="AH303" s="9"/>
      <c r="AI303" s="9"/>
      <c r="AJ303" s="9"/>
      <c r="AK303" s="10"/>
      <c r="AL303" s="11"/>
      <c r="AM303" s="9"/>
      <c r="AN303" s="9"/>
      <c r="AO303" s="9"/>
      <c r="AP303" s="10"/>
      <c r="AQ303" s="11"/>
      <c r="AR303" s="9"/>
      <c r="AS303" s="9"/>
      <c r="AT303" s="9"/>
      <c r="AU303" s="10"/>
      <c r="AV303" s="11"/>
      <c r="AW303" s="9"/>
      <c r="AX303" s="9"/>
      <c r="AY303" s="9"/>
      <c r="AZ303" s="10"/>
      <c r="BA303" s="11"/>
      <c r="BB303" s="9"/>
      <c r="BC303" s="9"/>
      <c r="BD303" s="9"/>
      <c r="BE303" s="10"/>
      <c r="BF303" s="11"/>
      <c r="BG303" s="9"/>
      <c r="BH303" s="9"/>
      <c r="BI303" s="9"/>
      <c r="BJ303" s="10"/>
      <c r="BK303" s="17"/>
      <c r="BL303" s="16"/>
      <c r="BM303" s="50"/>
    </row>
    <row r="304" spans="1:65" s="12" customFormat="1" ht="15">
      <c r="A304" s="5"/>
      <c r="B304" s="8" t="s">
        <v>34</v>
      </c>
      <c r="C304" s="11">
        <v>0</v>
      </c>
      <c r="D304" s="9">
        <v>5.861056850645161</v>
      </c>
      <c r="E304" s="9">
        <v>0</v>
      </c>
      <c r="F304" s="9">
        <v>0</v>
      </c>
      <c r="G304" s="10">
        <v>0</v>
      </c>
      <c r="H304" s="11">
        <v>11.142891810290324</v>
      </c>
      <c r="I304" s="9">
        <v>0.20334491887096773</v>
      </c>
      <c r="J304" s="9">
        <v>0</v>
      </c>
      <c r="K304" s="9">
        <v>0</v>
      </c>
      <c r="L304" s="10">
        <v>13.083792888129034</v>
      </c>
      <c r="M304" s="11">
        <v>0</v>
      </c>
      <c r="N304" s="9">
        <v>0</v>
      </c>
      <c r="O304" s="9">
        <v>0</v>
      </c>
      <c r="P304" s="9">
        <v>0</v>
      </c>
      <c r="Q304" s="10">
        <v>0</v>
      </c>
      <c r="R304" s="11">
        <v>10.22495125280645</v>
      </c>
      <c r="S304" s="9">
        <v>0.0005080552258064514</v>
      </c>
      <c r="T304" s="9">
        <v>0</v>
      </c>
      <c r="U304" s="9">
        <v>0</v>
      </c>
      <c r="V304" s="10">
        <v>5.66247379067742</v>
      </c>
      <c r="W304" s="11">
        <v>0</v>
      </c>
      <c r="X304" s="9">
        <v>0</v>
      </c>
      <c r="Y304" s="9">
        <v>0</v>
      </c>
      <c r="Z304" s="9">
        <v>0</v>
      </c>
      <c r="AA304" s="10">
        <v>0</v>
      </c>
      <c r="AB304" s="11">
        <v>0.8002527431612904</v>
      </c>
      <c r="AC304" s="9">
        <v>0</v>
      </c>
      <c r="AD304" s="9">
        <v>0</v>
      </c>
      <c r="AE304" s="9">
        <v>0</v>
      </c>
      <c r="AF304" s="10">
        <v>0.7840550135483872</v>
      </c>
      <c r="AG304" s="11">
        <v>0</v>
      </c>
      <c r="AH304" s="9">
        <v>0</v>
      </c>
      <c r="AI304" s="9">
        <v>0</v>
      </c>
      <c r="AJ304" s="9">
        <v>0</v>
      </c>
      <c r="AK304" s="10">
        <v>0</v>
      </c>
      <c r="AL304" s="11">
        <v>1.1989144137419356</v>
      </c>
      <c r="AM304" s="9">
        <v>0</v>
      </c>
      <c r="AN304" s="9">
        <v>0</v>
      </c>
      <c r="AO304" s="9">
        <v>0</v>
      </c>
      <c r="AP304" s="10">
        <v>0.2314150642258065</v>
      </c>
      <c r="AQ304" s="11">
        <v>0</v>
      </c>
      <c r="AR304" s="9">
        <v>0</v>
      </c>
      <c r="AS304" s="9">
        <v>0</v>
      </c>
      <c r="AT304" s="9">
        <v>0</v>
      </c>
      <c r="AU304" s="10">
        <v>0</v>
      </c>
      <c r="AV304" s="11">
        <v>199.0921151902257</v>
      </c>
      <c r="AW304" s="9">
        <v>8.9861925669198</v>
      </c>
      <c r="AX304" s="9">
        <v>0</v>
      </c>
      <c r="AY304" s="9">
        <v>0</v>
      </c>
      <c r="AZ304" s="10">
        <v>255.36280331229054</v>
      </c>
      <c r="BA304" s="11">
        <v>0</v>
      </c>
      <c r="BB304" s="9">
        <v>0</v>
      </c>
      <c r="BC304" s="9">
        <v>0</v>
      </c>
      <c r="BD304" s="9">
        <v>0</v>
      </c>
      <c r="BE304" s="10">
        <v>0</v>
      </c>
      <c r="BF304" s="11">
        <v>204.73652174941947</v>
      </c>
      <c r="BG304" s="9">
        <v>14.074289898419357</v>
      </c>
      <c r="BH304" s="9">
        <v>0</v>
      </c>
      <c r="BI304" s="9">
        <v>0</v>
      </c>
      <c r="BJ304" s="10">
        <v>96.9479423440645</v>
      </c>
      <c r="BK304" s="17">
        <f>SUM(C304:BJ304)</f>
        <v>828.3935218626619</v>
      </c>
      <c r="BL304" s="16"/>
      <c r="BM304" s="50"/>
    </row>
    <row r="305" spans="1:65" s="21" customFormat="1" ht="15">
      <c r="A305" s="5"/>
      <c r="B305" s="15" t="s">
        <v>29</v>
      </c>
      <c r="C305" s="20">
        <f>SUM(C304)</f>
        <v>0</v>
      </c>
      <c r="D305" s="18">
        <f>SUM(D304)</f>
        <v>5.861056850645161</v>
      </c>
      <c r="E305" s="18">
        <f>SUM(E304)</f>
        <v>0</v>
      </c>
      <c r="F305" s="18">
        <f>SUM(F304)</f>
        <v>0</v>
      </c>
      <c r="G305" s="19">
        <f>SUM(G304)</f>
        <v>0</v>
      </c>
      <c r="H305" s="20">
        <f aca="true" t="shared" si="26" ref="H305:BK305">SUM(H304)</f>
        <v>11.142891810290324</v>
      </c>
      <c r="I305" s="18">
        <f t="shared" si="26"/>
        <v>0.20334491887096773</v>
      </c>
      <c r="J305" s="18">
        <f t="shared" si="26"/>
        <v>0</v>
      </c>
      <c r="K305" s="18">
        <f t="shared" si="26"/>
        <v>0</v>
      </c>
      <c r="L305" s="19">
        <f t="shared" si="26"/>
        <v>13.083792888129034</v>
      </c>
      <c r="M305" s="20">
        <f t="shared" si="26"/>
        <v>0</v>
      </c>
      <c r="N305" s="18">
        <f t="shared" si="26"/>
        <v>0</v>
      </c>
      <c r="O305" s="18">
        <f t="shared" si="26"/>
        <v>0</v>
      </c>
      <c r="P305" s="18">
        <f t="shared" si="26"/>
        <v>0</v>
      </c>
      <c r="Q305" s="19">
        <f t="shared" si="26"/>
        <v>0</v>
      </c>
      <c r="R305" s="20">
        <f t="shared" si="26"/>
        <v>10.22495125280645</v>
      </c>
      <c r="S305" s="18">
        <f t="shared" si="26"/>
        <v>0.0005080552258064514</v>
      </c>
      <c r="T305" s="18">
        <f t="shared" si="26"/>
        <v>0</v>
      </c>
      <c r="U305" s="18">
        <f t="shared" si="26"/>
        <v>0</v>
      </c>
      <c r="V305" s="19">
        <f t="shared" si="26"/>
        <v>5.66247379067742</v>
      </c>
      <c r="W305" s="20">
        <f t="shared" si="26"/>
        <v>0</v>
      </c>
      <c r="X305" s="18">
        <f t="shared" si="26"/>
        <v>0</v>
      </c>
      <c r="Y305" s="18">
        <f t="shared" si="26"/>
        <v>0</v>
      </c>
      <c r="Z305" s="18">
        <f t="shared" si="26"/>
        <v>0</v>
      </c>
      <c r="AA305" s="19">
        <f t="shared" si="26"/>
        <v>0</v>
      </c>
      <c r="AB305" s="20">
        <f t="shared" si="26"/>
        <v>0.8002527431612904</v>
      </c>
      <c r="AC305" s="18">
        <f t="shared" si="26"/>
        <v>0</v>
      </c>
      <c r="AD305" s="18">
        <f t="shared" si="26"/>
        <v>0</v>
      </c>
      <c r="AE305" s="18">
        <f t="shared" si="26"/>
        <v>0</v>
      </c>
      <c r="AF305" s="19">
        <f t="shared" si="26"/>
        <v>0.7840550135483872</v>
      </c>
      <c r="AG305" s="20">
        <f t="shared" si="26"/>
        <v>0</v>
      </c>
      <c r="AH305" s="18">
        <f t="shared" si="26"/>
        <v>0</v>
      </c>
      <c r="AI305" s="18">
        <f t="shared" si="26"/>
        <v>0</v>
      </c>
      <c r="AJ305" s="18">
        <f t="shared" si="26"/>
        <v>0</v>
      </c>
      <c r="AK305" s="19">
        <f t="shared" si="26"/>
        <v>0</v>
      </c>
      <c r="AL305" s="20">
        <f t="shared" si="26"/>
        <v>1.1989144137419356</v>
      </c>
      <c r="AM305" s="18">
        <f t="shared" si="26"/>
        <v>0</v>
      </c>
      <c r="AN305" s="18">
        <f t="shared" si="26"/>
        <v>0</v>
      </c>
      <c r="AO305" s="18">
        <f t="shared" si="26"/>
        <v>0</v>
      </c>
      <c r="AP305" s="19">
        <f t="shared" si="26"/>
        <v>0.2314150642258065</v>
      </c>
      <c r="AQ305" s="20">
        <f t="shared" si="26"/>
        <v>0</v>
      </c>
      <c r="AR305" s="18">
        <f t="shared" si="26"/>
        <v>0</v>
      </c>
      <c r="AS305" s="18">
        <f t="shared" si="26"/>
        <v>0</v>
      </c>
      <c r="AT305" s="18">
        <f t="shared" si="26"/>
        <v>0</v>
      </c>
      <c r="AU305" s="19">
        <f t="shared" si="26"/>
        <v>0</v>
      </c>
      <c r="AV305" s="20">
        <f t="shared" si="26"/>
        <v>199.0921151902257</v>
      </c>
      <c r="AW305" s="18">
        <f t="shared" si="26"/>
        <v>8.9861925669198</v>
      </c>
      <c r="AX305" s="18">
        <f t="shared" si="26"/>
        <v>0</v>
      </c>
      <c r="AY305" s="18">
        <f t="shared" si="26"/>
        <v>0</v>
      </c>
      <c r="AZ305" s="19">
        <f t="shared" si="26"/>
        <v>255.36280331229054</v>
      </c>
      <c r="BA305" s="20">
        <f t="shared" si="26"/>
        <v>0</v>
      </c>
      <c r="BB305" s="18">
        <f t="shared" si="26"/>
        <v>0</v>
      </c>
      <c r="BC305" s="18">
        <f t="shared" si="26"/>
        <v>0</v>
      </c>
      <c r="BD305" s="18">
        <f t="shared" si="26"/>
        <v>0</v>
      </c>
      <c r="BE305" s="19">
        <f t="shared" si="26"/>
        <v>0</v>
      </c>
      <c r="BF305" s="20">
        <f t="shared" si="26"/>
        <v>204.73652174941947</v>
      </c>
      <c r="BG305" s="18">
        <f t="shared" si="26"/>
        <v>14.074289898419357</v>
      </c>
      <c r="BH305" s="18">
        <f t="shared" si="26"/>
        <v>0</v>
      </c>
      <c r="BI305" s="18">
        <f t="shared" si="26"/>
        <v>0</v>
      </c>
      <c r="BJ305" s="19">
        <f t="shared" si="26"/>
        <v>96.9479423440645</v>
      </c>
      <c r="BK305" s="19">
        <f t="shared" si="26"/>
        <v>828.3935218626619</v>
      </c>
      <c r="BL305" s="16"/>
      <c r="BM305" s="50"/>
    </row>
    <row r="306" spans="3:63" ht="15"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4"/>
      <c r="BK306" s="13"/>
    </row>
    <row r="307" spans="7:64" ht="15">
      <c r="G307" s="25"/>
      <c r="Q307" s="25"/>
      <c r="Y307" s="25"/>
      <c r="AA307" s="25"/>
      <c r="AK307" s="25"/>
      <c r="AU307" s="25"/>
      <c r="BE307" s="25"/>
      <c r="BK307" s="13"/>
      <c r="BL307" s="25"/>
    </row>
    <row r="308" spans="1:64" ht="15">
      <c r="A308" s="63" t="s">
        <v>349</v>
      </c>
      <c r="B308" s="12"/>
      <c r="C308" s="12"/>
      <c r="D308" s="12"/>
      <c r="E308" s="12"/>
      <c r="F308" s="12"/>
      <c r="G308" s="12"/>
      <c r="H308" s="12"/>
      <c r="I308" s="12"/>
      <c r="J308" s="12"/>
      <c r="K308" s="64" t="s">
        <v>350</v>
      </c>
      <c r="AP308" s="25"/>
      <c r="BL308" s="25"/>
    </row>
    <row r="309" spans="1:11" ht="15">
      <c r="A309" s="63" t="s">
        <v>351</v>
      </c>
      <c r="B309" s="12"/>
      <c r="C309" s="12"/>
      <c r="D309" s="12"/>
      <c r="E309" s="12"/>
      <c r="F309" s="12"/>
      <c r="G309" s="12"/>
      <c r="H309" s="12"/>
      <c r="I309" s="12"/>
      <c r="J309" s="12"/>
      <c r="K309" s="63" t="s">
        <v>352</v>
      </c>
    </row>
    <row r="310" spans="1:11" ht="1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63" t="s">
        <v>353</v>
      </c>
    </row>
    <row r="311" spans="1:11" ht="15">
      <c r="A311" s="63" t="s">
        <v>354</v>
      </c>
      <c r="B311" s="12"/>
      <c r="C311" s="12"/>
      <c r="D311" s="12"/>
      <c r="E311" s="12"/>
      <c r="F311" s="12"/>
      <c r="G311" s="12"/>
      <c r="H311" s="12"/>
      <c r="I311" s="12"/>
      <c r="J311" s="12"/>
      <c r="K311" s="63" t="s">
        <v>355</v>
      </c>
    </row>
    <row r="312" spans="1:11" ht="15">
      <c r="A312" s="63" t="s">
        <v>356</v>
      </c>
      <c r="B312" s="12"/>
      <c r="C312" s="12"/>
      <c r="D312" s="12"/>
      <c r="E312" s="12"/>
      <c r="F312" s="12"/>
      <c r="G312" s="12"/>
      <c r="H312" s="12"/>
      <c r="I312" s="12"/>
      <c r="J312" s="12"/>
      <c r="K312" s="63" t="s">
        <v>357</v>
      </c>
    </row>
    <row r="313" ht="15">
      <c r="K313" s="63" t="s">
        <v>358</v>
      </c>
    </row>
  </sheetData>
  <sheetProtection password="D8A0" sheet="1"/>
  <mergeCells count="25">
    <mergeCell ref="M6:Q6"/>
    <mergeCell ref="R6:V6"/>
    <mergeCell ref="AG6:AK6"/>
    <mergeCell ref="AL6:AP6"/>
    <mergeCell ref="AQ6:AU6"/>
    <mergeCell ref="AQ5:AZ5"/>
    <mergeCell ref="AG5:AP5"/>
    <mergeCell ref="AV6:AZ6"/>
    <mergeCell ref="AQ4:BJ4"/>
    <mergeCell ref="AB6:AF6"/>
    <mergeCell ref="BA6:BE6"/>
    <mergeCell ref="BF6:BJ6"/>
    <mergeCell ref="W5:AF5"/>
    <mergeCell ref="BK4:BK7"/>
    <mergeCell ref="BA5:BJ5"/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1.00390625" style="0" customWidth="1"/>
    <col min="12" max="12" width="19.8515625" style="0" customWidth="1"/>
  </cols>
  <sheetData>
    <row r="2" spans="2:12" ht="15">
      <c r="B2" s="88" t="s">
        <v>347</v>
      </c>
      <c r="C2" s="89"/>
      <c r="D2" s="89"/>
      <c r="E2" s="89"/>
      <c r="F2" s="89"/>
      <c r="G2" s="89"/>
      <c r="H2" s="89"/>
      <c r="I2" s="89"/>
      <c r="J2" s="89"/>
      <c r="K2" s="89"/>
      <c r="L2" s="90"/>
    </row>
    <row r="3" spans="2:12" ht="15">
      <c r="B3" s="88" t="s">
        <v>348</v>
      </c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2:12" ht="30">
      <c r="B4" s="23" t="s">
        <v>0</v>
      </c>
      <c r="C4" s="36" t="s">
        <v>51</v>
      </c>
      <c r="D4" s="36" t="s">
        <v>52</v>
      </c>
      <c r="E4" s="36" t="s">
        <v>53</v>
      </c>
      <c r="F4" s="36" t="s">
        <v>23</v>
      </c>
      <c r="G4" s="36" t="s">
        <v>27</v>
      </c>
      <c r="H4" s="36" t="s">
        <v>48</v>
      </c>
      <c r="I4" s="36" t="s">
        <v>54</v>
      </c>
      <c r="J4" s="36" t="s">
        <v>55</v>
      </c>
      <c r="K4" s="36" t="s">
        <v>56</v>
      </c>
      <c r="L4" s="36" t="s">
        <v>57</v>
      </c>
    </row>
    <row r="5" spans="2:12" ht="15">
      <c r="B5" s="37">
        <v>1</v>
      </c>
      <c r="C5" s="38" t="s">
        <v>58</v>
      </c>
      <c r="D5" s="40">
        <v>0.00017484506451612906</v>
      </c>
      <c r="E5" s="40">
        <v>0.04076282329032258</v>
      </c>
      <c r="F5" s="40">
        <v>2.2413289436451627</v>
      </c>
      <c r="G5" s="40">
        <v>7.865277419354837E-05</v>
      </c>
      <c r="H5" s="40">
        <v>0</v>
      </c>
      <c r="I5" s="41">
        <v>0</v>
      </c>
      <c r="J5" s="41">
        <v>0</v>
      </c>
      <c r="K5" s="41">
        <f>D5+E5+F5+G5+H5+I5+J5</f>
        <v>2.282345264774195</v>
      </c>
      <c r="L5" s="40">
        <v>0.11106365767741935</v>
      </c>
    </row>
    <row r="6" spans="2:12" ht="15">
      <c r="B6" s="37">
        <v>2</v>
      </c>
      <c r="C6" s="39" t="s">
        <v>59</v>
      </c>
      <c r="D6" s="40">
        <v>154.59352335219356</v>
      </c>
      <c r="E6" s="40">
        <v>416.1898192119033</v>
      </c>
      <c r="F6" s="40">
        <v>415.4400783973547</v>
      </c>
      <c r="G6" s="40">
        <v>34.48870111300002</v>
      </c>
      <c r="H6" s="40">
        <v>0</v>
      </c>
      <c r="I6" s="41">
        <v>17.1416</v>
      </c>
      <c r="J6" s="41">
        <v>7.610399999999999</v>
      </c>
      <c r="K6" s="41">
        <f aca="true" t="shared" si="0" ref="K6:K41">D6+E6+F6+G6+H6+I6+J6</f>
        <v>1045.4641220744516</v>
      </c>
      <c r="L6" s="40">
        <v>11.97507420096775</v>
      </c>
    </row>
    <row r="7" spans="2:12" ht="15">
      <c r="B7" s="37">
        <v>3</v>
      </c>
      <c r="C7" s="38" t="s">
        <v>60</v>
      </c>
      <c r="D7" s="40">
        <v>0.09694806641935483</v>
      </c>
      <c r="E7" s="40">
        <v>0.9389555213225808</v>
      </c>
      <c r="F7" s="40">
        <v>3.2979371470645162</v>
      </c>
      <c r="G7" s="40">
        <v>0.13695333119354836</v>
      </c>
      <c r="H7" s="40">
        <v>0</v>
      </c>
      <c r="I7" s="41">
        <v>0.0736</v>
      </c>
      <c r="J7" s="41">
        <v>0.015</v>
      </c>
      <c r="K7" s="41">
        <f t="shared" si="0"/>
        <v>4.559394065999999</v>
      </c>
      <c r="L7" s="40">
        <v>0.22111220841935483</v>
      </c>
    </row>
    <row r="8" spans="2:12" ht="15">
      <c r="B8" s="37">
        <v>4</v>
      </c>
      <c r="C8" s="39" t="s">
        <v>61</v>
      </c>
      <c r="D8" s="40">
        <v>32.73685039364517</v>
      </c>
      <c r="E8" s="40">
        <v>135.3882583457096</v>
      </c>
      <c r="F8" s="40">
        <v>202.33732360396777</v>
      </c>
      <c r="G8" s="40">
        <v>24.41945217125806</v>
      </c>
      <c r="H8" s="40">
        <v>0</v>
      </c>
      <c r="I8" s="41">
        <v>5.3354</v>
      </c>
      <c r="J8" s="41">
        <v>2.3952999999999998</v>
      </c>
      <c r="K8" s="41">
        <f t="shared" si="0"/>
        <v>402.61258451458065</v>
      </c>
      <c r="L8" s="40">
        <v>6.757313732161291</v>
      </c>
    </row>
    <row r="9" spans="2:12" ht="15">
      <c r="B9" s="37">
        <v>5</v>
      </c>
      <c r="C9" s="39" t="s">
        <v>62</v>
      </c>
      <c r="D9" s="40">
        <v>39.939208152645165</v>
      </c>
      <c r="E9" s="40">
        <v>165.39188878467735</v>
      </c>
      <c r="F9" s="40">
        <v>554.5080358619026</v>
      </c>
      <c r="G9" s="40">
        <v>39.70501180058065</v>
      </c>
      <c r="H9" s="40">
        <v>0</v>
      </c>
      <c r="I9" s="41">
        <v>15.8132</v>
      </c>
      <c r="J9" s="41">
        <v>19.957999999999995</v>
      </c>
      <c r="K9" s="41">
        <f t="shared" si="0"/>
        <v>835.3153445998058</v>
      </c>
      <c r="L9" s="40">
        <v>30.191399585161285</v>
      </c>
    </row>
    <row r="10" spans="2:12" ht="15">
      <c r="B10" s="37">
        <v>6</v>
      </c>
      <c r="C10" s="39" t="s">
        <v>63</v>
      </c>
      <c r="D10" s="40">
        <v>29.08207314354839</v>
      </c>
      <c r="E10" s="40">
        <v>271.72340180080647</v>
      </c>
      <c r="F10" s="40">
        <v>263.4953717088712</v>
      </c>
      <c r="G10" s="40">
        <v>43.632553100258065</v>
      </c>
      <c r="H10" s="40">
        <v>0</v>
      </c>
      <c r="I10" s="41">
        <v>6.010999999999999</v>
      </c>
      <c r="J10" s="41">
        <v>12.043899999999997</v>
      </c>
      <c r="K10" s="41">
        <f t="shared" si="0"/>
        <v>625.9882997534841</v>
      </c>
      <c r="L10" s="40">
        <v>6.328428188161292</v>
      </c>
    </row>
    <row r="11" spans="2:12" ht="15">
      <c r="B11" s="37">
        <v>7</v>
      </c>
      <c r="C11" s="39" t="s">
        <v>64</v>
      </c>
      <c r="D11" s="40">
        <v>76.40518286329029</v>
      </c>
      <c r="E11" s="40">
        <v>300.6194317230969</v>
      </c>
      <c r="F11" s="40">
        <v>373.2318267976452</v>
      </c>
      <c r="G11" s="40">
        <v>26.058496672483876</v>
      </c>
      <c r="H11" s="40">
        <v>0</v>
      </c>
      <c r="I11" s="41">
        <v>0</v>
      </c>
      <c r="J11" s="41">
        <v>0</v>
      </c>
      <c r="K11" s="41">
        <f t="shared" si="0"/>
        <v>776.3149380565163</v>
      </c>
      <c r="L11" s="40">
        <v>8.344160991967746</v>
      </c>
    </row>
    <row r="12" spans="2:12" ht="15">
      <c r="B12" s="37">
        <v>8</v>
      </c>
      <c r="C12" s="38" t="s">
        <v>65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66</v>
      </c>
      <c r="D13" s="40">
        <v>0</v>
      </c>
      <c r="E13" s="40">
        <v>0</v>
      </c>
      <c r="F13" s="40">
        <v>0.002413363161290322</v>
      </c>
      <c r="G13" s="40">
        <v>0</v>
      </c>
      <c r="H13" s="40">
        <v>0</v>
      </c>
      <c r="I13" s="41">
        <v>0</v>
      </c>
      <c r="J13" s="41">
        <v>0</v>
      </c>
      <c r="K13" s="41">
        <f t="shared" si="0"/>
        <v>0.002413363161290322</v>
      </c>
      <c r="L13" s="40">
        <v>0</v>
      </c>
    </row>
    <row r="14" spans="2:12" ht="15">
      <c r="B14" s="37">
        <v>10</v>
      </c>
      <c r="C14" s="39" t="s">
        <v>67</v>
      </c>
      <c r="D14" s="40">
        <v>291.7411579965161</v>
      </c>
      <c r="E14" s="40">
        <v>736.0189931493225</v>
      </c>
      <c r="F14" s="40">
        <v>916.8082477416133</v>
      </c>
      <c r="G14" s="40">
        <v>65.76009429125804</v>
      </c>
      <c r="H14" s="40">
        <v>0</v>
      </c>
      <c r="I14" s="41">
        <v>56.2134</v>
      </c>
      <c r="J14" s="41">
        <v>5.334899999999999</v>
      </c>
      <c r="K14" s="41">
        <f t="shared" si="0"/>
        <v>2071.8767931787097</v>
      </c>
      <c r="L14" s="40">
        <v>6.190397207709676</v>
      </c>
    </row>
    <row r="15" spans="2:12" ht="15">
      <c r="B15" s="37">
        <v>11</v>
      </c>
      <c r="C15" s="39" t="s">
        <v>68</v>
      </c>
      <c r="D15" s="40">
        <v>1071.048328603097</v>
      </c>
      <c r="E15" s="40">
        <v>9453.54906045219</v>
      </c>
      <c r="F15" s="40">
        <v>5443.419572514676</v>
      </c>
      <c r="G15" s="40">
        <v>602.9049171159029</v>
      </c>
      <c r="H15" s="40">
        <v>0</v>
      </c>
      <c r="I15" s="41">
        <v>134.04659999999998</v>
      </c>
      <c r="J15" s="41">
        <v>135.8467</v>
      </c>
      <c r="K15" s="41">
        <f t="shared" si="0"/>
        <v>16840.815178685865</v>
      </c>
      <c r="L15" s="40">
        <v>86.72003335058069</v>
      </c>
    </row>
    <row r="16" spans="2:12" ht="15">
      <c r="B16" s="37">
        <v>12</v>
      </c>
      <c r="C16" s="39" t="s">
        <v>69</v>
      </c>
      <c r="D16" s="40">
        <v>1202.6914936374837</v>
      </c>
      <c r="E16" s="40">
        <v>12576.274392186384</v>
      </c>
      <c r="F16" s="40">
        <v>1287.2876307152583</v>
      </c>
      <c r="G16" s="40">
        <v>100.63825462409679</v>
      </c>
      <c r="H16" s="40">
        <v>0</v>
      </c>
      <c r="I16" s="41">
        <v>33.3553</v>
      </c>
      <c r="J16" s="41">
        <v>105.73899999999999</v>
      </c>
      <c r="K16" s="41">
        <f t="shared" si="0"/>
        <v>15305.986071163221</v>
      </c>
      <c r="L16" s="40">
        <v>21.961934657999997</v>
      </c>
    </row>
    <row r="17" spans="2:12" ht="15">
      <c r="B17" s="37">
        <v>13</v>
      </c>
      <c r="C17" s="39" t="s">
        <v>70</v>
      </c>
      <c r="D17" s="40">
        <v>82.95745962454838</v>
      </c>
      <c r="E17" s="40">
        <v>163.98775352938708</v>
      </c>
      <c r="F17" s="40">
        <v>123.2156986030968</v>
      </c>
      <c r="G17" s="40">
        <v>22.50576697622581</v>
      </c>
      <c r="H17" s="40">
        <v>0</v>
      </c>
      <c r="I17" s="41">
        <v>1.2305</v>
      </c>
      <c r="J17" s="41">
        <v>1.2522</v>
      </c>
      <c r="K17" s="41">
        <f t="shared" si="0"/>
        <v>395.1493787332581</v>
      </c>
      <c r="L17" s="40">
        <v>3.791242610032259</v>
      </c>
    </row>
    <row r="18" spans="2:12" ht="15">
      <c r="B18" s="37">
        <v>14</v>
      </c>
      <c r="C18" s="39" t="s">
        <v>71</v>
      </c>
      <c r="D18" s="40">
        <v>0.3583997691935484</v>
      </c>
      <c r="E18" s="40">
        <v>25.98018728245161</v>
      </c>
      <c r="F18" s="40">
        <v>106.84894763070967</v>
      </c>
      <c r="G18" s="40">
        <v>6.317838487483872</v>
      </c>
      <c r="H18" s="40">
        <v>0</v>
      </c>
      <c r="I18" s="41">
        <v>3.6623</v>
      </c>
      <c r="J18" s="41">
        <v>0.6738999999999999</v>
      </c>
      <c r="K18" s="41">
        <f t="shared" si="0"/>
        <v>143.84157316983868</v>
      </c>
      <c r="L18" s="40">
        <v>2.7072178183548394</v>
      </c>
    </row>
    <row r="19" spans="2:12" ht="15">
      <c r="B19" s="37">
        <v>15</v>
      </c>
      <c r="C19" s="39" t="s">
        <v>72</v>
      </c>
      <c r="D19" s="40">
        <v>30.90257066422581</v>
      </c>
      <c r="E19" s="40">
        <v>197.8511799599032</v>
      </c>
      <c r="F19" s="40">
        <v>466.20068278993546</v>
      </c>
      <c r="G19" s="40">
        <v>58.633301558999996</v>
      </c>
      <c r="H19" s="40">
        <v>0</v>
      </c>
      <c r="I19" s="41">
        <v>0.43420000000000003</v>
      </c>
      <c r="J19" s="41">
        <v>0.4872</v>
      </c>
      <c r="K19" s="41">
        <f t="shared" si="0"/>
        <v>754.5091349730644</v>
      </c>
      <c r="L19" s="40">
        <v>10.079794188322584</v>
      </c>
    </row>
    <row r="20" spans="2:12" ht="15">
      <c r="B20" s="37">
        <v>16</v>
      </c>
      <c r="C20" s="39" t="s">
        <v>73</v>
      </c>
      <c r="D20" s="40">
        <v>2339.142754020516</v>
      </c>
      <c r="E20" s="40">
        <v>6070.267397950549</v>
      </c>
      <c r="F20" s="40">
        <v>3294.95003661926</v>
      </c>
      <c r="G20" s="40">
        <v>160.54101125522584</v>
      </c>
      <c r="H20" s="40">
        <v>0</v>
      </c>
      <c r="I20" s="41">
        <v>136.642</v>
      </c>
      <c r="J20" s="41">
        <v>190.63960000000003</v>
      </c>
      <c r="K20" s="41">
        <f t="shared" si="0"/>
        <v>12192.18279984555</v>
      </c>
      <c r="L20" s="40">
        <v>52.698929934645136</v>
      </c>
    </row>
    <row r="21" spans="2:12" ht="15">
      <c r="B21" s="37">
        <v>17</v>
      </c>
      <c r="C21" s="39" t="s">
        <v>74</v>
      </c>
      <c r="D21" s="40">
        <v>201.44842126754835</v>
      </c>
      <c r="E21" s="40">
        <v>345.117639185258</v>
      </c>
      <c r="F21" s="40">
        <v>709.3726073982255</v>
      </c>
      <c r="G21" s="40">
        <v>43.70960667625807</v>
      </c>
      <c r="H21" s="40">
        <v>0</v>
      </c>
      <c r="I21" s="41">
        <v>34.661899999999996</v>
      </c>
      <c r="J21" s="41">
        <v>30.5312</v>
      </c>
      <c r="K21" s="41">
        <f t="shared" si="0"/>
        <v>1364.8413745272899</v>
      </c>
      <c r="L21" s="40">
        <v>20.687436751516106</v>
      </c>
    </row>
    <row r="22" spans="2:12" ht="15">
      <c r="B22" s="37">
        <v>18</v>
      </c>
      <c r="C22" s="38" t="s">
        <v>75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76</v>
      </c>
      <c r="D23" s="40">
        <v>259.8060534481613</v>
      </c>
      <c r="E23" s="40">
        <v>533.0571445703231</v>
      </c>
      <c r="F23" s="40">
        <v>1047.4184917102903</v>
      </c>
      <c r="G23" s="40">
        <v>123.18255595922575</v>
      </c>
      <c r="H23" s="40">
        <v>0</v>
      </c>
      <c r="I23" s="41">
        <v>22.6755</v>
      </c>
      <c r="J23" s="41">
        <v>22.6273</v>
      </c>
      <c r="K23" s="41">
        <f t="shared" si="0"/>
        <v>2008.7670456880005</v>
      </c>
      <c r="L23" s="40">
        <v>21.750151781903238</v>
      </c>
    </row>
    <row r="24" spans="2:12" ht="15">
      <c r="B24" s="37">
        <v>20</v>
      </c>
      <c r="C24" s="39" t="s">
        <v>77</v>
      </c>
      <c r="D24" s="40">
        <v>18357.059940193347</v>
      </c>
      <c r="E24" s="40">
        <v>39726.95343067071</v>
      </c>
      <c r="F24" s="40">
        <v>16570.730553884103</v>
      </c>
      <c r="G24" s="40">
        <v>1194.9407077961196</v>
      </c>
      <c r="H24" s="40">
        <v>0</v>
      </c>
      <c r="I24" s="41">
        <v>1662.4413</v>
      </c>
      <c r="J24" s="41">
        <v>4921.6744</v>
      </c>
      <c r="K24" s="41">
        <f t="shared" si="0"/>
        <v>82433.80033254428</v>
      </c>
      <c r="L24" s="40">
        <v>231.25351584108137</v>
      </c>
    </row>
    <row r="25" spans="2:12" ht="15">
      <c r="B25" s="37">
        <v>21</v>
      </c>
      <c r="C25" s="38" t="s">
        <v>78</v>
      </c>
      <c r="D25" s="40">
        <v>3.228694474032258</v>
      </c>
      <c r="E25" s="40">
        <v>8.96135873735484</v>
      </c>
      <c r="F25" s="40">
        <v>9.751409000741933</v>
      </c>
      <c r="G25" s="40">
        <v>1.154917013548387</v>
      </c>
      <c r="H25" s="40">
        <v>0</v>
      </c>
      <c r="I25" s="41">
        <v>0.07289999999999999</v>
      </c>
      <c r="J25" s="41">
        <v>0.0383</v>
      </c>
      <c r="K25" s="41">
        <f t="shared" si="0"/>
        <v>23.20757922567742</v>
      </c>
      <c r="L25" s="40">
        <v>0.11582464841935483</v>
      </c>
    </row>
    <row r="26" spans="2:12" ht="15">
      <c r="B26" s="37">
        <v>22</v>
      </c>
      <c r="C26" s="39" t="s">
        <v>79</v>
      </c>
      <c r="D26" s="40">
        <v>1.5785118900967743</v>
      </c>
      <c r="E26" s="40">
        <v>62.048245143</v>
      </c>
      <c r="F26" s="40">
        <v>39.43879685564515</v>
      </c>
      <c r="G26" s="40">
        <v>8.72724297116129</v>
      </c>
      <c r="H26" s="40">
        <v>0</v>
      </c>
      <c r="I26" s="41">
        <v>0.3829</v>
      </c>
      <c r="J26" s="41">
        <v>0.3053</v>
      </c>
      <c r="K26" s="41">
        <f t="shared" si="0"/>
        <v>112.48099685990323</v>
      </c>
      <c r="L26" s="40">
        <v>0.523383334967742</v>
      </c>
    </row>
    <row r="27" spans="2:12" ht="15">
      <c r="B27" s="37">
        <v>23</v>
      </c>
      <c r="C27" s="38" t="s">
        <v>80</v>
      </c>
      <c r="D27" s="40">
        <v>0</v>
      </c>
      <c r="E27" s="40">
        <v>0.0014589099032258064</v>
      </c>
      <c r="F27" s="40">
        <v>0.11362259706451613</v>
      </c>
      <c r="G27" s="40">
        <v>0.002588542870967741</v>
      </c>
      <c r="H27" s="40">
        <v>0</v>
      </c>
      <c r="I27" s="41">
        <v>0.0012</v>
      </c>
      <c r="J27" s="41">
        <v>0.5778</v>
      </c>
      <c r="K27" s="41">
        <f t="shared" si="0"/>
        <v>0.6966700498387097</v>
      </c>
      <c r="L27" s="40">
        <v>9.970670967741937E-05</v>
      </c>
    </row>
    <row r="28" spans="2:12" ht="15">
      <c r="B28" s="37">
        <v>24</v>
      </c>
      <c r="C28" s="38" t="s">
        <v>81</v>
      </c>
      <c r="D28" s="40">
        <v>0.8967512984516128</v>
      </c>
      <c r="E28" s="40">
        <v>11.427263841225809</v>
      </c>
      <c r="F28" s="40">
        <v>14.315945264741936</v>
      </c>
      <c r="G28" s="40">
        <v>7.041139297290323</v>
      </c>
      <c r="H28" s="40">
        <v>0</v>
      </c>
      <c r="I28" s="41">
        <v>0.1711</v>
      </c>
      <c r="J28" s="41">
        <v>0.2689</v>
      </c>
      <c r="K28" s="41">
        <f t="shared" si="0"/>
        <v>34.12109970170968</v>
      </c>
      <c r="L28" s="40">
        <v>0.16229482803225806</v>
      </c>
    </row>
    <row r="29" spans="2:12" ht="15">
      <c r="B29" s="37">
        <v>25</v>
      </c>
      <c r="C29" s="39" t="s">
        <v>82</v>
      </c>
      <c r="D29" s="40">
        <v>2411.4515294488065</v>
      </c>
      <c r="E29" s="40">
        <v>11078.485662895171</v>
      </c>
      <c r="F29" s="40">
        <v>4017.1631733902896</v>
      </c>
      <c r="G29" s="40">
        <v>233.74536404209678</v>
      </c>
      <c r="H29" s="40">
        <v>0</v>
      </c>
      <c r="I29" s="41">
        <v>118.1568</v>
      </c>
      <c r="J29" s="41">
        <v>225.90910000000002</v>
      </c>
      <c r="K29" s="41">
        <f t="shared" si="0"/>
        <v>18084.911629776365</v>
      </c>
      <c r="L29" s="40">
        <v>54.80842994190321</v>
      </c>
    </row>
    <row r="30" spans="2:12" ht="15">
      <c r="B30" s="37">
        <v>26</v>
      </c>
      <c r="C30" s="39" t="s">
        <v>83</v>
      </c>
      <c r="D30" s="40">
        <v>188.38840196906446</v>
      </c>
      <c r="E30" s="40">
        <v>562.4383869880961</v>
      </c>
      <c r="F30" s="40">
        <v>510.7078078151612</v>
      </c>
      <c r="G30" s="40">
        <v>132.68814413467743</v>
      </c>
      <c r="H30" s="40">
        <v>0</v>
      </c>
      <c r="I30" s="41">
        <v>6.168900000000001</v>
      </c>
      <c r="J30" s="41">
        <v>10.191999999999997</v>
      </c>
      <c r="K30" s="41">
        <f t="shared" si="0"/>
        <v>1410.583640906999</v>
      </c>
      <c r="L30" s="40">
        <v>9.845644287516128</v>
      </c>
    </row>
    <row r="31" spans="2:12" ht="15">
      <c r="B31" s="37">
        <v>27</v>
      </c>
      <c r="C31" s="39" t="s">
        <v>24</v>
      </c>
      <c r="D31" s="40">
        <v>6.3922836532580645</v>
      </c>
      <c r="E31" s="40">
        <v>145.15929940187098</v>
      </c>
      <c r="F31" s="40">
        <v>126.02326503083867</v>
      </c>
      <c r="G31" s="40">
        <v>13.799265706129031</v>
      </c>
      <c r="H31" s="40">
        <v>0</v>
      </c>
      <c r="I31" s="41">
        <v>60.2912</v>
      </c>
      <c r="J31" s="41">
        <v>177.88439999999997</v>
      </c>
      <c r="K31" s="41">
        <f t="shared" si="0"/>
        <v>529.5497137920967</v>
      </c>
      <c r="L31" s="40">
        <v>2.034095293548387</v>
      </c>
    </row>
    <row r="32" spans="2:12" ht="15">
      <c r="B32" s="37">
        <v>28</v>
      </c>
      <c r="C32" s="39" t="s">
        <v>84</v>
      </c>
      <c r="D32" s="40">
        <v>6.481703894709678</v>
      </c>
      <c r="E32" s="40">
        <v>14.822973618290325</v>
      </c>
      <c r="F32" s="40">
        <v>50.041503007161275</v>
      </c>
      <c r="G32" s="40">
        <v>3.494902957419355</v>
      </c>
      <c r="H32" s="40">
        <v>0</v>
      </c>
      <c r="I32" s="41">
        <v>0</v>
      </c>
      <c r="J32" s="41">
        <v>0</v>
      </c>
      <c r="K32" s="41">
        <f t="shared" si="0"/>
        <v>74.84108347758064</v>
      </c>
      <c r="L32" s="40">
        <v>1.0027658874516132</v>
      </c>
    </row>
    <row r="33" spans="2:12" ht="15">
      <c r="B33" s="37">
        <v>29</v>
      </c>
      <c r="C33" s="39" t="s">
        <v>85</v>
      </c>
      <c r="D33" s="40">
        <v>324.3927908478387</v>
      </c>
      <c r="E33" s="40">
        <v>1103.9106727027415</v>
      </c>
      <c r="F33" s="40">
        <v>987.6711238410647</v>
      </c>
      <c r="G33" s="40">
        <v>83.28014410354842</v>
      </c>
      <c r="H33" s="40">
        <v>0</v>
      </c>
      <c r="I33" s="41">
        <v>11.4069</v>
      </c>
      <c r="J33" s="41">
        <v>12.417400000000004</v>
      </c>
      <c r="K33" s="41">
        <f t="shared" si="0"/>
        <v>2523.0790314951932</v>
      </c>
      <c r="L33" s="40">
        <v>13.974016185709678</v>
      </c>
    </row>
    <row r="34" spans="2:12" ht="15">
      <c r="B34" s="37">
        <v>30</v>
      </c>
      <c r="C34" s="39" t="s">
        <v>86</v>
      </c>
      <c r="D34" s="40">
        <v>387.81666836916133</v>
      </c>
      <c r="E34" s="40">
        <v>5975.43340037542</v>
      </c>
      <c r="F34" s="40">
        <v>1061.784466207065</v>
      </c>
      <c r="G34" s="40">
        <v>78.00513998483872</v>
      </c>
      <c r="H34" s="40">
        <v>0</v>
      </c>
      <c r="I34" s="41">
        <v>20.5018</v>
      </c>
      <c r="J34" s="41">
        <v>22.649800000000003</v>
      </c>
      <c r="K34" s="41">
        <f t="shared" si="0"/>
        <v>7546.191274936486</v>
      </c>
      <c r="L34" s="40">
        <v>19.390118589548376</v>
      </c>
    </row>
    <row r="35" spans="2:12" ht="15">
      <c r="B35" s="37">
        <v>31</v>
      </c>
      <c r="C35" s="38" t="s">
        <v>87</v>
      </c>
      <c r="D35" s="40">
        <v>162.24835346845165</v>
      </c>
      <c r="E35" s="40">
        <v>4.284330659032257</v>
      </c>
      <c r="F35" s="40">
        <v>17.258856860129033</v>
      </c>
      <c r="G35" s="40">
        <v>3.2550166521935493</v>
      </c>
      <c r="H35" s="40">
        <v>0</v>
      </c>
      <c r="I35" s="41">
        <v>0</v>
      </c>
      <c r="J35" s="41">
        <v>0</v>
      </c>
      <c r="K35" s="41">
        <f t="shared" si="0"/>
        <v>187.0465576398065</v>
      </c>
      <c r="L35" s="40">
        <v>0.8018772429032258</v>
      </c>
    </row>
    <row r="36" spans="2:12" ht="15">
      <c r="B36" s="37">
        <v>32</v>
      </c>
      <c r="C36" s="39" t="s">
        <v>88</v>
      </c>
      <c r="D36" s="40">
        <v>3119.704227804806</v>
      </c>
      <c r="E36" s="40">
        <v>3067.0053704072884</v>
      </c>
      <c r="F36" s="40">
        <v>2227.439617565388</v>
      </c>
      <c r="G36" s="40">
        <v>133.24185596861295</v>
      </c>
      <c r="H36" s="40">
        <v>0</v>
      </c>
      <c r="I36" s="41">
        <v>151.3003</v>
      </c>
      <c r="J36" s="41">
        <v>169.68729999999996</v>
      </c>
      <c r="K36" s="41">
        <f t="shared" si="0"/>
        <v>8868.378671746095</v>
      </c>
      <c r="L36" s="40">
        <v>48.91815462267738</v>
      </c>
    </row>
    <row r="37" spans="2:12" ht="15">
      <c r="B37" s="37">
        <v>33</v>
      </c>
      <c r="C37" s="39" t="s">
        <v>95</v>
      </c>
      <c r="D37" s="40">
        <v>389.3556055465806</v>
      </c>
      <c r="E37" s="40">
        <v>1798.755667627838</v>
      </c>
      <c r="F37" s="40">
        <v>1211.9863327879673</v>
      </c>
      <c r="G37" s="40">
        <v>85.89230065658063</v>
      </c>
      <c r="H37" s="40">
        <v>0</v>
      </c>
      <c r="I37" s="41">
        <v>56.2695</v>
      </c>
      <c r="J37" s="41">
        <v>117.62990000000002</v>
      </c>
      <c r="K37" s="41">
        <f t="shared" si="0"/>
        <v>3659.8893066189667</v>
      </c>
      <c r="L37" s="40">
        <v>21.710428886516137</v>
      </c>
    </row>
    <row r="38" spans="2:12" ht="15">
      <c r="B38" s="37">
        <v>34</v>
      </c>
      <c r="C38" s="39" t="s">
        <v>89</v>
      </c>
      <c r="D38" s="40">
        <v>7.100464835645161</v>
      </c>
      <c r="E38" s="40">
        <v>15.356924001548386</v>
      </c>
      <c r="F38" s="40">
        <v>13.549819916516126</v>
      </c>
      <c r="G38" s="40">
        <v>7.974596308999999</v>
      </c>
      <c r="H38" s="40">
        <v>0</v>
      </c>
      <c r="I38" s="41">
        <v>0.1731</v>
      </c>
      <c r="J38" s="41">
        <v>0.15990000000000001</v>
      </c>
      <c r="K38" s="41">
        <f t="shared" si="0"/>
        <v>44.314805062709674</v>
      </c>
      <c r="L38" s="40">
        <v>0.7813817749677419</v>
      </c>
    </row>
    <row r="39" spans="2:12" ht="15">
      <c r="B39" s="37">
        <v>35</v>
      </c>
      <c r="C39" s="39" t="s">
        <v>90</v>
      </c>
      <c r="D39" s="40">
        <v>487.0968132291935</v>
      </c>
      <c r="E39" s="40">
        <v>3453.3767784378756</v>
      </c>
      <c r="F39" s="40">
        <v>3054.971705118065</v>
      </c>
      <c r="G39" s="40">
        <v>275.2182752135161</v>
      </c>
      <c r="H39" s="40">
        <v>0</v>
      </c>
      <c r="I39" s="41">
        <v>64.3302</v>
      </c>
      <c r="J39" s="41">
        <v>71.4515</v>
      </c>
      <c r="K39" s="41">
        <f t="shared" si="0"/>
        <v>7406.44527199865</v>
      </c>
      <c r="L39" s="40">
        <v>59.716221293935504</v>
      </c>
    </row>
    <row r="40" spans="2:12" ht="15">
      <c r="B40" s="37">
        <v>36</v>
      </c>
      <c r="C40" s="39" t="s">
        <v>91</v>
      </c>
      <c r="D40" s="40">
        <v>5.2808028131935485</v>
      </c>
      <c r="E40" s="40">
        <v>106.42189843325805</v>
      </c>
      <c r="F40" s="40">
        <v>181.88718588600003</v>
      </c>
      <c r="G40" s="40">
        <v>15.78343855577419</v>
      </c>
      <c r="H40" s="40">
        <v>0</v>
      </c>
      <c r="I40" s="41">
        <v>0</v>
      </c>
      <c r="J40" s="41">
        <v>0</v>
      </c>
      <c r="K40" s="41">
        <f t="shared" si="0"/>
        <v>309.3733256882258</v>
      </c>
      <c r="L40" s="40">
        <v>3.8829936693225817</v>
      </c>
    </row>
    <row r="41" spans="2:12" ht="15">
      <c r="B41" s="37">
        <v>37</v>
      </c>
      <c r="C41" s="39" t="s">
        <v>92</v>
      </c>
      <c r="D41" s="40">
        <v>1564.762447014645</v>
      </c>
      <c r="E41" s="40">
        <v>5654.852790128955</v>
      </c>
      <c r="F41" s="40">
        <v>3162.002309832616</v>
      </c>
      <c r="G41" s="40">
        <v>271.2937219600324</v>
      </c>
      <c r="H41" s="40">
        <v>0</v>
      </c>
      <c r="I41" s="41">
        <v>108.1529</v>
      </c>
      <c r="J41" s="41">
        <v>161.98989999999998</v>
      </c>
      <c r="K41" s="41">
        <f t="shared" si="0"/>
        <v>10923.054068936248</v>
      </c>
      <c r="L41" s="40">
        <v>68.95658496187096</v>
      </c>
    </row>
    <row r="42" spans="2:12" s="43" customFormat="1" ht="15">
      <c r="B42" s="36" t="s">
        <v>93</v>
      </c>
      <c r="C42" s="28"/>
      <c r="D42" s="42">
        <f aca="true" t="shared" si="1" ref="D42:L42">SUM(D5:D41)</f>
        <v>33236.18659059938</v>
      </c>
      <c r="E42" s="42">
        <f t="shared" si="1"/>
        <v>104182.09217945613</v>
      </c>
      <c r="F42" s="42">
        <f t="shared" si="1"/>
        <v>48466.91372640723</v>
      </c>
      <c r="G42" s="42">
        <f>SUM(G5:G41)</f>
        <v>3902.1733556516356</v>
      </c>
      <c r="H42" s="42">
        <f t="shared" si="1"/>
        <v>0</v>
      </c>
      <c r="I42" s="42">
        <f>SUM(I5:I41)</f>
        <v>2727.1175000000003</v>
      </c>
      <c r="J42" s="42">
        <f>SUM(J5:J41)</f>
        <v>6427.990499999999</v>
      </c>
      <c r="K42" s="42">
        <f t="shared" si="1"/>
        <v>198942.47385211437</v>
      </c>
      <c r="L42" s="42">
        <f t="shared" si="1"/>
        <v>828.3935218626619</v>
      </c>
    </row>
    <row r="43" ht="15">
      <c r="B43" t="s">
        <v>94</v>
      </c>
    </row>
    <row r="44" s="62" customFormat="1" ht="15"/>
    <row r="45" spans="4:7" ht="15">
      <c r="D45" s="51"/>
      <c r="E45" s="51"/>
      <c r="F45" s="51"/>
      <c r="G45" s="51"/>
    </row>
    <row r="46" ht="15">
      <c r="E46" s="51"/>
    </row>
    <row r="47" spans="4:12" ht="1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">
      <c r="D48" s="51"/>
      <c r="E48" s="51"/>
      <c r="F48" s="51"/>
      <c r="G48" s="51"/>
      <c r="H48" s="51"/>
      <c r="I48" s="25"/>
      <c r="J48" s="25"/>
      <c r="K48" s="51"/>
      <c r="L48" s="51"/>
    </row>
  </sheetData>
  <sheetProtection password="D8A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70038440</cp:lastModifiedBy>
  <dcterms:created xsi:type="dcterms:W3CDTF">2014-04-10T12:10:22Z</dcterms:created>
  <dcterms:modified xsi:type="dcterms:W3CDTF">2017-01-06T14:26:58Z</dcterms:modified>
  <cp:category/>
  <cp:version/>
  <cp:contentType/>
  <cp:contentStatus/>
</cp:coreProperties>
</file>