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0" windowHeight="11160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<sst xmlns="http://schemas.openxmlformats.org/spreadsheetml/2006/main" count="266" uniqueCount="232">
  <si>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</si>
  <si>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</si>
  <si>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</si>
  <si>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</si>
  <si>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</si>
  <si>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</si>
  <si>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</si>
  <si>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</si>
  <si>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</si>
  <si>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</si>
  <si>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</si>
  <si>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</si>
  <si>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</si>
  <si>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</si>
  <si>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</si>
  <si>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</si>
  <si>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</si>
  <si>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</si>
  <si>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</si>
  <si>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</si>
  <si>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</si>
  <si>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</si>
  <si>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</si>
  <si>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</si>
  <si>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</si>
  <si>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</si>
  <si>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</si>
  <si>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</si>
  <si>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</si>
  <si>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</si>
  <si>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</si>
  <si>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</si>
  <si>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</si>
  <si>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</si>
  <si>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</si>
  <si>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</si>
  <si>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</si>
  <si>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</si>
  <si>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</si>
  <si>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</si>
  <si>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</si>
  <si>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</si>
  <si>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</si>
  <si>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</si>
  <si>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</si>
  <si>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</si>
  <si>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</si>
  <si>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</si>
  <si>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</si>
  <si>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</si>
  <si>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</si>
  <si>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</si>
  <si>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</si>
  <si>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</si>
  <si>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</si>
  <si>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</si>
  <si>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</si>
  <si>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</si>
  <si>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</si>
  <si>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</si>
  <si>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</si>
  <si>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</si>
  <si>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</si>
  <si>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</si>
  <si>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</si>
  <si>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</si>
  <si>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</si>
  <si>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</si>
  <si>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</si>
  <si>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</si>
  <si>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</si>
  <si>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</si>
  <si>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</si>
  <si>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</si>
  <si>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</si>
  <si>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</si>
  <si>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</si>
  <si>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</si>
  <si>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</si>
  <si>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</si>
  <si>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</si>
  <si>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</si>
  <si>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</si>
  <si>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</si>
  <si>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</si>
  <si>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</si>
  <si>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</si>
  <si>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</si>
  <si>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</si>
  <si>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</si>
  <si>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</si>
  <si>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</si>
  <si>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</si>
  <si>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</si>
  <si>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</si>
  <si>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</si>
  <si>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</si>
  <si>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</si>
  <si>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</si>
  <si>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</si>
  <si>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</si>
  <si>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</si>
  <si>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XXXIX - SERIES 2</t>
  </si>
  <si>
    <t>NIPPON INDIA FIXED HORIZON FUND - XXXIX - SERIES 4</t>
  </si>
  <si>
    <t>NIPPON INDIA FIXED HORIZON FUND - XXXIX - SERIES 5</t>
  </si>
  <si>
    <t>NIPPON INDIA FIXED HORIZON FUND - XXXIX - SERIES 6</t>
  </si>
  <si>
    <t>NIPPON INDIA FIXED HORIZON FUND - XXXIX - SERIES 8</t>
  </si>
  <si>
    <t>NIPPON INDIA FIXED HORIZON FUND - XXXIX - SERIES 9</t>
  </si>
  <si>
    <t>NIPPON INDIA FIXED HORIZON FUND - XXXIX - SERIES 11</t>
  </si>
  <si>
    <t>NIPPON INDIA FIXED HORIZON FUND - XXXIX - SERIES 14</t>
  </si>
  <si>
    <t>NIPPON INDIA FIXED HORIZON FUND - XXXIX - SERIES 15</t>
  </si>
  <si>
    <t>NIPPON INDIA FIXED HORIZON FUND - XXXX - SERIES 1</t>
  </si>
  <si>
    <t>NIPPON INDIA FIXED HORIZON FUND - XXXX - SERIES 2</t>
  </si>
  <si>
    <t>NIPPON INDIA FIXED HORIZON FUND - XXXX - SERIES 3</t>
  </si>
  <si>
    <t>NIPPON INDIA FIXED HORIZON FUND - XXXX - SERIES 4</t>
  </si>
  <si>
    <t>NIPPON INDIA FIXED HORIZON FUND - XLI - SERIES 8</t>
  </si>
  <si>
    <t>NIPPON INDIA FIXED HORIZON FUND - XLI - SERIES 10</t>
  </si>
  <si>
    <t>NIPPON INDIA FIXED HORIZON FUND - XLI - SERIES 11</t>
  </si>
  <si>
    <t>NIPPON INDIA FIXED HORIZON FUND - XXXX - SERIES 5</t>
  </si>
  <si>
    <t>NIPPON INDIA FIXED HORIZON FUND - XXXX - SERIES 6</t>
  </si>
  <si>
    <t>NIPPON INDIA FIXED HORIZON FUND - XXXX - SERIES 7</t>
  </si>
  <si>
    <t>NIPPON INDIA FIXED HORIZON FUND - XXXX - SERIES 8</t>
  </si>
  <si>
    <t>NIPPON INDIA FIXED HORIZON FUND - XXXX - SERIES 11</t>
  </si>
  <si>
    <t>NIPPON INDIA FIXED HORIZON FUND - XXXX - SERIES 12</t>
  </si>
  <si>
    <t>NIPPON INDIA FIXED HORIZON FUND - XXXX - SERIES 14</t>
  </si>
  <si>
    <t>NIPPON INDIA FIXED HORIZON FUND - XXXX - SERIES 15</t>
  </si>
  <si>
    <t>NIPPON INDIA FIXED HORIZON FUND - XXXX - SERIES 16</t>
  </si>
  <si>
    <t>NIPPON INDIA FIXED HORIZON FUND - XXXX - SERIES 17</t>
  </si>
  <si>
    <t>NIPPON INDIA FIXED HORIZON FUND - XXXX - SERIES 19</t>
  </si>
  <si>
    <t>NIPPON INDIA FIXED HORIZON FUND - XLI - SERIES 1</t>
  </si>
  <si>
    <t>NIPPON INDIA FIXED HORIZON FUND - XLI - SERIES 4</t>
  </si>
  <si>
    <t>NIPPON INDIA FIXED HORIZON FUND - XLI - SERIES 12</t>
  </si>
  <si>
    <t>NIPPON INDIA MONTHLY INTERVAL FUND - SERIES II</t>
  </si>
  <si>
    <t>NIPPON INDIA MONTHLY INTERVAL FUND - SERIES I</t>
  </si>
  <si>
    <t>NIPPON INDIA QUARTERLY INTERVAL FUND - SERIES II</t>
  </si>
  <si>
    <t>NIPPON INDIA FIXED HORIZON FUND - XXXVI - SERIES 2</t>
  </si>
  <si>
    <t>NIPPON INDIA FIXED HORIZON FUND - XXXVII - SERIES 04</t>
  </si>
  <si>
    <t>NIPPON INDIA FIXED HORIZON FUND - XXXVII - SERIES 06</t>
  </si>
  <si>
    <t>NIPPON INDIA FIXED HORIZON FUND - XXXVII - SERIES 09</t>
  </si>
  <si>
    <t>NIPPON INDIA FIXED HORIZON FUND - XXXVIII - SERIES 02</t>
  </si>
  <si>
    <t>NIPPON INDIA FIXED HORIZON FUND - XXXVIII - SERIES 10</t>
  </si>
  <si>
    <t>NIPPON INDIA ANNUAL INTERVAL FUND - SERIES I</t>
  </si>
  <si>
    <t>NIPPON INDIA BANKING &amp; PSU DEBT FUND</t>
  </si>
  <si>
    <t>NIPPON INDIA STRATEGIC DEBT FUND</t>
  </si>
  <si>
    <t>NIPPON INDIA ULTRA SHORT DURATION FUND</t>
  </si>
  <si>
    <t>NIPPON INDIA FLOATING RATE FUND</t>
  </si>
  <si>
    <t>NIPPON INDIA INCOME FUND</t>
  </si>
  <si>
    <t>NIPPON INDIA LOW DURATION FUND</t>
  </si>
  <si>
    <t>NIPPON INDIA MONEY MARKET FUND</t>
  </si>
  <si>
    <t>NIPPON INDIA HYBRID BOND FUND</t>
  </si>
  <si>
    <t>NIPPON INDIA DYNAMIC BOND FUND</t>
  </si>
  <si>
    <t>NIPPON INDIA NIVESH LAKSHYA FUND</t>
  </si>
  <si>
    <t>NIPPON INDIA RETIREMENT FUND - INCOME GENERATION SCHEME</t>
  </si>
  <si>
    <t>NIPPON INDIA CREDIT RISK FUND</t>
  </si>
  <si>
    <t>NIPPON INDIA SHORT TERM FUND</t>
  </si>
  <si>
    <t>NIPPON INDIA TAX SAVER (ELSS) FUND</t>
  </si>
  <si>
    <t>NIPPON INDIA EQUITY SAVINGS FUND - SEGREGATED PORTFOLIO 1</t>
  </si>
  <si>
    <t>NIPPON INDIA ARBITRAGE FUND</t>
  </si>
  <si>
    <t>NIPPON INDIA CAPITAL BUILDER FUND IV - SERIES B</t>
  </si>
  <si>
    <t>NIPPON INDIA LARGE CAP FUND</t>
  </si>
  <si>
    <t>NIPPON INDIA MULTI CAP FUND</t>
  </si>
  <si>
    <t>NIPPON INDIA EQUITY SAVINGS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</si>
  <si>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</si>
  <si>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</si>
  <si>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</si>
  <si>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</si>
  <si>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</si>
  <si>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INDEX FUND - NIFTY PLAN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</si>
  <si>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</si>
  <si>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</si>
  <si>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</si>
  <si>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</si>
  <si>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</si>
  <si>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</si>
  <si>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INDEX FUND - SENSEX PLAN</t>
  </si>
  <si>
    <t>NIPPON INDIA EQUITY HYBRID FUND -  SEGREGATED PORTFOLIO 1</t>
  </si>
  <si>
    <t>NIPPON INDIA EQUITY HYBRID FUND</t>
  </si>
  <si>
    <t>NIPPON INDIA GOLD SAVINGS FUND</t>
  </si>
  <si>
    <t>NIPPON INDIA JUNIOR BEES FOF</t>
  </si>
  <si>
    <t>NIPPON INDIA Mutual Fund (All figures in Rs. Crore)</t>
  </si>
  <si>
    <t>NIPPON INDIA - INDIA OPPORTUNITIES FUND - SERIES A</t>
  </si>
  <si>
    <t>NIPPON INDIA - JAPAN EQUITY FUND</t>
  </si>
  <si>
    <t>NIPPON INDIA STRATEGIC DEBT FUND - SEGREGATED PORTFOLIO 1</t>
  </si>
  <si>
    <t>NIPPON INDIA CREDIT RISK FUND - SEGREGATED PORTFOLIO 1</t>
  </si>
  <si>
    <t>NIPPON INDIA ETF NV20</t>
  </si>
  <si>
    <t>NIPPON INDIA ETF NIFTY MIDCAP 150</t>
  </si>
  <si>
    <t>NIPPON INDIA FIXED HORIZON FUND - XLII - SERIES 4</t>
  </si>
  <si>
    <t>NIPPON INDIA CAPITAL PROTECTION ORIENTED FUND II - PLAN A</t>
  </si>
  <si>
    <t>NIPPON INDIA ETF NIFTY IT</t>
  </si>
  <si>
    <t>NIPPON INDIA MULTI ASSET FUND</t>
  </si>
  <si>
    <t>NIPPON INDIA NIFTY SMALLCAP 250 INDEX FUND</t>
  </si>
  <si>
    <t>NIPPON INDIA CORPORATE BOND FUND</t>
  </si>
  <si>
    <t>NIPPON INDIA ETF NIFTY CPSE BOND PLUS SDL - 2024 MATURITY</t>
  </si>
  <si>
    <t>NIPPON INDIA PASSIVE FLEXICAP FOF</t>
  </si>
  <si>
    <t>NIPPON INDIA NIFTY MIDCAP 150 INDEX FUND</t>
  </si>
  <si>
    <t>NIPPON INDIA NIFTY 50 VALUE 20 INDEX FUND</t>
  </si>
  <si>
    <t>NIPPON INDIA ASSET ALLOCATOR FOF</t>
  </si>
  <si>
    <t>NIPPON INDIA ETF 5 YEAR GILT</t>
  </si>
  <si>
    <t>NIPPON INDIA - US EQUITY OPPORTUNITIES FUND</t>
  </si>
  <si>
    <t>NIPPON INDIA ETF IDCW OPPORTUNITIES</t>
  </si>
  <si>
    <t>NIPPON INDIA ETF SENSEX NEXT 50</t>
  </si>
  <si>
    <t>NIPPON INDIA ETF NIFTY SDL - 2026 MATURITY</t>
  </si>
  <si>
    <t>NIPPON INDIA ETF GOLD BEES</t>
  </si>
  <si>
    <t>NIPPON INDIA ETF SENSEX</t>
  </si>
  <si>
    <t>NIPPON INDIA ETF NIFTY 100</t>
  </si>
  <si>
    <t>NIPPON INDIA ETF CONSUMPTION</t>
  </si>
  <si>
    <t>NIPPON INDIA ETF LONG TERM GILT</t>
  </si>
  <si>
    <t>NIPPON INDIA ETF BANK BEES</t>
  </si>
  <si>
    <t>NIPPON INDIA ETF HANG SENG BEES</t>
  </si>
  <si>
    <t>NIPPON INDIA ETF INFRA BEES</t>
  </si>
  <si>
    <t>NIPPON INDIA ETF JUNIOR BEES</t>
  </si>
  <si>
    <t>NIPPON INDIA ETF LIQUID BEES</t>
  </si>
  <si>
    <t>NIPPON INDIA ETF NIFTY BEES</t>
  </si>
  <si>
    <t>NIPPON INDIA ETF PSU BANK BEES</t>
  </si>
  <si>
    <t>NIPPON INDIA ETF SHARIAH BEES</t>
  </si>
  <si>
    <t>NIPPON INDIA NIFTY PHARMA ETF</t>
  </si>
  <si>
    <t>NIPPON INDIA FIXED HORIZON FUND - XLIII - SERIES 1</t>
  </si>
  <si>
    <t>NIPPON INDIA BANKING &amp; FINANCIAL SERVICES FUND</t>
  </si>
  <si>
    <t>NIPPON INDIA FLEXI CAP FUND</t>
  </si>
  <si>
    <t>Nippon India Mutual Fund: Average Net Assets Under Management (AAUM) as on DEC 2021 (All figures in Rs. Crore)</t>
  </si>
  <si>
    <t>NIPPON INDIA TAIWAN EQUITY FUND</t>
  </si>
  <si>
    <t>Table showing State wise /Union Territory wise contribution to AAUM of category of schemes as on Dec 2021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</si>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</sst>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49" fontId="42" fillId="0" borderId="14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Border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wrapText="1"/>
    </xf>
    <xf numFmtId="2" fontId="6" fillId="0" borderId="11" xfId="56" applyNumberFormat="1" applyFont="1" applyFill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4" fontId="0" fillId="0" borderId="0" xfId="42" applyNumberFormat="1" applyFont="1" applyAlignment="1">
      <alignment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 vertical="top" wrapText="1"/>
      <protection/>
    </xf>
    <xf numFmtId="2" fontId="5" fillId="0" borderId="21" xfId="56" applyNumberFormat="1" applyFont="1" applyFill="1" applyBorder="1" applyAlignment="1">
      <alignment horizontal="center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5" xfId="56" applyNumberFormat="1" applyFont="1" applyFill="1" applyBorder="1" applyAlignment="1">
      <alignment horizontal="center" wrapText="1"/>
      <protection/>
    </xf>
    <xf numFmtId="2" fontId="5" fillId="0" borderId="26" xfId="56" applyNumberFormat="1" applyFont="1" applyFill="1" applyBorder="1" applyAlignment="1">
      <alignment horizontal="center" wrapText="1"/>
      <protection/>
    </xf>
    <xf numFmtId="2" fontId="5" fillId="0" borderId="27" xfId="56" applyNumberFormat="1" applyFont="1" applyFill="1" applyBorder="1" applyAlignment="1">
      <alignment horizontal="center" wrapText="1"/>
      <protection/>
    </xf>
    <xf numFmtId="3" fontId="5" fillId="0" borderId="28" xfId="56" applyNumberFormat="1" applyFont="1" applyFill="1" applyBorder="1" applyAlignment="1">
      <alignment horizontal="center" vertical="center" wrapText="1"/>
      <protection/>
    </xf>
    <xf numFmtId="3" fontId="5" fillId="0" borderId="29" xfId="56" applyNumberFormat="1" applyFont="1" applyFill="1" applyBorder="1" applyAlignment="1">
      <alignment horizontal="center" vertical="center" wrapText="1"/>
      <protection/>
    </xf>
    <xf numFmtId="3" fontId="5" fillId="0" borderId="30" xfId="56" applyNumberFormat="1" applyFont="1" applyFill="1" applyBorder="1" applyAlignment="1">
      <alignment horizontal="center" vertical="center" wrapText="1"/>
      <protection/>
    </xf>
    <xf numFmtId="49" fontId="42" fillId="0" borderId="31" xfId="55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center" vertical="center" wrapText="1"/>
      <protection/>
    </xf>
    <xf numFmtId="49" fontId="42" fillId="0" borderId="32" xfId="55" applyNumberFormat="1" applyFont="1" applyFill="1" applyBorder="1" applyAlignment="1">
      <alignment horizontal="center" vertical="center" wrapText="1"/>
      <protection/>
    </xf>
    <xf numFmtId="49" fontId="42" fillId="0" borderId="33" xfId="55" applyNumberFormat="1" applyFont="1" applyFill="1" applyBorder="1" applyAlignment="1">
      <alignment horizontal="center" vertical="center" wrapText="1"/>
      <protection/>
    </xf>
    <xf numFmtId="49" fontId="42" fillId="0" borderId="34" xfId="55" applyNumberFormat="1" applyFont="1" applyFill="1" applyBorder="1" applyAlignment="1">
      <alignment horizontal="center" vertical="center" wrapText="1"/>
      <protection/>
    </xf>
    <xf numFmtId="2" fontId="4" fillId="0" borderId="25" xfId="56" applyNumberFormat="1" applyFont="1" applyFill="1" applyBorder="1" applyAlignment="1">
      <alignment horizontal="left" vertical="top" wrapText="1"/>
      <protection/>
    </xf>
    <xf numFmtId="2" fontId="4" fillId="0" borderId="26" xfId="56" applyNumberFormat="1" applyFont="1" applyFill="1" applyBorder="1" applyAlignment="1">
      <alignment horizontal="left" vertical="top" wrapText="1"/>
      <protection/>
    </xf>
    <xf numFmtId="2" fontId="4" fillId="0" borderId="27" xfId="56" applyNumberFormat="1" applyFont="1" applyFill="1" applyBorder="1" applyAlignment="1">
      <alignment horizontal="left" vertical="top" wrapText="1"/>
      <protection/>
    </xf>
    <xf numFmtId="2" fontId="5" fillId="0" borderId="25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85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5"/>
  <cols>
    <col min="1" max="1" width="8.28125" style="18" customWidth="1"/>
    <col min="2" max="2" width="63.57421875" style="18" bestFit="1" customWidth="1"/>
    <col min="3" max="3" width="6.57421875" style="18" bestFit="1" customWidth="1"/>
    <col min="4" max="4" width="8.140625" style="18" customWidth="1"/>
    <col min="5" max="5" width="4.57421875" style="18" bestFit="1" customWidth="1"/>
    <col min="6" max="6" width="4.57421875" style="18" customWidth="1"/>
    <col min="7" max="7" width="8.140625" style="18" bestFit="1" customWidth="1"/>
    <col min="8" max="8" width="9.140625" style="18" bestFit="1" customWidth="1"/>
    <col min="9" max="9" width="10.7109375" style="18" bestFit="1" customWidth="1"/>
    <col min="10" max="10" width="8.140625" style="18" customWidth="1"/>
    <col min="11" max="11" width="6.57421875" style="18" bestFit="1" customWidth="1"/>
    <col min="12" max="12" width="9.140625" style="18" bestFit="1" customWidth="1"/>
    <col min="13" max="16" width="4.57421875" style="18" customWidth="1"/>
    <col min="17" max="17" width="4.57421875" style="18" bestFit="1" customWidth="1"/>
    <col min="18" max="19" width="8.140625" style="18" bestFit="1" customWidth="1"/>
    <col min="20" max="20" width="8.140625" style="18" customWidth="1"/>
    <col min="21" max="21" width="4.57421875" style="18" customWidth="1"/>
    <col min="22" max="22" width="8.140625" style="18" bestFit="1" customWidth="1"/>
    <col min="23" max="23" width="4.57421875" style="18" customWidth="1"/>
    <col min="24" max="24" width="6.57421875" style="18" customWidth="1"/>
    <col min="25" max="26" width="4.57421875" style="18" customWidth="1"/>
    <col min="27" max="29" width="6.57421875" style="18" bestFit="1" customWidth="1"/>
    <col min="30" max="31" width="4.57421875" style="18" customWidth="1"/>
    <col min="32" max="32" width="6.57421875" style="18" bestFit="1" customWidth="1"/>
    <col min="33" max="37" width="4.57421875" style="18" customWidth="1"/>
    <col min="38" max="39" width="6.57421875" style="18" bestFit="1" customWidth="1"/>
    <col min="40" max="41" width="4.57421875" style="18" customWidth="1"/>
    <col min="42" max="42" width="5.57421875" style="18" bestFit="1" customWidth="1"/>
    <col min="43" max="43" width="4.57421875" style="18" customWidth="1"/>
    <col min="44" max="44" width="8.140625" style="18" bestFit="1" customWidth="1"/>
    <col min="45" max="46" width="4.57421875" style="18" customWidth="1"/>
    <col min="47" max="47" width="8.140625" style="18" bestFit="1" customWidth="1"/>
    <col min="48" max="48" width="9.140625" style="18" bestFit="1" customWidth="1"/>
    <col min="49" max="49" width="9.140625" style="18" customWidth="1"/>
    <col min="50" max="50" width="8.140625" style="18" bestFit="1" customWidth="1"/>
    <col min="51" max="51" width="6.57421875" style="18" bestFit="1" customWidth="1"/>
    <col min="52" max="52" width="9.140625" style="18" bestFit="1" customWidth="1"/>
    <col min="53" max="57" width="4.57421875" style="18" customWidth="1"/>
    <col min="58" max="58" width="9.140625" style="18" bestFit="1" customWidth="1"/>
    <col min="59" max="60" width="8.140625" style="18" bestFit="1" customWidth="1"/>
    <col min="61" max="61" width="5.57421875" style="18" bestFit="1" customWidth="1"/>
    <col min="62" max="62" width="10.7109375" style="18" bestFit="1" customWidth="1"/>
    <col min="63" max="63" width="17.00390625" style="19" customWidth="1"/>
    <col min="64" max="64" width="10.7109375" style="18" bestFit="1" customWidth="1"/>
    <col min="65" max="16384" width="9.140625" style="18" customWidth="1"/>
  </cols>
  <sheetData>
    <row r="1" ht="15" customHeight="1" thickBot="1">
      <c r="B1" s="1"/>
    </row>
    <row r="2" spans="1:63" ht="15.75" customHeight="1" thickBot="1">
      <c r="A2" s="74" t="s">
        <v>0</v>
      </c>
      <c r="B2" s="76" t="s">
        <v>1</v>
      </c>
      <c r="C2" s="79" t="s">
        <v>219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1"/>
    </row>
    <row r="3" spans="1:63" ht="18.75" thickBot="1">
      <c r="A3" s="75"/>
      <c r="B3" s="77"/>
      <c r="C3" s="82" t="s">
        <v>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2" t="s">
        <v>3</v>
      </c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4"/>
      <c r="AQ3" s="82" t="s">
        <v>4</v>
      </c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4"/>
      <c r="BK3" s="71" t="s">
        <v>30</v>
      </c>
    </row>
    <row r="4" spans="1:63" ht="18.75" thickBot="1">
      <c r="A4" s="75"/>
      <c r="B4" s="77"/>
      <c r="C4" s="68" t="s">
        <v>50</v>
      </c>
      <c r="D4" s="69"/>
      <c r="E4" s="69"/>
      <c r="F4" s="69"/>
      <c r="G4" s="69"/>
      <c r="H4" s="69"/>
      <c r="I4" s="69"/>
      <c r="J4" s="69"/>
      <c r="K4" s="69"/>
      <c r="L4" s="70"/>
      <c r="M4" s="68" t="s">
        <v>51</v>
      </c>
      <c r="N4" s="69"/>
      <c r="O4" s="69"/>
      <c r="P4" s="69"/>
      <c r="Q4" s="69"/>
      <c r="R4" s="69"/>
      <c r="S4" s="69"/>
      <c r="T4" s="69"/>
      <c r="U4" s="69"/>
      <c r="V4" s="70"/>
      <c r="W4" s="68" t="s">
        <v>50</v>
      </c>
      <c r="X4" s="69"/>
      <c r="Y4" s="69"/>
      <c r="Z4" s="69"/>
      <c r="AA4" s="69"/>
      <c r="AB4" s="69"/>
      <c r="AC4" s="69"/>
      <c r="AD4" s="69"/>
      <c r="AE4" s="69"/>
      <c r="AF4" s="70"/>
      <c r="AG4" s="68" t="s">
        <v>51</v>
      </c>
      <c r="AH4" s="69"/>
      <c r="AI4" s="69"/>
      <c r="AJ4" s="69"/>
      <c r="AK4" s="69"/>
      <c r="AL4" s="69"/>
      <c r="AM4" s="69"/>
      <c r="AN4" s="69"/>
      <c r="AO4" s="69"/>
      <c r="AP4" s="70"/>
      <c r="AQ4" s="68" t="s">
        <v>50</v>
      </c>
      <c r="AR4" s="69"/>
      <c r="AS4" s="69"/>
      <c r="AT4" s="69"/>
      <c r="AU4" s="69"/>
      <c r="AV4" s="69"/>
      <c r="AW4" s="69"/>
      <c r="AX4" s="69"/>
      <c r="AY4" s="69"/>
      <c r="AZ4" s="70"/>
      <c r="BA4" s="68" t="s">
        <v>51</v>
      </c>
      <c r="BB4" s="69"/>
      <c r="BC4" s="69"/>
      <c r="BD4" s="69"/>
      <c r="BE4" s="69"/>
      <c r="BF4" s="69"/>
      <c r="BG4" s="69"/>
      <c r="BH4" s="69"/>
      <c r="BI4" s="69"/>
      <c r="BJ4" s="70"/>
      <c r="BK4" s="72"/>
    </row>
    <row r="5" spans="1:63" ht="18" customHeight="1">
      <c r="A5" s="75"/>
      <c r="B5" s="77"/>
      <c r="C5" s="65" t="s">
        <v>5</v>
      </c>
      <c r="D5" s="66"/>
      <c r="E5" s="66"/>
      <c r="F5" s="66"/>
      <c r="G5" s="67"/>
      <c r="H5" s="62" t="s">
        <v>6</v>
      </c>
      <c r="I5" s="63"/>
      <c r="J5" s="63"/>
      <c r="K5" s="63"/>
      <c r="L5" s="64"/>
      <c r="M5" s="65" t="s">
        <v>5</v>
      </c>
      <c r="N5" s="66"/>
      <c r="O5" s="66"/>
      <c r="P5" s="66"/>
      <c r="Q5" s="67"/>
      <c r="R5" s="62" t="s">
        <v>6</v>
      </c>
      <c r="S5" s="63"/>
      <c r="T5" s="63"/>
      <c r="U5" s="63"/>
      <c r="V5" s="64"/>
      <c r="W5" s="65" t="s">
        <v>5</v>
      </c>
      <c r="X5" s="66"/>
      <c r="Y5" s="66"/>
      <c r="Z5" s="66"/>
      <c r="AA5" s="67"/>
      <c r="AB5" s="62" t="s">
        <v>6</v>
      </c>
      <c r="AC5" s="63"/>
      <c r="AD5" s="63"/>
      <c r="AE5" s="63"/>
      <c r="AF5" s="64"/>
      <c r="AG5" s="65" t="s">
        <v>5</v>
      </c>
      <c r="AH5" s="66"/>
      <c r="AI5" s="66"/>
      <c r="AJ5" s="66"/>
      <c r="AK5" s="67"/>
      <c r="AL5" s="62" t="s">
        <v>6</v>
      </c>
      <c r="AM5" s="63"/>
      <c r="AN5" s="63"/>
      <c r="AO5" s="63"/>
      <c r="AP5" s="64"/>
      <c r="AQ5" s="65" t="s">
        <v>5</v>
      </c>
      <c r="AR5" s="66"/>
      <c r="AS5" s="66"/>
      <c r="AT5" s="66"/>
      <c r="AU5" s="67"/>
      <c r="AV5" s="62" t="s">
        <v>6</v>
      </c>
      <c r="AW5" s="63"/>
      <c r="AX5" s="63"/>
      <c r="AY5" s="63"/>
      <c r="AZ5" s="64"/>
      <c r="BA5" s="65" t="s">
        <v>5</v>
      </c>
      <c r="BB5" s="66"/>
      <c r="BC5" s="66"/>
      <c r="BD5" s="66"/>
      <c r="BE5" s="67"/>
      <c r="BF5" s="62" t="s">
        <v>6</v>
      </c>
      <c r="BG5" s="63"/>
      <c r="BH5" s="63"/>
      <c r="BI5" s="63"/>
      <c r="BJ5" s="64"/>
      <c r="BK5" s="72"/>
    </row>
    <row r="6" spans="1:63" ht="15.75">
      <c r="A6" s="75"/>
      <c r="B6" s="78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73"/>
    </row>
    <row r="7" spans="1:63" ht="18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2" ht="15.75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ht="15">
      <c r="A9" s="20"/>
      <c r="B9" s="7" t="s">
        <v>97</v>
      </c>
      <c r="C9" s="21">
        <v>0</v>
      </c>
      <c r="D9" s="22">
        <v>33.343924764516004</v>
      </c>
      <c r="E9" s="22">
        <v>0</v>
      </c>
      <c r="F9" s="22">
        <v>0</v>
      </c>
      <c r="G9" s="23">
        <v>0</v>
      </c>
      <c r="H9" s="21">
        <v>249.2302873801856</v>
      </c>
      <c r="I9" s="22">
        <v>16831.244707513924</v>
      </c>
      <c r="J9" s="22">
        <v>1120.856251553451</v>
      </c>
      <c r="K9" s="22">
        <v>0</v>
      </c>
      <c r="L9" s="23">
        <v>602.3787022607596</v>
      </c>
      <c r="M9" s="21">
        <v>0</v>
      </c>
      <c r="N9" s="22">
        <v>0</v>
      </c>
      <c r="O9" s="22">
        <v>0</v>
      </c>
      <c r="P9" s="22">
        <v>0</v>
      </c>
      <c r="Q9" s="23">
        <v>0</v>
      </c>
      <c r="R9" s="21">
        <v>155.2349336725461</v>
      </c>
      <c r="S9" s="22">
        <v>597.8234662745765</v>
      </c>
      <c r="T9" s="22">
        <v>139.3368271059028</v>
      </c>
      <c r="U9" s="22">
        <v>0</v>
      </c>
      <c r="V9" s="23">
        <v>135.75918640363741</v>
      </c>
      <c r="W9" s="21">
        <v>0</v>
      </c>
      <c r="X9" s="22">
        <v>0</v>
      </c>
      <c r="Y9" s="22">
        <v>0</v>
      </c>
      <c r="Z9" s="22">
        <v>0</v>
      </c>
      <c r="AA9" s="23">
        <v>0</v>
      </c>
      <c r="AB9" s="21">
        <v>0</v>
      </c>
      <c r="AC9" s="22">
        <v>0</v>
      </c>
      <c r="AD9" s="22">
        <v>0</v>
      </c>
      <c r="AE9" s="22">
        <v>0</v>
      </c>
      <c r="AF9" s="23">
        <v>0</v>
      </c>
      <c r="AG9" s="21">
        <v>0</v>
      </c>
      <c r="AH9" s="22">
        <v>0</v>
      </c>
      <c r="AI9" s="22">
        <v>0</v>
      </c>
      <c r="AJ9" s="22">
        <v>0</v>
      </c>
      <c r="AK9" s="23">
        <v>0</v>
      </c>
      <c r="AL9" s="21">
        <v>0</v>
      </c>
      <c r="AM9" s="22">
        <v>0</v>
      </c>
      <c r="AN9" s="22">
        <v>0</v>
      </c>
      <c r="AO9" s="22">
        <v>0</v>
      </c>
      <c r="AP9" s="23">
        <v>0</v>
      </c>
      <c r="AQ9" s="21">
        <v>0</v>
      </c>
      <c r="AR9" s="22">
        <v>0</v>
      </c>
      <c r="AS9" s="22">
        <v>0</v>
      </c>
      <c r="AT9" s="22">
        <v>0</v>
      </c>
      <c r="AU9" s="23">
        <v>0</v>
      </c>
      <c r="AV9" s="21">
        <v>302.17269997276577</v>
      </c>
      <c r="AW9" s="22">
        <v>3202.345158898306</v>
      </c>
      <c r="AX9" s="22">
        <v>5.0028806413545</v>
      </c>
      <c r="AY9" s="22">
        <v>0</v>
      </c>
      <c r="AZ9" s="23">
        <v>762.050594640089</v>
      </c>
      <c r="BA9" s="21">
        <v>0</v>
      </c>
      <c r="BB9" s="22">
        <v>0</v>
      </c>
      <c r="BC9" s="22">
        <v>0</v>
      </c>
      <c r="BD9" s="22">
        <v>0</v>
      </c>
      <c r="BE9" s="23">
        <v>0</v>
      </c>
      <c r="BF9" s="21">
        <v>177.36366376097527</v>
      </c>
      <c r="BG9" s="22">
        <v>201.3953771132063</v>
      </c>
      <c r="BH9" s="22">
        <v>19.0423705009994</v>
      </c>
      <c r="BI9" s="22">
        <v>0</v>
      </c>
      <c r="BJ9" s="23">
        <v>177.80804599184984</v>
      </c>
      <c r="BK9" s="24">
        <f>SUM(C9:BJ9)</f>
        <v>24712.389078449047</v>
      </c>
    </row>
    <row r="10" spans="1:63" s="25" customFormat="1" ht="15">
      <c r="A10" s="20"/>
      <c r="B10" s="7" t="s">
        <v>98</v>
      </c>
      <c r="C10" s="21">
        <v>0</v>
      </c>
      <c r="D10" s="22">
        <v>21.1846289934193</v>
      </c>
      <c r="E10" s="22">
        <v>0</v>
      </c>
      <c r="F10" s="22">
        <v>0</v>
      </c>
      <c r="G10" s="23">
        <v>0</v>
      </c>
      <c r="H10" s="21">
        <v>5.812508755641301</v>
      </c>
      <c r="I10" s="22">
        <v>6098.360611575901</v>
      </c>
      <c r="J10" s="22">
        <v>6.603744884096599</v>
      </c>
      <c r="K10" s="22">
        <v>0</v>
      </c>
      <c r="L10" s="23">
        <v>42.36644699073969</v>
      </c>
      <c r="M10" s="21">
        <v>0</v>
      </c>
      <c r="N10" s="22">
        <v>0</v>
      </c>
      <c r="O10" s="22">
        <v>0</v>
      </c>
      <c r="P10" s="22">
        <v>0</v>
      </c>
      <c r="Q10" s="23">
        <v>0</v>
      </c>
      <c r="R10" s="21">
        <v>2.0169889397367005</v>
      </c>
      <c r="S10" s="22">
        <v>125.8576984751603</v>
      </c>
      <c r="T10" s="22">
        <v>42.8924758466127</v>
      </c>
      <c r="U10" s="22">
        <v>0</v>
      </c>
      <c r="V10" s="23">
        <v>2.8407424372245</v>
      </c>
      <c r="W10" s="21">
        <v>0</v>
      </c>
      <c r="X10" s="22">
        <v>0</v>
      </c>
      <c r="Y10" s="22">
        <v>0</v>
      </c>
      <c r="Z10" s="22">
        <v>0</v>
      </c>
      <c r="AA10" s="23">
        <v>0</v>
      </c>
      <c r="AB10" s="21">
        <v>0</v>
      </c>
      <c r="AC10" s="22">
        <v>0</v>
      </c>
      <c r="AD10" s="22">
        <v>0</v>
      </c>
      <c r="AE10" s="22">
        <v>0</v>
      </c>
      <c r="AF10" s="23">
        <v>0</v>
      </c>
      <c r="AG10" s="21">
        <v>0</v>
      </c>
      <c r="AH10" s="22">
        <v>0</v>
      </c>
      <c r="AI10" s="22">
        <v>0</v>
      </c>
      <c r="AJ10" s="22">
        <v>0</v>
      </c>
      <c r="AK10" s="23">
        <v>0</v>
      </c>
      <c r="AL10" s="21">
        <v>0</v>
      </c>
      <c r="AM10" s="22">
        <v>0</v>
      </c>
      <c r="AN10" s="22">
        <v>0</v>
      </c>
      <c r="AO10" s="22">
        <v>0</v>
      </c>
      <c r="AP10" s="23">
        <v>0</v>
      </c>
      <c r="AQ10" s="21">
        <v>0</v>
      </c>
      <c r="AR10" s="22">
        <v>0</v>
      </c>
      <c r="AS10" s="22">
        <v>0</v>
      </c>
      <c r="AT10" s="22">
        <v>0</v>
      </c>
      <c r="AU10" s="23">
        <v>0</v>
      </c>
      <c r="AV10" s="21">
        <v>26.833631668272407</v>
      </c>
      <c r="AW10" s="22">
        <v>1990.9181036813404</v>
      </c>
      <c r="AX10" s="22">
        <v>2.0754648718385003</v>
      </c>
      <c r="AY10" s="22">
        <v>0</v>
      </c>
      <c r="AZ10" s="23">
        <v>92.78988672707472</v>
      </c>
      <c r="BA10" s="21">
        <v>0</v>
      </c>
      <c r="BB10" s="22">
        <v>0</v>
      </c>
      <c r="BC10" s="22">
        <v>0</v>
      </c>
      <c r="BD10" s="22">
        <v>0</v>
      </c>
      <c r="BE10" s="23">
        <v>0</v>
      </c>
      <c r="BF10" s="21">
        <v>21.6478032085097</v>
      </c>
      <c r="BG10" s="22">
        <v>118.08167847115871</v>
      </c>
      <c r="BH10" s="22">
        <v>12.9831660816448</v>
      </c>
      <c r="BI10" s="22">
        <v>0</v>
      </c>
      <c r="BJ10" s="23">
        <v>21.1926507461728</v>
      </c>
      <c r="BK10" s="24">
        <f>SUM(C10:BJ10)</f>
        <v>8634.458232354546</v>
      </c>
    </row>
    <row r="11" spans="1:63" s="30" customFormat="1" ht="15">
      <c r="A11" s="20"/>
      <c r="B11" s="8" t="s">
        <v>9</v>
      </c>
      <c r="C11" s="26">
        <f aca="true" t="shared" si="0" ref="C11:AH11">SUM(C9:C10)</f>
        <v>0</v>
      </c>
      <c r="D11" s="27">
        <f t="shared" si="0"/>
        <v>54.5285537579353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255.04279613582688</v>
      </c>
      <c r="I11" s="27">
        <f t="shared" si="0"/>
        <v>22929.605319089824</v>
      </c>
      <c r="J11" s="27">
        <f t="shared" si="0"/>
        <v>1127.4599964375477</v>
      </c>
      <c r="K11" s="27">
        <f t="shared" si="0"/>
        <v>0</v>
      </c>
      <c r="L11" s="28">
        <f t="shared" si="0"/>
        <v>644.7451492514992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157.2519226122828</v>
      </c>
      <c r="S11" s="27">
        <f t="shared" si="0"/>
        <v>723.6811647497368</v>
      </c>
      <c r="T11" s="27">
        <f t="shared" si="0"/>
        <v>182.22930295251552</v>
      </c>
      <c r="U11" s="27">
        <f t="shared" si="0"/>
        <v>0</v>
      </c>
      <c r="V11" s="28">
        <f t="shared" si="0"/>
        <v>138.5999288408619</v>
      </c>
      <c r="W11" s="26">
        <f t="shared" si="0"/>
        <v>0</v>
      </c>
      <c r="X11" s="27">
        <f t="shared" si="0"/>
        <v>0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0</v>
      </c>
      <c r="AC11" s="27">
        <f t="shared" si="0"/>
        <v>0</v>
      </c>
      <c r="AD11" s="27">
        <f t="shared" si="0"/>
        <v>0</v>
      </c>
      <c r="AE11" s="27">
        <f t="shared" si="0"/>
        <v>0</v>
      </c>
      <c r="AF11" s="28">
        <f t="shared" si="0"/>
        <v>0</v>
      </c>
      <c r="AG11" s="26">
        <f t="shared" si="0"/>
        <v>0</v>
      </c>
      <c r="AH11" s="27">
        <f t="shared" si="0"/>
        <v>0</v>
      </c>
      <c r="AI11" s="27">
        <f aca="true" t="shared" si="1" ref="AI11:BK1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0</v>
      </c>
      <c r="AM11" s="27">
        <f t="shared" si="1"/>
        <v>0</v>
      </c>
      <c r="AN11" s="27">
        <f t="shared" si="1"/>
        <v>0</v>
      </c>
      <c r="AO11" s="27">
        <f t="shared" si="1"/>
        <v>0</v>
      </c>
      <c r="AP11" s="28">
        <f t="shared" si="1"/>
        <v>0</v>
      </c>
      <c r="AQ11" s="26">
        <f t="shared" si="1"/>
        <v>0</v>
      </c>
      <c r="AR11" s="27">
        <f t="shared" si="1"/>
        <v>0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329.0063316410382</v>
      </c>
      <c r="AW11" s="27">
        <f t="shared" si="1"/>
        <v>5193.263262579647</v>
      </c>
      <c r="AX11" s="27">
        <f t="shared" si="1"/>
        <v>7.078345513193001</v>
      </c>
      <c r="AY11" s="27">
        <f t="shared" si="1"/>
        <v>0</v>
      </c>
      <c r="AZ11" s="28">
        <f t="shared" si="1"/>
        <v>854.8404813671638</v>
      </c>
      <c r="BA11" s="26">
        <f t="shared" si="1"/>
        <v>0</v>
      </c>
      <c r="BB11" s="27">
        <f t="shared" si="1"/>
        <v>0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199.01146696948496</v>
      </c>
      <c r="BG11" s="27">
        <f t="shared" si="1"/>
        <v>319.477055584365</v>
      </c>
      <c r="BH11" s="27">
        <f t="shared" si="1"/>
        <v>32.0255365826442</v>
      </c>
      <c r="BI11" s="27">
        <f t="shared" si="1"/>
        <v>0</v>
      </c>
      <c r="BJ11" s="28">
        <f t="shared" si="1"/>
        <v>199.00069673802264</v>
      </c>
      <c r="BK11" s="29">
        <f t="shared" si="1"/>
        <v>33346.84731080359</v>
      </c>
    </row>
    <row r="12" spans="3:63" ht="15" customHeight="1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ht="1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ht="15">
      <c r="A14" s="20"/>
      <c r="B14" s="7" t="s">
        <v>99</v>
      </c>
      <c r="C14" s="21">
        <v>0</v>
      </c>
      <c r="D14" s="22">
        <v>46.023695542709596</v>
      </c>
      <c r="E14" s="22">
        <v>0</v>
      </c>
      <c r="F14" s="22">
        <v>0</v>
      </c>
      <c r="G14" s="23">
        <v>0</v>
      </c>
      <c r="H14" s="21">
        <v>92.87233009797998</v>
      </c>
      <c r="I14" s="22">
        <v>352.34003625738495</v>
      </c>
      <c r="J14" s="22">
        <v>0</v>
      </c>
      <c r="K14" s="22">
        <v>0</v>
      </c>
      <c r="L14" s="23">
        <v>247.90893540183149</v>
      </c>
      <c r="M14" s="21">
        <v>0</v>
      </c>
      <c r="N14" s="22">
        <v>0</v>
      </c>
      <c r="O14" s="22">
        <v>0</v>
      </c>
      <c r="P14" s="22">
        <v>0</v>
      </c>
      <c r="Q14" s="23">
        <v>0</v>
      </c>
      <c r="R14" s="21">
        <v>38.67813541620969</v>
      </c>
      <c r="S14" s="22">
        <v>88.87907532838611</v>
      </c>
      <c r="T14" s="22">
        <v>29.0913826593548</v>
      </c>
      <c r="U14" s="22">
        <v>0</v>
      </c>
      <c r="V14" s="23">
        <v>33.3269799368026</v>
      </c>
      <c r="W14" s="21">
        <v>0</v>
      </c>
      <c r="X14" s="22">
        <v>0</v>
      </c>
      <c r="Y14" s="22">
        <v>0</v>
      </c>
      <c r="Z14" s="22">
        <v>0</v>
      </c>
      <c r="AA14" s="23">
        <v>0</v>
      </c>
      <c r="AB14" s="21">
        <v>0</v>
      </c>
      <c r="AC14" s="22">
        <v>0</v>
      </c>
      <c r="AD14" s="22">
        <v>0</v>
      </c>
      <c r="AE14" s="22">
        <v>0</v>
      </c>
      <c r="AF14" s="23">
        <v>0</v>
      </c>
      <c r="AG14" s="21">
        <v>0</v>
      </c>
      <c r="AH14" s="22">
        <v>0</v>
      </c>
      <c r="AI14" s="22">
        <v>0</v>
      </c>
      <c r="AJ14" s="22">
        <v>0</v>
      </c>
      <c r="AK14" s="23">
        <v>0</v>
      </c>
      <c r="AL14" s="21">
        <v>0</v>
      </c>
      <c r="AM14" s="22">
        <v>0</v>
      </c>
      <c r="AN14" s="22">
        <v>0</v>
      </c>
      <c r="AO14" s="22">
        <v>0</v>
      </c>
      <c r="AP14" s="23">
        <v>0</v>
      </c>
      <c r="AQ14" s="21">
        <v>0</v>
      </c>
      <c r="AR14" s="22">
        <v>0</v>
      </c>
      <c r="AS14" s="22">
        <v>0</v>
      </c>
      <c r="AT14" s="22">
        <v>0</v>
      </c>
      <c r="AU14" s="23">
        <v>0</v>
      </c>
      <c r="AV14" s="21">
        <v>30.8863922476848</v>
      </c>
      <c r="AW14" s="22">
        <v>195.7252098385796</v>
      </c>
      <c r="AX14" s="22">
        <v>6.716808495645</v>
      </c>
      <c r="AY14" s="22">
        <v>0</v>
      </c>
      <c r="AZ14" s="23">
        <v>121.05093827455981</v>
      </c>
      <c r="BA14" s="21">
        <v>0</v>
      </c>
      <c r="BB14" s="22">
        <v>0</v>
      </c>
      <c r="BC14" s="22">
        <v>0</v>
      </c>
      <c r="BD14" s="22">
        <v>0</v>
      </c>
      <c r="BE14" s="23">
        <v>0</v>
      </c>
      <c r="BF14" s="21">
        <v>12.117451083216304</v>
      </c>
      <c r="BG14" s="22">
        <v>18.789828138482406</v>
      </c>
      <c r="BH14" s="22">
        <v>3.3107481325805</v>
      </c>
      <c r="BI14" s="22">
        <v>0</v>
      </c>
      <c r="BJ14" s="23">
        <v>21.904610450993797</v>
      </c>
      <c r="BK14" s="24">
        <f>SUM(C14:BJ14)</f>
        <v>1339.6225573024012</v>
      </c>
    </row>
    <row r="15" spans="1:63" s="30" customFormat="1" ht="15">
      <c r="A15" s="20"/>
      <c r="B15" s="8" t="s">
        <v>12</v>
      </c>
      <c r="C15" s="26">
        <f>SUM(C14)</f>
        <v>0</v>
      </c>
      <c r="D15" s="27">
        <f>SUM(D14)</f>
        <v>46.023695542709596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aca="true" t="shared" si="2" ref="H15:BK15">SUM(H14)</f>
        <v>92.87233009797998</v>
      </c>
      <c r="I15" s="27">
        <f t="shared" si="2"/>
        <v>352.34003625738495</v>
      </c>
      <c r="J15" s="27">
        <f t="shared" si="2"/>
        <v>0</v>
      </c>
      <c r="K15" s="27">
        <f t="shared" si="2"/>
        <v>0</v>
      </c>
      <c r="L15" s="28">
        <f t="shared" si="2"/>
        <v>247.90893540183149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38.67813541620969</v>
      </c>
      <c r="S15" s="27">
        <f t="shared" si="2"/>
        <v>88.87907532838611</v>
      </c>
      <c r="T15" s="27">
        <f t="shared" si="2"/>
        <v>29.0913826593548</v>
      </c>
      <c r="U15" s="27">
        <f t="shared" si="2"/>
        <v>0</v>
      </c>
      <c r="V15" s="28">
        <f t="shared" si="2"/>
        <v>33.3269799368026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8">
        <f t="shared" si="2"/>
        <v>0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8">
        <f t="shared" si="2"/>
        <v>0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30.8863922476848</v>
      </c>
      <c r="AW15" s="27">
        <f t="shared" si="2"/>
        <v>195.7252098385796</v>
      </c>
      <c r="AX15" s="27">
        <f t="shared" si="2"/>
        <v>6.716808495645</v>
      </c>
      <c r="AY15" s="27">
        <f t="shared" si="2"/>
        <v>0</v>
      </c>
      <c r="AZ15" s="28">
        <f t="shared" si="2"/>
        <v>121.05093827455981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12.117451083216304</v>
      </c>
      <c r="BG15" s="27">
        <f t="shared" si="2"/>
        <v>18.789828138482406</v>
      </c>
      <c r="BH15" s="27">
        <f t="shared" si="2"/>
        <v>3.3107481325805</v>
      </c>
      <c r="BI15" s="27">
        <f t="shared" si="2"/>
        <v>0</v>
      </c>
      <c r="BJ15" s="28">
        <f t="shared" si="2"/>
        <v>21.904610450993797</v>
      </c>
      <c r="BK15" s="28">
        <f t="shared" si="2"/>
        <v>1339.6225573024012</v>
      </c>
    </row>
    <row r="16" spans="3:63" ht="15" customHeight="1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ht="1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ht="15">
      <c r="A18" s="20"/>
      <c r="B18" s="7" t="s">
        <v>100</v>
      </c>
      <c r="C18" s="21">
        <v>0</v>
      </c>
      <c r="D18" s="22">
        <v>0.5230199243548</v>
      </c>
      <c r="E18" s="22">
        <v>0</v>
      </c>
      <c r="F18" s="22">
        <v>0</v>
      </c>
      <c r="G18" s="23">
        <v>0</v>
      </c>
      <c r="H18" s="21">
        <v>0.0616450053547</v>
      </c>
      <c r="I18" s="22">
        <v>110.90542559377388</v>
      </c>
      <c r="J18" s="22">
        <v>0</v>
      </c>
      <c r="K18" s="22">
        <v>0</v>
      </c>
      <c r="L18" s="23">
        <v>0.40684160009660003</v>
      </c>
      <c r="M18" s="21">
        <v>0</v>
      </c>
      <c r="N18" s="22">
        <v>0</v>
      </c>
      <c r="O18" s="22">
        <v>0</v>
      </c>
      <c r="P18" s="22">
        <v>0</v>
      </c>
      <c r="Q18" s="23">
        <v>0</v>
      </c>
      <c r="R18" s="21">
        <v>0.0391187862577</v>
      </c>
      <c r="S18" s="22">
        <v>3.8751027613224998</v>
      </c>
      <c r="T18" s="22">
        <v>0</v>
      </c>
      <c r="U18" s="22">
        <v>0</v>
      </c>
      <c r="V18" s="23">
        <v>0.08479115506439999</v>
      </c>
      <c r="W18" s="21">
        <v>0</v>
      </c>
      <c r="X18" s="22">
        <v>0</v>
      </c>
      <c r="Y18" s="22">
        <v>0</v>
      </c>
      <c r="Z18" s="22">
        <v>0</v>
      </c>
      <c r="AA18" s="23">
        <v>0</v>
      </c>
      <c r="AB18" s="21">
        <v>0</v>
      </c>
      <c r="AC18" s="22">
        <v>0</v>
      </c>
      <c r="AD18" s="22">
        <v>0</v>
      </c>
      <c r="AE18" s="22">
        <v>0</v>
      </c>
      <c r="AF18" s="23">
        <v>0</v>
      </c>
      <c r="AG18" s="21">
        <v>0</v>
      </c>
      <c r="AH18" s="22">
        <v>0</v>
      </c>
      <c r="AI18" s="22">
        <v>0</v>
      </c>
      <c r="AJ18" s="22">
        <v>0</v>
      </c>
      <c r="AK18" s="23">
        <v>0</v>
      </c>
      <c r="AL18" s="21">
        <v>0</v>
      </c>
      <c r="AM18" s="22">
        <v>0</v>
      </c>
      <c r="AN18" s="22">
        <v>0</v>
      </c>
      <c r="AO18" s="22">
        <v>0</v>
      </c>
      <c r="AP18" s="23">
        <v>0</v>
      </c>
      <c r="AQ18" s="21">
        <v>0</v>
      </c>
      <c r="AR18" s="22">
        <v>0</v>
      </c>
      <c r="AS18" s="22">
        <v>0</v>
      </c>
      <c r="AT18" s="22">
        <v>0</v>
      </c>
      <c r="AU18" s="23">
        <v>0</v>
      </c>
      <c r="AV18" s="21">
        <v>0.37802902428920004</v>
      </c>
      <c r="AW18" s="22">
        <v>73.70113351079407</v>
      </c>
      <c r="AX18" s="22">
        <v>0</v>
      </c>
      <c r="AY18" s="22">
        <v>0</v>
      </c>
      <c r="AZ18" s="23">
        <v>0.7714318500641</v>
      </c>
      <c r="BA18" s="21">
        <v>0</v>
      </c>
      <c r="BB18" s="22">
        <v>0</v>
      </c>
      <c r="BC18" s="22">
        <v>0</v>
      </c>
      <c r="BD18" s="22">
        <v>0</v>
      </c>
      <c r="BE18" s="23">
        <v>0</v>
      </c>
      <c r="BF18" s="21">
        <v>0.3592996905795</v>
      </c>
      <c r="BG18" s="22">
        <v>0.0247395826451</v>
      </c>
      <c r="BH18" s="22">
        <v>0</v>
      </c>
      <c r="BI18" s="22">
        <v>0</v>
      </c>
      <c r="BJ18" s="23">
        <v>0.1910665543547</v>
      </c>
      <c r="BK18" s="24">
        <f aca="true" t="shared" si="3" ref="BK18:BK29">SUM(C18:BJ18)</f>
        <v>191.32164503895123</v>
      </c>
    </row>
    <row r="19" spans="1:63" s="25" customFormat="1" ht="15">
      <c r="A19" s="20"/>
      <c r="B19" s="7" t="s">
        <v>101</v>
      </c>
      <c r="C19" s="21">
        <v>0</v>
      </c>
      <c r="D19" s="22">
        <v>0.5183957057741</v>
      </c>
      <c r="E19" s="22">
        <v>0</v>
      </c>
      <c r="F19" s="22">
        <v>0</v>
      </c>
      <c r="G19" s="23">
        <v>0</v>
      </c>
      <c r="H19" s="21">
        <v>0.0539018735482</v>
      </c>
      <c r="I19" s="22">
        <v>0.0561549997741</v>
      </c>
      <c r="J19" s="22">
        <v>0</v>
      </c>
      <c r="K19" s="22">
        <v>0</v>
      </c>
      <c r="L19" s="23">
        <v>0.33341868864499996</v>
      </c>
      <c r="M19" s="21">
        <v>0</v>
      </c>
      <c r="N19" s="22">
        <v>0</v>
      </c>
      <c r="O19" s="22">
        <v>0</v>
      </c>
      <c r="P19" s="22">
        <v>0</v>
      </c>
      <c r="Q19" s="23">
        <v>0</v>
      </c>
      <c r="R19" s="21">
        <v>0.049872243870699995</v>
      </c>
      <c r="S19" s="22">
        <v>0</v>
      </c>
      <c r="T19" s="22">
        <v>0</v>
      </c>
      <c r="U19" s="22">
        <v>0</v>
      </c>
      <c r="V19" s="23">
        <v>0</v>
      </c>
      <c r="W19" s="21">
        <v>0</v>
      </c>
      <c r="X19" s="22">
        <v>0</v>
      </c>
      <c r="Y19" s="22">
        <v>0</v>
      </c>
      <c r="Z19" s="22">
        <v>0</v>
      </c>
      <c r="AA19" s="23">
        <v>0</v>
      </c>
      <c r="AB19" s="21">
        <v>0</v>
      </c>
      <c r="AC19" s="22">
        <v>0</v>
      </c>
      <c r="AD19" s="22">
        <v>0</v>
      </c>
      <c r="AE19" s="22">
        <v>0</v>
      </c>
      <c r="AF19" s="23">
        <v>0</v>
      </c>
      <c r="AG19" s="21">
        <v>0</v>
      </c>
      <c r="AH19" s="22">
        <v>0</v>
      </c>
      <c r="AI19" s="22">
        <v>0</v>
      </c>
      <c r="AJ19" s="22">
        <v>0</v>
      </c>
      <c r="AK19" s="23">
        <v>0</v>
      </c>
      <c r="AL19" s="21">
        <v>0</v>
      </c>
      <c r="AM19" s="22">
        <v>0</v>
      </c>
      <c r="AN19" s="22">
        <v>0</v>
      </c>
      <c r="AO19" s="22">
        <v>0</v>
      </c>
      <c r="AP19" s="23">
        <v>0</v>
      </c>
      <c r="AQ19" s="21">
        <v>0</v>
      </c>
      <c r="AR19" s="22">
        <v>0</v>
      </c>
      <c r="AS19" s="22">
        <v>0</v>
      </c>
      <c r="AT19" s="22">
        <v>0</v>
      </c>
      <c r="AU19" s="23">
        <v>0</v>
      </c>
      <c r="AV19" s="21">
        <v>0.19932180003129998</v>
      </c>
      <c r="AW19" s="22">
        <v>1.0340096730956037</v>
      </c>
      <c r="AX19" s="22">
        <v>0</v>
      </c>
      <c r="AY19" s="22">
        <v>0</v>
      </c>
      <c r="AZ19" s="23">
        <v>0.8939490363543998</v>
      </c>
      <c r="BA19" s="21">
        <v>0</v>
      </c>
      <c r="BB19" s="22">
        <v>0</v>
      </c>
      <c r="BC19" s="22">
        <v>0</v>
      </c>
      <c r="BD19" s="22">
        <v>0</v>
      </c>
      <c r="BE19" s="23">
        <v>0</v>
      </c>
      <c r="BF19" s="21">
        <v>0.0785470933546</v>
      </c>
      <c r="BG19" s="22">
        <v>0</v>
      </c>
      <c r="BH19" s="22">
        <v>0</v>
      </c>
      <c r="BI19" s="22">
        <v>0</v>
      </c>
      <c r="BJ19" s="23">
        <v>0.2208247383547</v>
      </c>
      <c r="BK19" s="24">
        <f t="shared" si="3"/>
        <v>3.4383958528027034</v>
      </c>
    </row>
    <row r="20" spans="1:63" s="25" customFormat="1" ht="15">
      <c r="A20" s="20"/>
      <c r="B20" s="7" t="s">
        <v>186</v>
      </c>
      <c r="C20" s="21">
        <v>0</v>
      </c>
      <c r="D20" s="22">
        <v>0.5720830645161</v>
      </c>
      <c r="E20" s="22">
        <v>0</v>
      </c>
      <c r="F20" s="22">
        <v>0</v>
      </c>
      <c r="G20" s="23">
        <v>0</v>
      </c>
      <c r="H20" s="21">
        <v>0.0320366516127</v>
      </c>
      <c r="I20" s="22">
        <v>0</v>
      </c>
      <c r="J20" s="22">
        <v>0</v>
      </c>
      <c r="K20" s="22">
        <v>0</v>
      </c>
      <c r="L20" s="23">
        <v>200.4430316467694</v>
      </c>
      <c r="M20" s="21">
        <v>0</v>
      </c>
      <c r="N20" s="22">
        <v>0</v>
      </c>
      <c r="O20" s="22">
        <v>0</v>
      </c>
      <c r="P20" s="22">
        <v>0</v>
      </c>
      <c r="Q20" s="23">
        <v>0</v>
      </c>
      <c r="R20" s="21">
        <v>0.0127519511935</v>
      </c>
      <c r="S20" s="22">
        <v>0</v>
      </c>
      <c r="T20" s="22">
        <v>0</v>
      </c>
      <c r="U20" s="22">
        <v>0</v>
      </c>
      <c r="V20" s="23">
        <v>0</v>
      </c>
      <c r="W20" s="21">
        <v>0</v>
      </c>
      <c r="X20" s="22">
        <v>0</v>
      </c>
      <c r="Y20" s="22">
        <v>0</v>
      </c>
      <c r="Z20" s="22">
        <v>0</v>
      </c>
      <c r="AA20" s="23">
        <v>0</v>
      </c>
      <c r="AB20" s="21">
        <v>0</v>
      </c>
      <c r="AC20" s="22">
        <v>0</v>
      </c>
      <c r="AD20" s="22">
        <v>0</v>
      </c>
      <c r="AE20" s="22">
        <v>0</v>
      </c>
      <c r="AF20" s="23">
        <v>0</v>
      </c>
      <c r="AG20" s="21">
        <v>0</v>
      </c>
      <c r="AH20" s="22">
        <v>0</v>
      </c>
      <c r="AI20" s="22">
        <v>0</v>
      </c>
      <c r="AJ20" s="22">
        <v>0</v>
      </c>
      <c r="AK20" s="23">
        <v>0</v>
      </c>
      <c r="AL20" s="21">
        <v>0</v>
      </c>
      <c r="AM20" s="22">
        <v>0</v>
      </c>
      <c r="AN20" s="22">
        <v>0</v>
      </c>
      <c r="AO20" s="22">
        <v>0</v>
      </c>
      <c r="AP20" s="23">
        <v>0</v>
      </c>
      <c r="AQ20" s="21">
        <v>0</v>
      </c>
      <c r="AR20" s="22">
        <v>0</v>
      </c>
      <c r="AS20" s="22">
        <v>0</v>
      </c>
      <c r="AT20" s="22">
        <v>0</v>
      </c>
      <c r="AU20" s="23">
        <v>0</v>
      </c>
      <c r="AV20" s="21">
        <v>0.0086729339353</v>
      </c>
      <c r="AW20" s="22">
        <v>0</v>
      </c>
      <c r="AX20" s="22">
        <v>0</v>
      </c>
      <c r="AY20" s="22">
        <v>0</v>
      </c>
      <c r="AZ20" s="23">
        <v>0.11183516580639999</v>
      </c>
      <c r="BA20" s="21">
        <v>0</v>
      </c>
      <c r="BB20" s="22">
        <v>0</v>
      </c>
      <c r="BC20" s="22">
        <v>0</v>
      </c>
      <c r="BD20" s="22">
        <v>0</v>
      </c>
      <c r="BE20" s="23">
        <v>0</v>
      </c>
      <c r="BF20" s="21">
        <v>0.002852937903</v>
      </c>
      <c r="BG20" s="22">
        <v>0</v>
      </c>
      <c r="BH20" s="22">
        <v>0</v>
      </c>
      <c r="BI20" s="22">
        <v>0</v>
      </c>
      <c r="BJ20" s="23">
        <v>0.044505831290299995</v>
      </c>
      <c r="BK20" s="24">
        <f t="shared" si="3"/>
        <v>201.2277701830267</v>
      </c>
    </row>
    <row r="21" spans="1:63" s="25" customFormat="1" ht="15">
      <c r="A21" s="20"/>
      <c r="B21" s="7" t="s">
        <v>102</v>
      </c>
      <c r="C21" s="21">
        <v>0</v>
      </c>
      <c r="D21" s="22">
        <v>0</v>
      </c>
      <c r="E21" s="22">
        <v>0</v>
      </c>
      <c r="F21" s="22">
        <v>0</v>
      </c>
      <c r="G21" s="23">
        <v>0</v>
      </c>
      <c r="H21" s="21">
        <v>0.09026926354769998</v>
      </c>
      <c r="I21" s="22">
        <v>119.37893394193529</v>
      </c>
      <c r="J21" s="22">
        <v>0</v>
      </c>
      <c r="K21" s="22">
        <v>0</v>
      </c>
      <c r="L21" s="23">
        <v>15.429443554967401</v>
      </c>
      <c r="M21" s="21">
        <v>0</v>
      </c>
      <c r="N21" s="22">
        <v>0</v>
      </c>
      <c r="O21" s="22">
        <v>0</v>
      </c>
      <c r="P21" s="22">
        <v>0</v>
      </c>
      <c r="Q21" s="23">
        <v>0</v>
      </c>
      <c r="R21" s="21">
        <v>0.0739715672252</v>
      </c>
      <c r="S21" s="22">
        <v>8.6477551612903</v>
      </c>
      <c r="T21" s="22">
        <v>0</v>
      </c>
      <c r="U21" s="22">
        <v>0</v>
      </c>
      <c r="V21" s="23">
        <v>0.2757356689675</v>
      </c>
      <c r="W21" s="21">
        <v>0</v>
      </c>
      <c r="X21" s="22">
        <v>0</v>
      </c>
      <c r="Y21" s="22">
        <v>0</v>
      </c>
      <c r="Z21" s="22">
        <v>0</v>
      </c>
      <c r="AA21" s="23">
        <v>0</v>
      </c>
      <c r="AB21" s="21">
        <v>0</v>
      </c>
      <c r="AC21" s="22">
        <v>0</v>
      </c>
      <c r="AD21" s="22">
        <v>0</v>
      </c>
      <c r="AE21" s="22">
        <v>0</v>
      </c>
      <c r="AF21" s="23">
        <v>0</v>
      </c>
      <c r="AG21" s="21">
        <v>0</v>
      </c>
      <c r="AH21" s="22">
        <v>0</v>
      </c>
      <c r="AI21" s="22">
        <v>0</v>
      </c>
      <c r="AJ21" s="22">
        <v>0</v>
      </c>
      <c r="AK21" s="23">
        <v>0</v>
      </c>
      <c r="AL21" s="21">
        <v>0</v>
      </c>
      <c r="AM21" s="22">
        <v>0</v>
      </c>
      <c r="AN21" s="22">
        <v>0</v>
      </c>
      <c r="AO21" s="22">
        <v>0</v>
      </c>
      <c r="AP21" s="23">
        <v>0</v>
      </c>
      <c r="AQ21" s="21">
        <v>0</v>
      </c>
      <c r="AR21" s="22">
        <v>0</v>
      </c>
      <c r="AS21" s="22">
        <v>0</v>
      </c>
      <c r="AT21" s="22">
        <v>0</v>
      </c>
      <c r="AU21" s="23">
        <v>0</v>
      </c>
      <c r="AV21" s="21">
        <v>0.2172211529023</v>
      </c>
      <c r="AW21" s="22">
        <v>10.150554912688543</v>
      </c>
      <c r="AX21" s="22">
        <v>0</v>
      </c>
      <c r="AY21" s="22">
        <v>0</v>
      </c>
      <c r="AZ21" s="23">
        <v>12.9045602475461</v>
      </c>
      <c r="BA21" s="21">
        <v>0</v>
      </c>
      <c r="BB21" s="22">
        <v>0</v>
      </c>
      <c r="BC21" s="22">
        <v>0</v>
      </c>
      <c r="BD21" s="22">
        <v>0</v>
      </c>
      <c r="BE21" s="23">
        <v>0</v>
      </c>
      <c r="BF21" s="21">
        <v>0.2233267399674</v>
      </c>
      <c r="BG21" s="22">
        <v>4.6223438709677005</v>
      </c>
      <c r="BH21" s="22">
        <v>0</v>
      </c>
      <c r="BI21" s="22">
        <v>0</v>
      </c>
      <c r="BJ21" s="23">
        <v>0.139547301516</v>
      </c>
      <c r="BK21" s="24">
        <f t="shared" si="3"/>
        <v>172.15366338352143</v>
      </c>
    </row>
    <row r="22" spans="1:63" s="25" customFormat="1" ht="15">
      <c r="A22" s="20"/>
      <c r="B22" s="7" t="s">
        <v>103</v>
      </c>
      <c r="C22" s="21">
        <v>0</v>
      </c>
      <c r="D22" s="22">
        <v>0</v>
      </c>
      <c r="E22" s="22">
        <v>0</v>
      </c>
      <c r="F22" s="22">
        <v>0</v>
      </c>
      <c r="G22" s="23">
        <v>0</v>
      </c>
      <c r="H22" s="21">
        <v>0.1667926049995</v>
      </c>
      <c r="I22" s="22">
        <v>141.32706451612862</v>
      </c>
      <c r="J22" s="22">
        <v>0</v>
      </c>
      <c r="K22" s="22">
        <v>0</v>
      </c>
      <c r="L22" s="23">
        <v>4.624485180644401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0.0679276096772</v>
      </c>
      <c r="S22" s="22">
        <v>0.9172926451611999</v>
      </c>
      <c r="T22" s="22">
        <v>0</v>
      </c>
      <c r="U22" s="22">
        <v>0</v>
      </c>
      <c r="V22" s="23">
        <v>1.1822249616126999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0.0720742848383</v>
      </c>
      <c r="AW22" s="22">
        <v>0.19175726122960493</v>
      </c>
      <c r="AX22" s="22">
        <v>0</v>
      </c>
      <c r="AY22" s="22">
        <v>0</v>
      </c>
      <c r="AZ22" s="23">
        <v>9.6090092682248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0.033722829193199994</v>
      </c>
      <c r="BG22" s="22">
        <v>0</v>
      </c>
      <c r="BH22" s="22">
        <v>0</v>
      </c>
      <c r="BI22" s="22">
        <v>0</v>
      </c>
      <c r="BJ22" s="23">
        <v>0.026449277419299998</v>
      </c>
      <c r="BK22" s="24">
        <f t="shared" si="3"/>
        <v>158.21880043912884</v>
      </c>
    </row>
    <row r="23" spans="1:63" s="25" customFormat="1" ht="15">
      <c r="A23" s="20"/>
      <c r="B23" s="7" t="s">
        <v>104</v>
      </c>
      <c r="C23" s="21">
        <v>0</v>
      </c>
      <c r="D23" s="22">
        <v>0</v>
      </c>
      <c r="E23" s="22">
        <v>0</v>
      </c>
      <c r="F23" s="22">
        <v>0</v>
      </c>
      <c r="G23" s="23">
        <v>0</v>
      </c>
      <c r="H23" s="21">
        <v>0.6315009266444</v>
      </c>
      <c r="I23" s="22">
        <v>3.7303856584835002</v>
      </c>
      <c r="J23" s="22">
        <v>0</v>
      </c>
      <c r="K23" s="22">
        <v>0</v>
      </c>
      <c r="L23" s="23">
        <v>16.7373665719021</v>
      </c>
      <c r="M23" s="21">
        <v>0</v>
      </c>
      <c r="N23" s="22">
        <v>0</v>
      </c>
      <c r="O23" s="22">
        <v>0</v>
      </c>
      <c r="P23" s="22">
        <v>0</v>
      </c>
      <c r="Q23" s="23">
        <v>0</v>
      </c>
      <c r="R23" s="21">
        <v>0.4107417193541</v>
      </c>
      <c r="S23" s="22">
        <v>1.6758529354835998</v>
      </c>
      <c r="T23" s="22">
        <v>0</v>
      </c>
      <c r="U23" s="22">
        <v>0</v>
      </c>
      <c r="V23" s="23">
        <v>8.655830001160702</v>
      </c>
      <c r="W23" s="21">
        <v>0</v>
      </c>
      <c r="X23" s="22">
        <v>0</v>
      </c>
      <c r="Y23" s="22">
        <v>0</v>
      </c>
      <c r="Z23" s="22">
        <v>0</v>
      </c>
      <c r="AA23" s="23">
        <v>0</v>
      </c>
      <c r="AB23" s="21">
        <v>0</v>
      </c>
      <c r="AC23" s="22">
        <v>0</v>
      </c>
      <c r="AD23" s="22">
        <v>0</v>
      </c>
      <c r="AE23" s="22">
        <v>0</v>
      </c>
      <c r="AF23" s="23">
        <v>0</v>
      </c>
      <c r="AG23" s="21">
        <v>0</v>
      </c>
      <c r="AH23" s="22">
        <v>0</v>
      </c>
      <c r="AI23" s="22">
        <v>0</v>
      </c>
      <c r="AJ23" s="22">
        <v>0</v>
      </c>
      <c r="AK23" s="23">
        <v>0</v>
      </c>
      <c r="AL23" s="21">
        <v>0</v>
      </c>
      <c r="AM23" s="22">
        <v>0</v>
      </c>
      <c r="AN23" s="22">
        <v>0</v>
      </c>
      <c r="AO23" s="22">
        <v>0</v>
      </c>
      <c r="AP23" s="23">
        <v>0</v>
      </c>
      <c r="AQ23" s="21">
        <v>0</v>
      </c>
      <c r="AR23" s="22">
        <v>0</v>
      </c>
      <c r="AS23" s="22">
        <v>0</v>
      </c>
      <c r="AT23" s="22">
        <v>0</v>
      </c>
      <c r="AU23" s="23">
        <v>0</v>
      </c>
      <c r="AV23" s="21">
        <v>3.4436282698656</v>
      </c>
      <c r="AW23" s="22">
        <v>16.73095860356081</v>
      </c>
      <c r="AX23" s="22">
        <v>0.5980058064516001</v>
      </c>
      <c r="AY23" s="22">
        <v>0</v>
      </c>
      <c r="AZ23" s="23">
        <v>38.05870790405639</v>
      </c>
      <c r="BA23" s="21">
        <v>0</v>
      </c>
      <c r="BB23" s="22">
        <v>0</v>
      </c>
      <c r="BC23" s="22">
        <v>0</v>
      </c>
      <c r="BD23" s="22">
        <v>0</v>
      </c>
      <c r="BE23" s="23">
        <v>0</v>
      </c>
      <c r="BF23" s="21">
        <v>1.7995399911578998</v>
      </c>
      <c r="BG23" s="22">
        <v>0.30497100119340004</v>
      </c>
      <c r="BH23" s="22">
        <v>0</v>
      </c>
      <c r="BI23" s="22">
        <v>0</v>
      </c>
      <c r="BJ23" s="23">
        <v>19.3994222387715</v>
      </c>
      <c r="BK23" s="24">
        <f t="shared" si="3"/>
        <v>112.1769116280856</v>
      </c>
    </row>
    <row r="24" spans="1:63" s="25" customFormat="1" ht="15">
      <c r="A24" s="20"/>
      <c r="B24" s="7" t="s">
        <v>105</v>
      </c>
      <c r="C24" s="21">
        <v>0</v>
      </c>
      <c r="D24" s="22">
        <v>0</v>
      </c>
      <c r="E24" s="22">
        <v>0</v>
      </c>
      <c r="F24" s="22">
        <v>0</v>
      </c>
      <c r="G24" s="23">
        <v>0</v>
      </c>
      <c r="H24" s="21">
        <v>0.1905641947095</v>
      </c>
      <c r="I24" s="22">
        <v>112.7347784601609</v>
      </c>
      <c r="J24" s="22">
        <v>0</v>
      </c>
      <c r="K24" s="22">
        <v>0</v>
      </c>
      <c r="L24" s="23">
        <v>12.265911223547699</v>
      </c>
      <c r="M24" s="21">
        <v>0</v>
      </c>
      <c r="N24" s="22">
        <v>0</v>
      </c>
      <c r="O24" s="22">
        <v>0</v>
      </c>
      <c r="P24" s="22">
        <v>0</v>
      </c>
      <c r="Q24" s="23">
        <v>0</v>
      </c>
      <c r="R24" s="21">
        <v>0.0033176217741</v>
      </c>
      <c r="S24" s="22">
        <v>0</v>
      </c>
      <c r="T24" s="22">
        <v>0</v>
      </c>
      <c r="U24" s="22">
        <v>0</v>
      </c>
      <c r="V24" s="23">
        <v>0</v>
      </c>
      <c r="W24" s="21">
        <v>0</v>
      </c>
      <c r="X24" s="22">
        <v>0</v>
      </c>
      <c r="Y24" s="22">
        <v>0</v>
      </c>
      <c r="Z24" s="22">
        <v>0</v>
      </c>
      <c r="AA24" s="23">
        <v>0</v>
      </c>
      <c r="AB24" s="21">
        <v>0</v>
      </c>
      <c r="AC24" s="22">
        <v>0</v>
      </c>
      <c r="AD24" s="22">
        <v>0</v>
      </c>
      <c r="AE24" s="22">
        <v>0</v>
      </c>
      <c r="AF24" s="23">
        <v>0</v>
      </c>
      <c r="AG24" s="21">
        <v>0</v>
      </c>
      <c r="AH24" s="22">
        <v>0</v>
      </c>
      <c r="AI24" s="22">
        <v>0</v>
      </c>
      <c r="AJ24" s="22">
        <v>0</v>
      </c>
      <c r="AK24" s="23">
        <v>0</v>
      </c>
      <c r="AL24" s="21">
        <v>0</v>
      </c>
      <c r="AM24" s="22">
        <v>0</v>
      </c>
      <c r="AN24" s="22">
        <v>0</v>
      </c>
      <c r="AO24" s="22">
        <v>0</v>
      </c>
      <c r="AP24" s="23">
        <v>0</v>
      </c>
      <c r="AQ24" s="21">
        <v>0</v>
      </c>
      <c r="AR24" s="22">
        <v>0</v>
      </c>
      <c r="AS24" s="22">
        <v>0</v>
      </c>
      <c r="AT24" s="22">
        <v>0</v>
      </c>
      <c r="AU24" s="23">
        <v>0</v>
      </c>
      <c r="AV24" s="21">
        <v>0.0620056726127</v>
      </c>
      <c r="AW24" s="22">
        <v>7.114287483865231</v>
      </c>
      <c r="AX24" s="22">
        <v>0</v>
      </c>
      <c r="AY24" s="22">
        <v>0</v>
      </c>
      <c r="AZ24" s="23">
        <v>6.607703071192899</v>
      </c>
      <c r="BA24" s="21">
        <v>0</v>
      </c>
      <c r="BB24" s="22">
        <v>0</v>
      </c>
      <c r="BC24" s="22">
        <v>0</v>
      </c>
      <c r="BD24" s="22">
        <v>0</v>
      </c>
      <c r="BE24" s="23">
        <v>0</v>
      </c>
      <c r="BF24" s="21">
        <v>0.0744815834837</v>
      </c>
      <c r="BG24" s="22">
        <v>0</v>
      </c>
      <c r="BH24" s="22">
        <v>0</v>
      </c>
      <c r="BI24" s="22">
        <v>0</v>
      </c>
      <c r="BJ24" s="23">
        <v>0.0846608101934</v>
      </c>
      <c r="BK24" s="24">
        <f t="shared" si="3"/>
        <v>139.13771012154015</v>
      </c>
    </row>
    <row r="25" spans="1:63" s="25" customFormat="1" ht="15">
      <c r="A25" s="20"/>
      <c r="B25" s="7" t="s">
        <v>106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0.3652856848061001</v>
      </c>
      <c r="I25" s="22">
        <v>1.0610857360321</v>
      </c>
      <c r="J25" s="22">
        <v>0</v>
      </c>
      <c r="K25" s="22">
        <v>0</v>
      </c>
      <c r="L25" s="23">
        <v>10.0134565209994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0.0462052725803</v>
      </c>
      <c r="S25" s="22">
        <v>0</v>
      </c>
      <c r="T25" s="22">
        <v>0</v>
      </c>
      <c r="U25" s="22">
        <v>0</v>
      </c>
      <c r="V25" s="23">
        <v>0.4637651381612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</v>
      </c>
      <c r="AC25" s="22">
        <v>0</v>
      </c>
      <c r="AD25" s="22">
        <v>0</v>
      </c>
      <c r="AE25" s="22">
        <v>0</v>
      </c>
      <c r="AF25" s="23">
        <v>0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0.5551019175791999</v>
      </c>
      <c r="AW25" s="22">
        <v>2.8359236401557077</v>
      </c>
      <c r="AX25" s="22">
        <v>0</v>
      </c>
      <c r="AY25" s="22">
        <v>0</v>
      </c>
      <c r="AZ25" s="23">
        <v>16.3229640163526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0.11966782406409998</v>
      </c>
      <c r="BG25" s="22">
        <v>0.4819405454838</v>
      </c>
      <c r="BH25" s="22">
        <v>0</v>
      </c>
      <c r="BI25" s="22">
        <v>0</v>
      </c>
      <c r="BJ25" s="23">
        <v>1.0740165227739</v>
      </c>
      <c r="BK25" s="24">
        <f t="shared" si="3"/>
        <v>33.33941281898841</v>
      </c>
    </row>
    <row r="26" spans="1:63" s="25" customFormat="1" ht="15">
      <c r="A26" s="20"/>
      <c r="B26" s="7" t="s">
        <v>107</v>
      </c>
      <c r="C26" s="21">
        <v>0</v>
      </c>
      <c r="D26" s="22">
        <v>0</v>
      </c>
      <c r="E26" s="22">
        <v>0</v>
      </c>
      <c r="F26" s="22">
        <v>0</v>
      </c>
      <c r="G26" s="23">
        <v>0</v>
      </c>
      <c r="H26" s="21">
        <v>0.1721727542574</v>
      </c>
      <c r="I26" s="22">
        <v>110.7369226612899</v>
      </c>
      <c r="J26" s="22">
        <v>0</v>
      </c>
      <c r="K26" s="22">
        <v>0</v>
      </c>
      <c r="L26" s="23">
        <v>99.8803487068381</v>
      </c>
      <c r="M26" s="21">
        <v>0</v>
      </c>
      <c r="N26" s="22">
        <v>0</v>
      </c>
      <c r="O26" s="22">
        <v>0</v>
      </c>
      <c r="P26" s="22">
        <v>0</v>
      </c>
      <c r="Q26" s="23">
        <v>0</v>
      </c>
      <c r="R26" s="21">
        <v>0.1358457279028</v>
      </c>
      <c r="S26" s="22">
        <v>14.9101187333547</v>
      </c>
      <c r="T26" s="22">
        <v>0</v>
      </c>
      <c r="U26" s="22">
        <v>0</v>
      </c>
      <c r="V26" s="23">
        <v>5.176426938257901</v>
      </c>
      <c r="W26" s="21">
        <v>0</v>
      </c>
      <c r="X26" s="22">
        <v>0</v>
      </c>
      <c r="Y26" s="22">
        <v>0</v>
      </c>
      <c r="Z26" s="22">
        <v>0</v>
      </c>
      <c r="AA26" s="23">
        <v>0</v>
      </c>
      <c r="AB26" s="21">
        <v>0</v>
      </c>
      <c r="AC26" s="22">
        <v>0</v>
      </c>
      <c r="AD26" s="22">
        <v>0</v>
      </c>
      <c r="AE26" s="22">
        <v>0</v>
      </c>
      <c r="AF26" s="23">
        <v>0</v>
      </c>
      <c r="AG26" s="21">
        <v>0</v>
      </c>
      <c r="AH26" s="22">
        <v>0</v>
      </c>
      <c r="AI26" s="22">
        <v>0</v>
      </c>
      <c r="AJ26" s="22">
        <v>0</v>
      </c>
      <c r="AK26" s="23">
        <v>0</v>
      </c>
      <c r="AL26" s="21">
        <v>0</v>
      </c>
      <c r="AM26" s="22">
        <v>0</v>
      </c>
      <c r="AN26" s="22">
        <v>0</v>
      </c>
      <c r="AO26" s="22">
        <v>0</v>
      </c>
      <c r="AP26" s="23">
        <v>0</v>
      </c>
      <c r="AQ26" s="21">
        <v>0</v>
      </c>
      <c r="AR26" s="22">
        <v>0</v>
      </c>
      <c r="AS26" s="22">
        <v>0</v>
      </c>
      <c r="AT26" s="22">
        <v>0</v>
      </c>
      <c r="AU26" s="23">
        <v>0</v>
      </c>
      <c r="AV26" s="21">
        <v>0.44143975315999995</v>
      </c>
      <c r="AW26" s="22">
        <v>12.406242325226225</v>
      </c>
      <c r="AX26" s="22">
        <v>0</v>
      </c>
      <c r="AY26" s="22">
        <v>0</v>
      </c>
      <c r="AZ26" s="23">
        <v>23.884907901029198</v>
      </c>
      <c r="BA26" s="21">
        <v>0</v>
      </c>
      <c r="BB26" s="22">
        <v>0</v>
      </c>
      <c r="BC26" s="22">
        <v>0</v>
      </c>
      <c r="BD26" s="22">
        <v>0</v>
      </c>
      <c r="BE26" s="23">
        <v>0</v>
      </c>
      <c r="BF26" s="21">
        <v>0.1181949075154</v>
      </c>
      <c r="BG26" s="22">
        <v>0</v>
      </c>
      <c r="BH26" s="22">
        <v>0</v>
      </c>
      <c r="BI26" s="22">
        <v>0</v>
      </c>
      <c r="BJ26" s="23">
        <v>1.1867010580642003</v>
      </c>
      <c r="BK26" s="24">
        <f t="shared" si="3"/>
        <v>269.04932146689583</v>
      </c>
    </row>
    <row r="27" spans="1:63" s="25" customFormat="1" ht="15">
      <c r="A27" s="20"/>
      <c r="B27" s="7" t="s">
        <v>108</v>
      </c>
      <c r="C27" s="21">
        <v>0</v>
      </c>
      <c r="D27" s="22">
        <v>0</v>
      </c>
      <c r="E27" s="22">
        <v>0</v>
      </c>
      <c r="F27" s="22">
        <v>0</v>
      </c>
      <c r="G27" s="23">
        <v>0</v>
      </c>
      <c r="H27" s="21">
        <v>0.3997192413866</v>
      </c>
      <c r="I27" s="22">
        <v>4.0976661249353</v>
      </c>
      <c r="J27" s="22">
        <v>0</v>
      </c>
      <c r="K27" s="22">
        <v>0</v>
      </c>
      <c r="L27" s="23">
        <v>5.0172004928381</v>
      </c>
      <c r="M27" s="21">
        <v>0</v>
      </c>
      <c r="N27" s="22">
        <v>0</v>
      </c>
      <c r="O27" s="22">
        <v>0</v>
      </c>
      <c r="P27" s="22">
        <v>0</v>
      </c>
      <c r="Q27" s="23">
        <v>0</v>
      </c>
      <c r="R27" s="21">
        <v>0.24142607738659996</v>
      </c>
      <c r="S27" s="22">
        <v>5.0909675903223</v>
      </c>
      <c r="T27" s="22">
        <v>0</v>
      </c>
      <c r="U27" s="22">
        <v>0</v>
      </c>
      <c r="V27" s="23">
        <v>3.1399522533544997</v>
      </c>
      <c r="W27" s="21">
        <v>0</v>
      </c>
      <c r="X27" s="22">
        <v>0</v>
      </c>
      <c r="Y27" s="22">
        <v>0</v>
      </c>
      <c r="Z27" s="22">
        <v>0</v>
      </c>
      <c r="AA27" s="23">
        <v>0</v>
      </c>
      <c r="AB27" s="21">
        <v>0</v>
      </c>
      <c r="AC27" s="22">
        <v>0</v>
      </c>
      <c r="AD27" s="22">
        <v>0</v>
      </c>
      <c r="AE27" s="22">
        <v>0</v>
      </c>
      <c r="AF27" s="23">
        <v>0</v>
      </c>
      <c r="AG27" s="21">
        <v>0</v>
      </c>
      <c r="AH27" s="22">
        <v>0</v>
      </c>
      <c r="AI27" s="22">
        <v>0</v>
      </c>
      <c r="AJ27" s="22">
        <v>0</v>
      </c>
      <c r="AK27" s="23">
        <v>0</v>
      </c>
      <c r="AL27" s="21">
        <v>0</v>
      </c>
      <c r="AM27" s="22">
        <v>0</v>
      </c>
      <c r="AN27" s="22">
        <v>0</v>
      </c>
      <c r="AO27" s="22">
        <v>0</v>
      </c>
      <c r="AP27" s="23">
        <v>0</v>
      </c>
      <c r="AQ27" s="21">
        <v>0</v>
      </c>
      <c r="AR27" s="22">
        <v>0</v>
      </c>
      <c r="AS27" s="22">
        <v>0</v>
      </c>
      <c r="AT27" s="22">
        <v>0</v>
      </c>
      <c r="AU27" s="23">
        <v>0</v>
      </c>
      <c r="AV27" s="21">
        <v>1.2282475965768</v>
      </c>
      <c r="AW27" s="22">
        <v>2.9993886718802405</v>
      </c>
      <c r="AX27" s="22">
        <v>0</v>
      </c>
      <c r="AY27" s="22">
        <v>0</v>
      </c>
      <c r="AZ27" s="23">
        <v>16.330958345157104</v>
      </c>
      <c r="BA27" s="21">
        <v>0</v>
      </c>
      <c r="BB27" s="22">
        <v>0</v>
      </c>
      <c r="BC27" s="22">
        <v>0</v>
      </c>
      <c r="BD27" s="22">
        <v>0</v>
      </c>
      <c r="BE27" s="23">
        <v>0</v>
      </c>
      <c r="BF27" s="21">
        <v>1.8999700847382004</v>
      </c>
      <c r="BG27" s="22">
        <v>1.7464080314512</v>
      </c>
      <c r="BH27" s="22">
        <v>0</v>
      </c>
      <c r="BI27" s="22">
        <v>0</v>
      </c>
      <c r="BJ27" s="23">
        <v>6.566162438255899</v>
      </c>
      <c r="BK27" s="24">
        <f t="shared" si="3"/>
        <v>48.75806694828285</v>
      </c>
    </row>
    <row r="28" spans="1:63" s="25" customFormat="1" ht="15">
      <c r="A28" s="20"/>
      <c r="B28" s="7" t="s">
        <v>109</v>
      </c>
      <c r="C28" s="21">
        <v>0</v>
      </c>
      <c r="D28" s="22">
        <v>0</v>
      </c>
      <c r="E28" s="22">
        <v>0</v>
      </c>
      <c r="F28" s="22">
        <v>0</v>
      </c>
      <c r="G28" s="23">
        <v>0</v>
      </c>
      <c r="H28" s="21">
        <v>0.118965108322</v>
      </c>
      <c r="I28" s="22">
        <v>57.9552833120643</v>
      </c>
      <c r="J28" s="22">
        <v>0</v>
      </c>
      <c r="K28" s="22">
        <v>0</v>
      </c>
      <c r="L28" s="23">
        <v>51.8957557679352</v>
      </c>
      <c r="M28" s="21">
        <v>0</v>
      </c>
      <c r="N28" s="22">
        <v>0</v>
      </c>
      <c r="O28" s="22">
        <v>0</v>
      </c>
      <c r="P28" s="22">
        <v>0</v>
      </c>
      <c r="Q28" s="23">
        <v>0</v>
      </c>
      <c r="R28" s="21">
        <v>0.0651752876123</v>
      </c>
      <c r="S28" s="22">
        <v>0.032520975806399996</v>
      </c>
      <c r="T28" s="22">
        <v>0</v>
      </c>
      <c r="U28" s="22">
        <v>0</v>
      </c>
      <c r="V28" s="23">
        <v>0.48713299725779996</v>
      </c>
      <c r="W28" s="21">
        <v>0</v>
      </c>
      <c r="X28" s="22">
        <v>0</v>
      </c>
      <c r="Y28" s="22">
        <v>0</v>
      </c>
      <c r="Z28" s="22">
        <v>0</v>
      </c>
      <c r="AA28" s="23">
        <v>0</v>
      </c>
      <c r="AB28" s="21">
        <v>0</v>
      </c>
      <c r="AC28" s="22">
        <v>0</v>
      </c>
      <c r="AD28" s="22">
        <v>0</v>
      </c>
      <c r="AE28" s="22">
        <v>0</v>
      </c>
      <c r="AF28" s="23">
        <v>0</v>
      </c>
      <c r="AG28" s="21">
        <v>0</v>
      </c>
      <c r="AH28" s="22">
        <v>0</v>
      </c>
      <c r="AI28" s="22">
        <v>0</v>
      </c>
      <c r="AJ28" s="22">
        <v>0</v>
      </c>
      <c r="AK28" s="23">
        <v>0</v>
      </c>
      <c r="AL28" s="21">
        <v>0</v>
      </c>
      <c r="AM28" s="22">
        <v>0</v>
      </c>
      <c r="AN28" s="22">
        <v>0</v>
      </c>
      <c r="AO28" s="22">
        <v>0</v>
      </c>
      <c r="AP28" s="23">
        <v>0</v>
      </c>
      <c r="AQ28" s="21">
        <v>0</v>
      </c>
      <c r="AR28" s="22">
        <v>0</v>
      </c>
      <c r="AS28" s="22">
        <v>0</v>
      </c>
      <c r="AT28" s="22">
        <v>0</v>
      </c>
      <c r="AU28" s="23">
        <v>0</v>
      </c>
      <c r="AV28" s="21">
        <v>0.31078882970899996</v>
      </c>
      <c r="AW28" s="22">
        <v>2.6742216920727535</v>
      </c>
      <c r="AX28" s="22">
        <v>0</v>
      </c>
      <c r="AY28" s="22">
        <v>0</v>
      </c>
      <c r="AZ28" s="23">
        <v>9.240720433288299</v>
      </c>
      <c r="BA28" s="21">
        <v>0</v>
      </c>
      <c r="BB28" s="22">
        <v>0</v>
      </c>
      <c r="BC28" s="22">
        <v>0</v>
      </c>
      <c r="BD28" s="22">
        <v>0</v>
      </c>
      <c r="BE28" s="23">
        <v>0</v>
      </c>
      <c r="BF28" s="21">
        <v>0.15927217935449997</v>
      </c>
      <c r="BG28" s="22">
        <v>0</v>
      </c>
      <c r="BH28" s="22">
        <v>0</v>
      </c>
      <c r="BI28" s="22">
        <v>0</v>
      </c>
      <c r="BJ28" s="23">
        <v>2.5598100244189</v>
      </c>
      <c r="BK28" s="24">
        <f t="shared" si="3"/>
        <v>125.49964660784146</v>
      </c>
    </row>
    <row r="29" spans="1:63" s="25" customFormat="1" ht="15">
      <c r="A29" s="20"/>
      <c r="B29" s="7" t="s">
        <v>110</v>
      </c>
      <c r="C29" s="21">
        <v>0</v>
      </c>
      <c r="D29" s="22">
        <v>0</v>
      </c>
      <c r="E29" s="22">
        <v>0</v>
      </c>
      <c r="F29" s="22">
        <v>0</v>
      </c>
      <c r="G29" s="23">
        <v>0</v>
      </c>
      <c r="H29" s="21">
        <v>0.26292553145090003</v>
      </c>
      <c r="I29" s="22">
        <v>375.0673968526446</v>
      </c>
      <c r="J29" s="22">
        <v>0</v>
      </c>
      <c r="K29" s="22">
        <v>0</v>
      </c>
      <c r="L29" s="23">
        <v>24.7783653761281</v>
      </c>
      <c r="M29" s="21">
        <v>0</v>
      </c>
      <c r="N29" s="22">
        <v>0</v>
      </c>
      <c r="O29" s="22">
        <v>0</v>
      </c>
      <c r="P29" s="22">
        <v>0</v>
      </c>
      <c r="Q29" s="23">
        <v>0</v>
      </c>
      <c r="R29" s="21">
        <v>0.06830078951579999</v>
      </c>
      <c r="S29" s="22">
        <v>1.4219573893548</v>
      </c>
      <c r="T29" s="22">
        <v>0</v>
      </c>
      <c r="U29" s="22">
        <v>0</v>
      </c>
      <c r="V29" s="23">
        <v>2.3640837842901</v>
      </c>
      <c r="W29" s="21">
        <v>0</v>
      </c>
      <c r="X29" s="22">
        <v>0</v>
      </c>
      <c r="Y29" s="22">
        <v>0</v>
      </c>
      <c r="Z29" s="22">
        <v>0</v>
      </c>
      <c r="AA29" s="23">
        <v>0</v>
      </c>
      <c r="AB29" s="21">
        <v>0</v>
      </c>
      <c r="AC29" s="22">
        <v>0</v>
      </c>
      <c r="AD29" s="22">
        <v>0</v>
      </c>
      <c r="AE29" s="22">
        <v>0</v>
      </c>
      <c r="AF29" s="23">
        <v>0</v>
      </c>
      <c r="AG29" s="21">
        <v>0</v>
      </c>
      <c r="AH29" s="22">
        <v>0</v>
      </c>
      <c r="AI29" s="22">
        <v>0</v>
      </c>
      <c r="AJ29" s="22">
        <v>0</v>
      </c>
      <c r="AK29" s="23">
        <v>0</v>
      </c>
      <c r="AL29" s="21">
        <v>0</v>
      </c>
      <c r="AM29" s="22">
        <v>0</v>
      </c>
      <c r="AN29" s="22">
        <v>0</v>
      </c>
      <c r="AO29" s="22">
        <v>0</v>
      </c>
      <c r="AP29" s="23">
        <v>0</v>
      </c>
      <c r="AQ29" s="21">
        <v>0</v>
      </c>
      <c r="AR29" s="22">
        <v>0</v>
      </c>
      <c r="AS29" s="22">
        <v>0</v>
      </c>
      <c r="AT29" s="22">
        <v>0</v>
      </c>
      <c r="AU29" s="23">
        <v>0</v>
      </c>
      <c r="AV29" s="21">
        <v>0.5078278241284001</v>
      </c>
      <c r="AW29" s="22">
        <v>1.294108534374701</v>
      </c>
      <c r="AX29" s="22">
        <v>0</v>
      </c>
      <c r="AY29" s="22">
        <v>0</v>
      </c>
      <c r="AZ29" s="23">
        <v>14.608029609385099</v>
      </c>
      <c r="BA29" s="21">
        <v>0</v>
      </c>
      <c r="BB29" s="22">
        <v>0</v>
      </c>
      <c r="BC29" s="22">
        <v>0</v>
      </c>
      <c r="BD29" s="22">
        <v>0</v>
      </c>
      <c r="BE29" s="23">
        <v>0</v>
      </c>
      <c r="BF29" s="21">
        <v>0.11327540322539999</v>
      </c>
      <c r="BG29" s="22">
        <v>0</v>
      </c>
      <c r="BH29" s="22">
        <v>0</v>
      </c>
      <c r="BI29" s="22">
        <v>0</v>
      </c>
      <c r="BJ29" s="23">
        <v>27.200196428999497</v>
      </c>
      <c r="BK29" s="24">
        <f t="shared" si="3"/>
        <v>447.6864675234973</v>
      </c>
    </row>
    <row r="30" spans="1:63" s="25" customFormat="1" ht="15">
      <c r="A30" s="20"/>
      <c r="B30" s="7" t="s">
        <v>111</v>
      </c>
      <c r="C30" s="21">
        <v>0</v>
      </c>
      <c r="D30" s="22">
        <v>0</v>
      </c>
      <c r="E30" s="22">
        <v>0</v>
      </c>
      <c r="F30" s="22">
        <v>0</v>
      </c>
      <c r="G30" s="23">
        <v>0</v>
      </c>
      <c r="H30" s="21">
        <v>0.0527139005801</v>
      </c>
      <c r="I30" s="22">
        <v>98.676267096774</v>
      </c>
      <c r="J30" s="22">
        <v>0</v>
      </c>
      <c r="K30" s="22">
        <v>0</v>
      </c>
      <c r="L30" s="23">
        <v>6.104561821064101</v>
      </c>
      <c r="M30" s="21">
        <v>0</v>
      </c>
      <c r="N30" s="22">
        <v>0</v>
      </c>
      <c r="O30" s="22">
        <v>0</v>
      </c>
      <c r="P30" s="22">
        <v>0</v>
      </c>
      <c r="Q30" s="23">
        <v>0</v>
      </c>
      <c r="R30" s="21">
        <v>0.0072708834836</v>
      </c>
      <c r="S30" s="22">
        <v>0</v>
      </c>
      <c r="T30" s="22">
        <v>0</v>
      </c>
      <c r="U30" s="22">
        <v>0</v>
      </c>
      <c r="V30" s="23">
        <v>0.0013048639354000002</v>
      </c>
      <c r="W30" s="21">
        <v>0</v>
      </c>
      <c r="X30" s="22">
        <v>0</v>
      </c>
      <c r="Y30" s="22">
        <v>0</v>
      </c>
      <c r="Z30" s="22">
        <v>0</v>
      </c>
      <c r="AA30" s="23">
        <v>0</v>
      </c>
      <c r="AB30" s="21">
        <v>0</v>
      </c>
      <c r="AC30" s="22">
        <v>0</v>
      </c>
      <c r="AD30" s="22">
        <v>0</v>
      </c>
      <c r="AE30" s="22">
        <v>0</v>
      </c>
      <c r="AF30" s="23">
        <v>0</v>
      </c>
      <c r="AG30" s="21">
        <v>0</v>
      </c>
      <c r="AH30" s="22">
        <v>0</v>
      </c>
      <c r="AI30" s="22">
        <v>0</v>
      </c>
      <c r="AJ30" s="22">
        <v>0</v>
      </c>
      <c r="AK30" s="23">
        <v>0</v>
      </c>
      <c r="AL30" s="21">
        <v>0</v>
      </c>
      <c r="AM30" s="22">
        <v>0</v>
      </c>
      <c r="AN30" s="22">
        <v>0</v>
      </c>
      <c r="AO30" s="22">
        <v>0</v>
      </c>
      <c r="AP30" s="23">
        <v>0</v>
      </c>
      <c r="AQ30" s="21">
        <v>0</v>
      </c>
      <c r="AR30" s="22">
        <v>0</v>
      </c>
      <c r="AS30" s="22">
        <v>0</v>
      </c>
      <c r="AT30" s="22">
        <v>0</v>
      </c>
      <c r="AU30" s="23">
        <v>0</v>
      </c>
      <c r="AV30" s="21">
        <v>0.45489868270879996</v>
      </c>
      <c r="AW30" s="22">
        <v>1.1854059274313968</v>
      </c>
      <c r="AX30" s="22">
        <v>0</v>
      </c>
      <c r="AY30" s="22">
        <v>0</v>
      </c>
      <c r="AZ30" s="23">
        <v>36.97777074080529</v>
      </c>
      <c r="BA30" s="21">
        <v>0</v>
      </c>
      <c r="BB30" s="22">
        <v>0</v>
      </c>
      <c r="BC30" s="22">
        <v>0</v>
      </c>
      <c r="BD30" s="22">
        <v>0</v>
      </c>
      <c r="BE30" s="23">
        <v>0</v>
      </c>
      <c r="BF30" s="21">
        <v>0.019971729999900004</v>
      </c>
      <c r="BG30" s="22">
        <v>0</v>
      </c>
      <c r="BH30" s="22">
        <v>0</v>
      </c>
      <c r="BI30" s="22">
        <v>0</v>
      </c>
      <c r="BJ30" s="23">
        <v>0.2254872741934</v>
      </c>
      <c r="BK30" s="24">
        <f aca="true" t="shared" si="4" ref="BK30:BK39">SUM(C30:BJ30)</f>
        <v>143.70565292097598</v>
      </c>
    </row>
    <row r="31" spans="1:63" s="25" customFormat="1" ht="15">
      <c r="A31" s="20"/>
      <c r="B31" s="7" t="s">
        <v>112</v>
      </c>
      <c r="C31" s="21">
        <v>0</v>
      </c>
      <c r="D31" s="22">
        <v>0</v>
      </c>
      <c r="E31" s="22">
        <v>0</v>
      </c>
      <c r="F31" s="22">
        <v>0</v>
      </c>
      <c r="G31" s="23">
        <v>0</v>
      </c>
      <c r="H31" s="21">
        <v>0.10600626709630001</v>
      </c>
      <c r="I31" s="22">
        <v>121.60073470351588</v>
      </c>
      <c r="J31" s="22">
        <v>0</v>
      </c>
      <c r="K31" s="22">
        <v>0</v>
      </c>
      <c r="L31" s="23">
        <v>13.081599815161002</v>
      </c>
      <c r="M31" s="21">
        <v>0</v>
      </c>
      <c r="N31" s="22">
        <v>0</v>
      </c>
      <c r="O31" s="22">
        <v>0</v>
      </c>
      <c r="P31" s="22">
        <v>0</v>
      </c>
      <c r="Q31" s="23">
        <v>0</v>
      </c>
      <c r="R31" s="21">
        <v>0.0310263355159</v>
      </c>
      <c r="S31" s="22">
        <v>0</v>
      </c>
      <c r="T31" s="22">
        <v>0</v>
      </c>
      <c r="U31" s="22">
        <v>0</v>
      </c>
      <c r="V31" s="23">
        <v>1.2942771654838</v>
      </c>
      <c r="W31" s="21">
        <v>0</v>
      </c>
      <c r="X31" s="22">
        <v>0</v>
      </c>
      <c r="Y31" s="22">
        <v>0</v>
      </c>
      <c r="Z31" s="22">
        <v>0</v>
      </c>
      <c r="AA31" s="23">
        <v>0</v>
      </c>
      <c r="AB31" s="21">
        <v>0</v>
      </c>
      <c r="AC31" s="22">
        <v>0</v>
      </c>
      <c r="AD31" s="22">
        <v>0</v>
      </c>
      <c r="AE31" s="22">
        <v>0</v>
      </c>
      <c r="AF31" s="23">
        <v>0</v>
      </c>
      <c r="AG31" s="21">
        <v>0</v>
      </c>
      <c r="AH31" s="22">
        <v>0</v>
      </c>
      <c r="AI31" s="22">
        <v>0</v>
      </c>
      <c r="AJ31" s="22">
        <v>0</v>
      </c>
      <c r="AK31" s="23">
        <v>0</v>
      </c>
      <c r="AL31" s="21">
        <v>0</v>
      </c>
      <c r="AM31" s="22">
        <v>0</v>
      </c>
      <c r="AN31" s="22">
        <v>0</v>
      </c>
      <c r="AO31" s="22">
        <v>0</v>
      </c>
      <c r="AP31" s="23">
        <v>0</v>
      </c>
      <c r="AQ31" s="21">
        <v>0</v>
      </c>
      <c r="AR31" s="22">
        <v>0</v>
      </c>
      <c r="AS31" s="22">
        <v>0</v>
      </c>
      <c r="AT31" s="22">
        <v>0</v>
      </c>
      <c r="AU31" s="23">
        <v>0</v>
      </c>
      <c r="AV31" s="21">
        <v>0.08465000122529999</v>
      </c>
      <c r="AW31" s="22">
        <v>0.37205914838040616</v>
      </c>
      <c r="AX31" s="22">
        <v>0</v>
      </c>
      <c r="AY31" s="22">
        <v>0</v>
      </c>
      <c r="AZ31" s="23">
        <v>3.874083166612</v>
      </c>
      <c r="BA31" s="21">
        <v>0</v>
      </c>
      <c r="BB31" s="22">
        <v>0</v>
      </c>
      <c r="BC31" s="22">
        <v>0</v>
      </c>
      <c r="BD31" s="22">
        <v>0</v>
      </c>
      <c r="BE31" s="23">
        <v>0</v>
      </c>
      <c r="BF31" s="21">
        <v>0.0346410199353</v>
      </c>
      <c r="BG31" s="22">
        <v>0</v>
      </c>
      <c r="BH31" s="22">
        <v>0</v>
      </c>
      <c r="BI31" s="22">
        <v>0</v>
      </c>
      <c r="BJ31" s="23">
        <v>2.3093326451612</v>
      </c>
      <c r="BK31" s="24">
        <f t="shared" si="4"/>
        <v>142.78841026808706</v>
      </c>
    </row>
    <row r="32" spans="1:63" s="25" customFormat="1" ht="15">
      <c r="A32" s="20"/>
      <c r="B32" s="7" t="s">
        <v>113</v>
      </c>
      <c r="C32" s="21">
        <v>0</v>
      </c>
      <c r="D32" s="22">
        <v>0</v>
      </c>
      <c r="E32" s="22">
        <v>0</v>
      </c>
      <c r="F32" s="22">
        <v>0</v>
      </c>
      <c r="G32" s="23">
        <v>0</v>
      </c>
      <c r="H32" s="21">
        <v>0.9659977447084</v>
      </c>
      <c r="I32" s="22">
        <v>12.669086192128802</v>
      </c>
      <c r="J32" s="22">
        <v>0</v>
      </c>
      <c r="K32" s="22">
        <v>0</v>
      </c>
      <c r="L32" s="23">
        <v>11.9450398144184</v>
      </c>
      <c r="M32" s="21">
        <v>0</v>
      </c>
      <c r="N32" s="22">
        <v>0</v>
      </c>
      <c r="O32" s="22">
        <v>0</v>
      </c>
      <c r="P32" s="22">
        <v>0</v>
      </c>
      <c r="Q32" s="23">
        <v>0</v>
      </c>
      <c r="R32" s="21">
        <v>0.6162324921275999</v>
      </c>
      <c r="S32" s="22">
        <v>0.0294710080645</v>
      </c>
      <c r="T32" s="22">
        <v>0</v>
      </c>
      <c r="U32" s="22">
        <v>0</v>
      </c>
      <c r="V32" s="23">
        <v>7.014695337612202</v>
      </c>
      <c r="W32" s="21">
        <v>0</v>
      </c>
      <c r="X32" s="22">
        <v>0</v>
      </c>
      <c r="Y32" s="22">
        <v>0</v>
      </c>
      <c r="Z32" s="22">
        <v>0</v>
      </c>
      <c r="AA32" s="23">
        <v>0</v>
      </c>
      <c r="AB32" s="21">
        <v>0</v>
      </c>
      <c r="AC32" s="22">
        <v>0</v>
      </c>
      <c r="AD32" s="22">
        <v>0</v>
      </c>
      <c r="AE32" s="22">
        <v>0</v>
      </c>
      <c r="AF32" s="23">
        <v>0</v>
      </c>
      <c r="AG32" s="21">
        <v>0</v>
      </c>
      <c r="AH32" s="22">
        <v>0</v>
      </c>
      <c r="AI32" s="22">
        <v>0</v>
      </c>
      <c r="AJ32" s="22">
        <v>0</v>
      </c>
      <c r="AK32" s="23">
        <v>0</v>
      </c>
      <c r="AL32" s="21">
        <v>0</v>
      </c>
      <c r="AM32" s="22">
        <v>0</v>
      </c>
      <c r="AN32" s="22">
        <v>0</v>
      </c>
      <c r="AO32" s="22">
        <v>0</v>
      </c>
      <c r="AP32" s="23">
        <v>0</v>
      </c>
      <c r="AQ32" s="21">
        <v>0</v>
      </c>
      <c r="AR32" s="22">
        <v>0</v>
      </c>
      <c r="AS32" s="22">
        <v>0</v>
      </c>
      <c r="AT32" s="22">
        <v>0</v>
      </c>
      <c r="AU32" s="23">
        <v>0</v>
      </c>
      <c r="AV32" s="21">
        <v>4.4463011501197</v>
      </c>
      <c r="AW32" s="22">
        <v>19.189092929983858</v>
      </c>
      <c r="AX32" s="22">
        <v>0.1157742903225</v>
      </c>
      <c r="AY32" s="22">
        <v>0</v>
      </c>
      <c r="AZ32" s="23">
        <v>28.446403951763394</v>
      </c>
      <c r="BA32" s="21">
        <v>0</v>
      </c>
      <c r="BB32" s="22">
        <v>0</v>
      </c>
      <c r="BC32" s="22">
        <v>0</v>
      </c>
      <c r="BD32" s="22">
        <v>0</v>
      </c>
      <c r="BE32" s="23">
        <v>0</v>
      </c>
      <c r="BF32" s="21">
        <v>3.3554275358302994</v>
      </c>
      <c r="BG32" s="22">
        <v>7.8187993307412</v>
      </c>
      <c r="BH32" s="22">
        <v>0</v>
      </c>
      <c r="BI32" s="22">
        <v>0</v>
      </c>
      <c r="BJ32" s="23">
        <v>30.773627507574997</v>
      </c>
      <c r="BK32" s="24">
        <f t="shared" si="4"/>
        <v>127.38594928539585</v>
      </c>
    </row>
    <row r="33" spans="1:63" s="25" customFormat="1" ht="15">
      <c r="A33" s="20"/>
      <c r="B33" s="7" t="s">
        <v>114</v>
      </c>
      <c r="C33" s="21">
        <v>0</v>
      </c>
      <c r="D33" s="22">
        <v>0</v>
      </c>
      <c r="E33" s="22">
        <v>0</v>
      </c>
      <c r="F33" s="22">
        <v>0</v>
      </c>
      <c r="G33" s="23">
        <v>0</v>
      </c>
      <c r="H33" s="21">
        <v>0.0810098550963</v>
      </c>
      <c r="I33" s="22">
        <v>24.3354081129031</v>
      </c>
      <c r="J33" s="22">
        <v>0</v>
      </c>
      <c r="K33" s="22">
        <v>0</v>
      </c>
      <c r="L33" s="23">
        <v>3.7643464549027996</v>
      </c>
      <c r="M33" s="21">
        <v>0</v>
      </c>
      <c r="N33" s="22">
        <v>0</v>
      </c>
      <c r="O33" s="22">
        <v>0</v>
      </c>
      <c r="P33" s="22">
        <v>0</v>
      </c>
      <c r="Q33" s="23">
        <v>0</v>
      </c>
      <c r="R33" s="21">
        <v>0.019395539257899996</v>
      </c>
      <c r="S33" s="22">
        <v>0</v>
      </c>
      <c r="T33" s="22">
        <v>0</v>
      </c>
      <c r="U33" s="22">
        <v>0</v>
      </c>
      <c r="V33" s="23">
        <v>11.3299213981934</v>
      </c>
      <c r="W33" s="21">
        <v>0</v>
      </c>
      <c r="X33" s="22">
        <v>0</v>
      </c>
      <c r="Y33" s="22">
        <v>0</v>
      </c>
      <c r="Z33" s="22">
        <v>0</v>
      </c>
      <c r="AA33" s="23">
        <v>0</v>
      </c>
      <c r="AB33" s="21">
        <v>0</v>
      </c>
      <c r="AC33" s="22">
        <v>0</v>
      </c>
      <c r="AD33" s="22">
        <v>0</v>
      </c>
      <c r="AE33" s="22">
        <v>0</v>
      </c>
      <c r="AF33" s="23">
        <v>0</v>
      </c>
      <c r="AG33" s="21">
        <v>0</v>
      </c>
      <c r="AH33" s="22">
        <v>0</v>
      </c>
      <c r="AI33" s="22">
        <v>0</v>
      </c>
      <c r="AJ33" s="22">
        <v>0</v>
      </c>
      <c r="AK33" s="23">
        <v>0</v>
      </c>
      <c r="AL33" s="21">
        <v>0</v>
      </c>
      <c r="AM33" s="22">
        <v>0</v>
      </c>
      <c r="AN33" s="22">
        <v>0</v>
      </c>
      <c r="AO33" s="22">
        <v>0</v>
      </c>
      <c r="AP33" s="23">
        <v>0</v>
      </c>
      <c r="AQ33" s="21">
        <v>0</v>
      </c>
      <c r="AR33" s="22">
        <v>0</v>
      </c>
      <c r="AS33" s="22">
        <v>0</v>
      </c>
      <c r="AT33" s="22">
        <v>0</v>
      </c>
      <c r="AU33" s="23">
        <v>0</v>
      </c>
      <c r="AV33" s="21">
        <v>0.0763320540962</v>
      </c>
      <c r="AW33" s="22">
        <v>9.768457174273832</v>
      </c>
      <c r="AX33" s="22">
        <v>0</v>
      </c>
      <c r="AY33" s="22">
        <v>0</v>
      </c>
      <c r="AZ33" s="23">
        <v>5.992161248708701</v>
      </c>
      <c r="BA33" s="21">
        <v>0</v>
      </c>
      <c r="BB33" s="22">
        <v>0</v>
      </c>
      <c r="BC33" s="22">
        <v>0</v>
      </c>
      <c r="BD33" s="22">
        <v>0</v>
      </c>
      <c r="BE33" s="23">
        <v>0</v>
      </c>
      <c r="BF33" s="21">
        <v>0.0198758018384</v>
      </c>
      <c r="BG33" s="22">
        <v>0</v>
      </c>
      <c r="BH33" s="22">
        <v>0</v>
      </c>
      <c r="BI33" s="22">
        <v>0</v>
      </c>
      <c r="BJ33" s="23">
        <v>0.6776547516128</v>
      </c>
      <c r="BK33" s="24">
        <f t="shared" si="4"/>
        <v>56.06456239088344</v>
      </c>
    </row>
    <row r="34" spans="1:63" s="25" customFormat="1" ht="15">
      <c r="A34" s="20"/>
      <c r="B34" s="7" t="s">
        <v>115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1">
        <v>0.062157460967400005</v>
      </c>
      <c r="I34" s="22">
        <v>9.814335483870899</v>
      </c>
      <c r="J34" s="22">
        <v>0</v>
      </c>
      <c r="K34" s="22">
        <v>0</v>
      </c>
      <c r="L34" s="23">
        <v>14.9285388848061</v>
      </c>
      <c r="M34" s="21">
        <v>0</v>
      </c>
      <c r="N34" s="22">
        <v>0</v>
      </c>
      <c r="O34" s="22">
        <v>0</v>
      </c>
      <c r="P34" s="22">
        <v>0</v>
      </c>
      <c r="Q34" s="23">
        <v>0</v>
      </c>
      <c r="R34" s="21">
        <v>0.024873628677</v>
      </c>
      <c r="S34" s="22">
        <v>0</v>
      </c>
      <c r="T34" s="22">
        <v>0</v>
      </c>
      <c r="U34" s="22">
        <v>0</v>
      </c>
      <c r="V34" s="23">
        <v>0.0065428903225</v>
      </c>
      <c r="W34" s="21">
        <v>0</v>
      </c>
      <c r="X34" s="22">
        <v>0</v>
      </c>
      <c r="Y34" s="22">
        <v>0</v>
      </c>
      <c r="Z34" s="22">
        <v>0</v>
      </c>
      <c r="AA34" s="23">
        <v>0</v>
      </c>
      <c r="AB34" s="21">
        <v>0</v>
      </c>
      <c r="AC34" s="22">
        <v>0</v>
      </c>
      <c r="AD34" s="22">
        <v>0</v>
      </c>
      <c r="AE34" s="22">
        <v>0</v>
      </c>
      <c r="AF34" s="23">
        <v>0</v>
      </c>
      <c r="AG34" s="21">
        <v>0</v>
      </c>
      <c r="AH34" s="22">
        <v>0</v>
      </c>
      <c r="AI34" s="22">
        <v>0</v>
      </c>
      <c r="AJ34" s="22">
        <v>0</v>
      </c>
      <c r="AK34" s="23">
        <v>0</v>
      </c>
      <c r="AL34" s="21">
        <v>0</v>
      </c>
      <c r="AM34" s="22">
        <v>0</v>
      </c>
      <c r="AN34" s="22">
        <v>0</v>
      </c>
      <c r="AO34" s="22">
        <v>0</v>
      </c>
      <c r="AP34" s="23">
        <v>0</v>
      </c>
      <c r="AQ34" s="21">
        <v>0</v>
      </c>
      <c r="AR34" s="22">
        <v>0</v>
      </c>
      <c r="AS34" s="22">
        <v>0</v>
      </c>
      <c r="AT34" s="22">
        <v>0</v>
      </c>
      <c r="AU34" s="23">
        <v>0</v>
      </c>
      <c r="AV34" s="21">
        <v>13.5867947896447</v>
      </c>
      <c r="AW34" s="22">
        <v>3.366459147357812</v>
      </c>
      <c r="AX34" s="22">
        <v>0</v>
      </c>
      <c r="AY34" s="22">
        <v>0</v>
      </c>
      <c r="AZ34" s="23">
        <v>9.270978210676802</v>
      </c>
      <c r="BA34" s="21">
        <v>0</v>
      </c>
      <c r="BB34" s="22">
        <v>0</v>
      </c>
      <c r="BC34" s="22">
        <v>0</v>
      </c>
      <c r="BD34" s="22">
        <v>0</v>
      </c>
      <c r="BE34" s="23">
        <v>0</v>
      </c>
      <c r="BF34" s="21">
        <v>0.0240175116123</v>
      </c>
      <c r="BG34" s="22">
        <v>0</v>
      </c>
      <c r="BH34" s="22">
        <v>0</v>
      </c>
      <c r="BI34" s="22">
        <v>0</v>
      </c>
      <c r="BJ34" s="23">
        <v>0.9347226047095001</v>
      </c>
      <c r="BK34" s="24">
        <f>SUM(C34:BJ34)</f>
        <v>52.019420612645014</v>
      </c>
    </row>
    <row r="35" spans="1:63" s="25" customFormat="1" ht="15">
      <c r="A35" s="20"/>
      <c r="B35" s="7" t="s">
        <v>116</v>
      </c>
      <c r="C35" s="21">
        <v>0</v>
      </c>
      <c r="D35" s="22">
        <v>0</v>
      </c>
      <c r="E35" s="22">
        <v>0</v>
      </c>
      <c r="F35" s="22">
        <v>0</v>
      </c>
      <c r="G35" s="23">
        <v>0</v>
      </c>
      <c r="H35" s="21">
        <v>1.1528938264834</v>
      </c>
      <c r="I35" s="22">
        <v>1.2775202680966</v>
      </c>
      <c r="J35" s="22">
        <v>4.8690329032258</v>
      </c>
      <c r="K35" s="22">
        <v>0</v>
      </c>
      <c r="L35" s="23">
        <v>3.1618754685152</v>
      </c>
      <c r="M35" s="21">
        <v>0</v>
      </c>
      <c r="N35" s="22">
        <v>0</v>
      </c>
      <c r="O35" s="22">
        <v>0</v>
      </c>
      <c r="P35" s="22">
        <v>0</v>
      </c>
      <c r="Q35" s="23">
        <v>0</v>
      </c>
      <c r="R35" s="21">
        <v>0.5451999988378</v>
      </c>
      <c r="S35" s="22">
        <v>0.9980841110966001</v>
      </c>
      <c r="T35" s="22">
        <v>2.5293677419354</v>
      </c>
      <c r="U35" s="22">
        <v>0</v>
      </c>
      <c r="V35" s="23">
        <v>10.6942828479672</v>
      </c>
      <c r="W35" s="21">
        <v>0</v>
      </c>
      <c r="X35" s="22">
        <v>0</v>
      </c>
      <c r="Y35" s="22">
        <v>0</v>
      </c>
      <c r="Z35" s="22">
        <v>0</v>
      </c>
      <c r="AA35" s="23">
        <v>0</v>
      </c>
      <c r="AB35" s="21">
        <v>0</v>
      </c>
      <c r="AC35" s="22">
        <v>0</v>
      </c>
      <c r="AD35" s="22">
        <v>0</v>
      </c>
      <c r="AE35" s="22">
        <v>0</v>
      </c>
      <c r="AF35" s="23">
        <v>0</v>
      </c>
      <c r="AG35" s="21">
        <v>0</v>
      </c>
      <c r="AH35" s="22">
        <v>0</v>
      </c>
      <c r="AI35" s="22">
        <v>0</v>
      </c>
      <c r="AJ35" s="22">
        <v>0</v>
      </c>
      <c r="AK35" s="23">
        <v>0</v>
      </c>
      <c r="AL35" s="21">
        <v>0</v>
      </c>
      <c r="AM35" s="22">
        <v>0</v>
      </c>
      <c r="AN35" s="22">
        <v>0</v>
      </c>
      <c r="AO35" s="22">
        <v>0</v>
      </c>
      <c r="AP35" s="23">
        <v>0</v>
      </c>
      <c r="AQ35" s="21">
        <v>0</v>
      </c>
      <c r="AR35" s="22">
        <v>0</v>
      </c>
      <c r="AS35" s="22">
        <v>0</v>
      </c>
      <c r="AT35" s="22">
        <v>0</v>
      </c>
      <c r="AU35" s="23">
        <v>0</v>
      </c>
      <c r="AV35" s="21">
        <v>2.289471403446801</v>
      </c>
      <c r="AW35" s="22">
        <v>4.002327692888605</v>
      </c>
      <c r="AX35" s="22">
        <v>0</v>
      </c>
      <c r="AY35" s="22">
        <v>0</v>
      </c>
      <c r="AZ35" s="23">
        <v>13.393453951868699</v>
      </c>
      <c r="BA35" s="21">
        <v>0</v>
      </c>
      <c r="BB35" s="22">
        <v>0</v>
      </c>
      <c r="BC35" s="22">
        <v>0</v>
      </c>
      <c r="BD35" s="22">
        <v>0</v>
      </c>
      <c r="BE35" s="23">
        <v>0</v>
      </c>
      <c r="BF35" s="21">
        <v>3.170641464092</v>
      </c>
      <c r="BG35" s="22">
        <v>9.8929124959673</v>
      </c>
      <c r="BH35" s="22">
        <v>0.0623684677419</v>
      </c>
      <c r="BI35" s="22">
        <v>0</v>
      </c>
      <c r="BJ35" s="23">
        <v>11.858233427545697</v>
      </c>
      <c r="BK35" s="24">
        <f t="shared" si="4"/>
        <v>69.897666069709</v>
      </c>
    </row>
    <row r="36" spans="1:63" s="25" customFormat="1" ht="15">
      <c r="A36" s="20"/>
      <c r="B36" s="7" t="s">
        <v>117</v>
      </c>
      <c r="C36" s="21">
        <v>0</v>
      </c>
      <c r="D36" s="22">
        <v>0</v>
      </c>
      <c r="E36" s="22">
        <v>0</v>
      </c>
      <c r="F36" s="22">
        <v>0</v>
      </c>
      <c r="G36" s="23">
        <v>0</v>
      </c>
      <c r="H36" s="21">
        <v>0.0629046267415</v>
      </c>
      <c r="I36" s="22">
        <v>7.2862509677418</v>
      </c>
      <c r="J36" s="22">
        <v>0</v>
      </c>
      <c r="K36" s="22">
        <v>0</v>
      </c>
      <c r="L36" s="23">
        <v>1.4973245738708</v>
      </c>
      <c r="M36" s="21">
        <v>0</v>
      </c>
      <c r="N36" s="22">
        <v>0</v>
      </c>
      <c r="O36" s="22">
        <v>0</v>
      </c>
      <c r="P36" s="22">
        <v>0</v>
      </c>
      <c r="Q36" s="23">
        <v>0</v>
      </c>
      <c r="R36" s="21">
        <v>0.0170012522579</v>
      </c>
      <c r="S36" s="22">
        <v>3.1573754193548</v>
      </c>
      <c r="T36" s="22">
        <v>0</v>
      </c>
      <c r="U36" s="22">
        <v>0</v>
      </c>
      <c r="V36" s="23">
        <v>0.0127509391934</v>
      </c>
      <c r="W36" s="21">
        <v>0</v>
      </c>
      <c r="X36" s="22">
        <v>0</v>
      </c>
      <c r="Y36" s="22">
        <v>0</v>
      </c>
      <c r="Z36" s="22">
        <v>0</v>
      </c>
      <c r="AA36" s="23">
        <v>0</v>
      </c>
      <c r="AB36" s="21">
        <v>0</v>
      </c>
      <c r="AC36" s="22">
        <v>0</v>
      </c>
      <c r="AD36" s="22">
        <v>0</v>
      </c>
      <c r="AE36" s="22">
        <v>0</v>
      </c>
      <c r="AF36" s="23">
        <v>0</v>
      </c>
      <c r="AG36" s="21">
        <v>0</v>
      </c>
      <c r="AH36" s="22">
        <v>0</v>
      </c>
      <c r="AI36" s="22">
        <v>0</v>
      </c>
      <c r="AJ36" s="22">
        <v>0</v>
      </c>
      <c r="AK36" s="23">
        <v>0</v>
      </c>
      <c r="AL36" s="21">
        <v>0</v>
      </c>
      <c r="AM36" s="22">
        <v>0</v>
      </c>
      <c r="AN36" s="22">
        <v>0</v>
      </c>
      <c r="AO36" s="22">
        <v>0</v>
      </c>
      <c r="AP36" s="23">
        <v>0</v>
      </c>
      <c r="AQ36" s="21">
        <v>0</v>
      </c>
      <c r="AR36" s="22">
        <v>0</v>
      </c>
      <c r="AS36" s="22">
        <v>0</v>
      </c>
      <c r="AT36" s="22">
        <v>0</v>
      </c>
      <c r="AU36" s="23">
        <v>0</v>
      </c>
      <c r="AV36" s="21">
        <v>0.13735413516060002</v>
      </c>
      <c r="AW36" s="22">
        <v>8.558146620239963</v>
      </c>
      <c r="AX36" s="22">
        <v>0</v>
      </c>
      <c r="AY36" s="22">
        <v>0</v>
      </c>
      <c r="AZ36" s="23">
        <v>2.6843955776127</v>
      </c>
      <c r="BA36" s="21">
        <v>0</v>
      </c>
      <c r="BB36" s="22">
        <v>0</v>
      </c>
      <c r="BC36" s="22">
        <v>0</v>
      </c>
      <c r="BD36" s="22">
        <v>0</v>
      </c>
      <c r="BE36" s="23">
        <v>0</v>
      </c>
      <c r="BF36" s="21">
        <v>0.026544497419099998</v>
      </c>
      <c r="BG36" s="22">
        <v>0</v>
      </c>
      <c r="BH36" s="22">
        <v>0</v>
      </c>
      <c r="BI36" s="22">
        <v>0</v>
      </c>
      <c r="BJ36" s="23">
        <v>1.4670562388708999</v>
      </c>
      <c r="BK36" s="24">
        <f t="shared" si="4"/>
        <v>24.907104848463465</v>
      </c>
    </row>
    <row r="37" spans="1:63" s="25" customFormat="1" ht="15">
      <c r="A37" s="20"/>
      <c r="B37" s="7" t="s">
        <v>118</v>
      </c>
      <c r="C37" s="21">
        <v>0</v>
      </c>
      <c r="D37" s="22">
        <v>0</v>
      </c>
      <c r="E37" s="22">
        <v>0</v>
      </c>
      <c r="F37" s="22">
        <v>0</v>
      </c>
      <c r="G37" s="23">
        <v>0</v>
      </c>
      <c r="H37" s="21">
        <v>0.034566084257900004</v>
      </c>
      <c r="I37" s="22">
        <v>121.75075252935459</v>
      </c>
      <c r="J37" s="22">
        <v>0</v>
      </c>
      <c r="K37" s="22">
        <v>0</v>
      </c>
      <c r="L37" s="23">
        <v>6.5577980108706</v>
      </c>
      <c r="M37" s="21">
        <v>0</v>
      </c>
      <c r="N37" s="22">
        <v>0</v>
      </c>
      <c r="O37" s="22">
        <v>0</v>
      </c>
      <c r="P37" s="22">
        <v>0</v>
      </c>
      <c r="Q37" s="23">
        <v>0</v>
      </c>
      <c r="R37" s="21">
        <v>0.014133779354700001</v>
      </c>
      <c r="S37" s="22">
        <v>0</v>
      </c>
      <c r="T37" s="22">
        <v>0</v>
      </c>
      <c r="U37" s="22">
        <v>0</v>
      </c>
      <c r="V37" s="23">
        <v>0.6450142941935</v>
      </c>
      <c r="W37" s="21">
        <v>0</v>
      </c>
      <c r="X37" s="22">
        <v>0</v>
      </c>
      <c r="Y37" s="22">
        <v>0</v>
      </c>
      <c r="Z37" s="22">
        <v>0</v>
      </c>
      <c r="AA37" s="23">
        <v>0</v>
      </c>
      <c r="AB37" s="21">
        <v>0</v>
      </c>
      <c r="AC37" s="22">
        <v>0</v>
      </c>
      <c r="AD37" s="22">
        <v>0</v>
      </c>
      <c r="AE37" s="22">
        <v>0</v>
      </c>
      <c r="AF37" s="23">
        <v>0</v>
      </c>
      <c r="AG37" s="21">
        <v>0</v>
      </c>
      <c r="AH37" s="22">
        <v>0</v>
      </c>
      <c r="AI37" s="22">
        <v>0</v>
      </c>
      <c r="AJ37" s="22">
        <v>0</v>
      </c>
      <c r="AK37" s="23">
        <v>0</v>
      </c>
      <c r="AL37" s="21">
        <v>0</v>
      </c>
      <c r="AM37" s="22">
        <v>0</v>
      </c>
      <c r="AN37" s="22">
        <v>0</v>
      </c>
      <c r="AO37" s="22">
        <v>0</v>
      </c>
      <c r="AP37" s="23">
        <v>0</v>
      </c>
      <c r="AQ37" s="21">
        <v>0</v>
      </c>
      <c r="AR37" s="22">
        <v>0</v>
      </c>
      <c r="AS37" s="22">
        <v>0</v>
      </c>
      <c r="AT37" s="22">
        <v>0</v>
      </c>
      <c r="AU37" s="23">
        <v>0</v>
      </c>
      <c r="AV37" s="21">
        <v>0.11601509264500001</v>
      </c>
      <c r="AW37" s="22">
        <v>0.03188279011334464</v>
      </c>
      <c r="AX37" s="22">
        <v>0</v>
      </c>
      <c r="AY37" s="22">
        <v>0</v>
      </c>
      <c r="AZ37" s="23">
        <v>11.6283341050636</v>
      </c>
      <c r="BA37" s="21">
        <v>0</v>
      </c>
      <c r="BB37" s="22">
        <v>0</v>
      </c>
      <c r="BC37" s="22">
        <v>0</v>
      </c>
      <c r="BD37" s="22">
        <v>0</v>
      </c>
      <c r="BE37" s="23">
        <v>0</v>
      </c>
      <c r="BF37" s="21">
        <v>0.043640679999900005</v>
      </c>
      <c r="BG37" s="22">
        <v>0</v>
      </c>
      <c r="BH37" s="22">
        <v>0</v>
      </c>
      <c r="BI37" s="22">
        <v>0</v>
      </c>
      <c r="BJ37" s="23">
        <v>1.3390903241288</v>
      </c>
      <c r="BK37" s="24">
        <f t="shared" si="4"/>
        <v>142.1612276899819</v>
      </c>
    </row>
    <row r="38" spans="1:63" s="25" customFormat="1" ht="15">
      <c r="A38" s="20"/>
      <c r="B38" s="7" t="s">
        <v>119</v>
      </c>
      <c r="C38" s="21">
        <v>0</v>
      </c>
      <c r="D38" s="22">
        <v>0</v>
      </c>
      <c r="E38" s="22">
        <v>0</v>
      </c>
      <c r="F38" s="22">
        <v>0</v>
      </c>
      <c r="G38" s="23">
        <v>0</v>
      </c>
      <c r="H38" s="21">
        <v>0.1151013454836</v>
      </c>
      <c r="I38" s="22">
        <v>29.760809280709303</v>
      </c>
      <c r="J38" s="22">
        <v>0</v>
      </c>
      <c r="K38" s="22">
        <v>0</v>
      </c>
      <c r="L38" s="23">
        <v>6.689082557419</v>
      </c>
      <c r="M38" s="21">
        <v>0</v>
      </c>
      <c r="N38" s="22">
        <v>0</v>
      </c>
      <c r="O38" s="22">
        <v>0</v>
      </c>
      <c r="P38" s="22">
        <v>0</v>
      </c>
      <c r="Q38" s="23">
        <v>0</v>
      </c>
      <c r="R38" s="21">
        <v>0.07017768580600002</v>
      </c>
      <c r="S38" s="22">
        <v>0</v>
      </c>
      <c r="T38" s="22">
        <v>0</v>
      </c>
      <c r="U38" s="22">
        <v>0</v>
      </c>
      <c r="V38" s="23">
        <v>0.002551916129</v>
      </c>
      <c r="W38" s="21">
        <v>0</v>
      </c>
      <c r="X38" s="22">
        <v>0</v>
      </c>
      <c r="Y38" s="22">
        <v>0</v>
      </c>
      <c r="Z38" s="22">
        <v>0</v>
      </c>
      <c r="AA38" s="23">
        <v>0</v>
      </c>
      <c r="AB38" s="21">
        <v>0</v>
      </c>
      <c r="AC38" s="22">
        <v>0</v>
      </c>
      <c r="AD38" s="22">
        <v>0</v>
      </c>
      <c r="AE38" s="22">
        <v>0</v>
      </c>
      <c r="AF38" s="23">
        <v>0</v>
      </c>
      <c r="AG38" s="21">
        <v>0</v>
      </c>
      <c r="AH38" s="22">
        <v>0</v>
      </c>
      <c r="AI38" s="22">
        <v>0</v>
      </c>
      <c r="AJ38" s="22">
        <v>0</v>
      </c>
      <c r="AK38" s="23">
        <v>0</v>
      </c>
      <c r="AL38" s="21">
        <v>0</v>
      </c>
      <c r="AM38" s="22">
        <v>0</v>
      </c>
      <c r="AN38" s="22">
        <v>0</v>
      </c>
      <c r="AO38" s="22">
        <v>0</v>
      </c>
      <c r="AP38" s="23">
        <v>0</v>
      </c>
      <c r="AQ38" s="21">
        <v>0</v>
      </c>
      <c r="AR38" s="22">
        <v>0</v>
      </c>
      <c r="AS38" s="22">
        <v>0</v>
      </c>
      <c r="AT38" s="22">
        <v>0</v>
      </c>
      <c r="AU38" s="23">
        <v>0</v>
      </c>
      <c r="AV38" s="21">
        <v>0.740258824032</v>
      </c>
      <c r="AW38" s="22">
        <v>0.6212072526359268</v>
      </c>
      <c r="AX38" s="22">
        <v>0</v>
      </c>
      <c r="AY38" s="22">
        <v>0</v>
      </c>
      <c r="AZ38" s="23">
        <v>9.239722737256402</v>
      </c>
      <c r="BA38" s="21">
        <v>0</v>
      </c>
      <c r="BB38" s="22">
        <v>0</v>
      </c>
      <c r="BC38" s="22">
        <v>0</v>
      </c>
      <c r="BD38" s="22">
        <v>0</v>
      </c>
      <c r="BE38" s="23">
        <v>0</v>
      </c>
      <c r="BF38" s="21">
        <v>0.021529098612500002</v>
      </c>
      <c r="BG38" s="22">
        <v>0</v>
      </c>
      <c r="BH38" s="22">
        <v>0</v>
      </c>
      <c r="BI38" s="22">
        <v>0</v>
      </c>
      <c r="BJ38" s="23">
        <v>1.2576951683869</v>
      </c>
      <c r="BK38" s="24">
        <f t="shared" si="4"/>
        <v>48.51813586647063</v>
      </c>
    </row>
    <row r="39" spans="1:63" s="25" customFormat="1" ht="15">
      <c r="A39" s="20"/>
      <c r="B39" s="7" t="s">
        <v>120</v>
      </c>
      <c r="C39" s="21">
        <v>0</v>
      </c>
      <c r="D39" s="22">
        <v>0</v>
      </c>
      <c r="E39" s="22">
        <v>0</v>
      </c>
      <c r="F39" s="22">
        <v>0</v>
      </c>
      <c r="G39" s="23">
        <v>0</v>
      </c>
      <c r="H39" s="21">
        <v>82.7779754822901</v>
      </c>
      <c r="I39" s="22">
        <v>52.95108161290443</v>
      </c>
      <c r="J39" s="22">
        <v>0</v>
      </c>
      <c r="K39" s="22">
        <v>0</v>
      </c>
      <c r="L39" s="23">
        <v>2.9632229106125</v>
      </c>
      <c r="M39" s="21">
        <v>0</v>
      </c>
      <c r="N39" s="22">
        <v>0</v>
      </c>
      <c r="O39" s="22">
        <v>0</v>
      </c>
      <c r="P39" s="22">
        <v>0</v>
      </c>
      <c r="Q39" s="23">
        <v>0</v>
      </c>
      <c r="R39" s="21">
        <v>0.0159491209675</v>
      </c>
      <c r="S39" s="22">
        <v>0</v>
      </c>
      <c r="T39" s="22">
        <v>0</v>
      </c>
      <c r="U39" s="22">
        <v>0</v>
      </c>
      <c r="V39" s="23">
        <v>0</v>
      </c>
      <c r="W39" s="21">
        <v>0</v>
      </c>
      <c r="X39" s="22">
        <v>0</v>
      </c>
      <c r="Y39" s="22">
        <v>0</v>
      </c>
      <c r="Z39" s="22">
        <v>0</v>
      </c>
      <c r="AA39" s="23">
        <v>0</v>
      </c>
      <c r="AB39" s="21">
        <v>0</v>
      </c>
      <c r="AC39" s="22">
        <v>0</v>
      </c>
      <c r="AD39" s="22">
        <v>0</v>
      </c>
      <c r="AE39" s="22">
        <v>0</v>
      </c>
      <c r="AF39" s="23">
        <v>0</v>
      </c>
      <c r="AG39" s="21">
        <v>0</v>
      </c>
      <c r="AH39" s="22">
        <v>0</v>
      </c>
      <c r="AI39" s="22">
        <v>0</v>
      </c>
      <c r="AJ39" s="22">
        <v>0</v>
      </c>
      <c r="AK39" s="23">
        <v>0</v>
      </c>
      <c r="AL39" s="21">
        <v>0</v>
      </c>
      <c r="AM39" s="22">
        <v>0</v>
      </c>
      <c r="AN39" s="22">
        <v>0</v>
      </c>
      <c r="AO39" s="22">
        <v>0</v>
      </c>
      <c r="AP39" s="23">
        <v>0</v>
      </c>
      <c r="AQ39" s="21">
        <v>0</v>
      </c>
      <c r="AR39" s="22">
        <v>0</v>
      </c>
      <c r="AS39" s="22">
        <v>0</v>
      </c>
      <c r="AT39" s="22">
        <v>0</v>
      </c>
      <c r="AU39" s="23">
        <v>0</v>
      </c>
      <c r="AV39" s="21">
        <v>0.07193692516120001</v>
      </c>
      <c r="AW39" s="22">
        <v>0</v>
      </c>
      <c r="AX39" s="22">
        <v>0</v>
      </c>
      <c r="AY39" s="22">
        <v>0</v>
      </c>
      <c r="AZ39" s="23">
        <v>1.5299261548385998</v>
      </c>
      <c r="BA39" s="21">
        <v>0</v>
      </c>
      <c r="BB39" s="22">
        <v>0</v>
      </c>
      <c r="BC39" s="22">
        <v>0</v>
      </c>
      <c r="BD39" s="22">
        <v>0</v>
      </c>
      <c r="BE39" s="23">
        <v>0</v>
      </c>
      <c r="BF39" s="21">
        <v>0.0006332475806</v>
      </c>
      <c r="BG39" s="22">
        <v>0</v>
      </c>
      <c r="BH39" s="22">
        <v>0</v>
      </c>
      <c r="BI39" s="22">
        <v>0</v>
      </c>
      <c r="BJ39" s="23">
        <v>1.2664951612903002</v>
      </c>
      <c r="BK39" s="24">
        <f t="shared" si="4"/>
        <v>141.57722061564522</v>
      </c>
    </row>
    <row r="40" spans="1:63" s="25" customFormat="1" ht="15">
      <c r="A40" s="20"/>
      <c r="B40" s="7" t="s">
        <v>121</v>
      </c>
      <c r="C40" s="21">
        <v>0</v>
      </c>
      <c r="D40" s="22">
        <v>0</v>
      </c>
      <c r="E40" s="22">
        <v>0</v>
      </c>
      <c r="F40" s="22">
        <v>0</v>
      </c>
      <c r="G40" s="23">
        <v>0</v>
      </c>
      <c r="H40" s="21">
        <v>0.431121536773</v>
      </c>
      <c r="I40" s="22">
        <v>6.762426928515899</v>
      </c>
      <c r="J40" s="22">
        <v>1.4830983870967</v>
      </c>
      <c r="K40" s="22">
        <v>0</v>
      </c>
      <c r="L40" s="23">
        <v>10.292532958515</v>
      </c>
      <c r="M40" s="21">
        <v>0</v>
      </c>
      <c r="N40" s="22">
        <v>0</v>
      </c>
      <c r="O40" s="22">
        <v>0</v>
      </c>
      <c r="P40" s="22">
        <v>0</v>
      </c>
      <c r="Q40" s="23">
        <v>0</v>
      </c>
      <c r="R40" s="21">
        <v>0.4407296718053</v>
      </c>
      <c r="S40" s="22">
        <v>0.0237295741935</v>
      </c>
      <c r="T40" s="22">
        <v>0.1186478709677</v>
      </c>
      <c r="U40" s="22">
        <v>0</v>
      </c>
      <c r="V40" s="23">
        <v>2.1163566207737</v>
      </c>
      <c r="W40" s="21">
        <v>0</v>
      </c>
      <c r="X40" s="22">
        <v>0</v>
      </c>
      <c r="Y40" s="22">
        <v>0</v>
      </c>
      <c r="Z40" s="22">
        <v>0</v>
      </c>
      <c r="AA40" s="23">
        <v>0</v>
      </c>
      <c r="AB40" s="21">
        <v>0</v>
      </c>
      <c r="AC40" s="22">
        <v>0</v>
      </c>
      <c r="AD40" s="22">
        <v>0</v>
      </c>
      <c r="AE40" s="22">
        <v>0</v>
      </c>
      <c r="AF40" s="23">
        <v>0</v>
      </c>
      <c r="AG40" s="21">
        <v>0</v>
      </c>
      <c r="AH40" s="22">
        <v>0</v>
      </c>
      <c r="AI40" s="22">
        <v>0</v>
      </c>
      <c r="AJ40" s="22">
        <v>0</v>
      </c>
      <c r="AK40" s="23">
        <v>0</v>
      </c>
      <c r="AL40" s="21">
        <v>0</v>
      </c>
      <c r="AM40" s="22">
        <v>0</v>
      </c>
      <c r="AN40" s="22">
        <v>0</v>
      </c>
      <c r="AO40" s="22">
        <v>0</v>
      </c>
      <c r="AP40" s="23">
        <v>0</v>
      </c>
      <c r="AQ40" s="21">
        <v>0</v>
      </c>
      <c r="AR40" s="22">
        <v>0</v>
      </c>
      <c r="AS40" s="22">
        <v>0</v>
      </c>
      <c r="AT40" s="22">
        <v>0</v>
      </c>
      <c r="AU40" s="23">
        <v>0</v>
      </c>
      <c r="AV40" s="21">
        <v>1.8315470274833</v>
      </c>
      <c r="AW40" s="22">
        <v>6.453662327332332</v>
      </c>
      <c r="AX40" s="22">
        <v>0</v>
      </c>
      <c r="AY40" s="22">
        <v>0</v>
      </c>
      <c r="AZ40" s="23">
        <v>29.3412116456443</v>
      </c>
      <c r="BA40" s="21">
        <v>0</v>
      </c>
      <c r="BB40" s="22">
        <v>0</v>
      </c>
      <c r="BC40" s="22">
        <v>0</v>
      </c>
      <c r="BD40" s="22">
        <v>0</v>
      </c>
      <c r="BE40" s="23">
        <v>0</v>
      </c>
      <c r="BF40" s="21">
        <v>2.5620993760633985</v>
      </c>
      <c r="BG40" s="22">
        <v>1.273515453</v>
      </c>
      <c r="BH40" s="22">
        <v>0</v>
      </c>
      <c r="BI40" s="22">
        <v>0</v>
      </c>
      <c r="BJ40" s="23">
        <v>11.004467259289598</v>
      </c>
      <c r="BK40" s="24">
        <f>SUM(C40:BJ40)</f>
        <v>74.13514663745373</v>
      </c>
    </row>
    <row r="41" spans="1:63" s="25" customFormat="1" ht="15">
      <c r="A41" s="20"/>
      <c r="B41" s="7" t="s">
        <v>122</v>
      </c>
      <c r="C41" s="21">
        <v>0</v>
      </c>
      <c r="D41" s="22">
        <v>2.5307619354838</v>
      </c>
      <c r="E41" s="22">
        <v>0</v>
      </c>
      <c r="F41" s="22">
        <v>0</v>
      </c>
      <c r="G41" s="23">
        <v>0</v>
      </c>
      <c r="H41" s="21">
        <v>0.0442883338708</v>
      </c>
      <c r="I41" s="22">
        <v>4.0492190967741</v>
      </c>
      <c r="J41" s="22">
        <v>0</v>
      </c>
      <c r="K41" s="22">
        <v>0</v>
      </c>
      <c r="L41" s="23">
        <v>5.867197341418799</v>
      </c>
      <c r="M41" s="21">
        <v>0</v>
      </c>
      <c r="N41" s="22">
        <v>0</v>
      </c>
      <c r="O41" s="22">
        <v>0</v>
      </c>
      <c r="P41" s="22">
        <v>0</v>
      </c>
      <c r="Q41" s="23">
        <v>0</v>
      </c>
      <c r="R41" s="21">
        <v>0.0075922858062</v>
      </c>
      <c r="S41" s="22">
        <v>0</v>
      </c>
      <c r="T41" s="22">
        <v>0</v>
      </c>
      <c r="U41" s="22">
        <v>0</v>
      </c>
      <c r="V41" s="23">
        <v>5.725848879032199</v>
      </c>
      <c r="W41" s="21">
        <v>0</v>
      </c>
      <c r="X41" s="22">
        <v>0</v>
      </c>
      <c r="Y41" s="22">
        <v>0</v>
      </c>
      <c r="Z41" s="22">
        <v>0</v>
      </c>
      <c r="AA41" s="23">
        <v>0</v>
      </c>
      <c r="AB41" s="21">
        <v>0</v>
      </c>
      <c r="AC41" s="22">
        <v>0</v>
      </c>
      <c r="AD41" s="22">
        <v>0</v>
      </c>
      <c r="AE41" s="22">
        <v>0</v>
      </c>
      <c r="AF41" s="23">
        <v>0</v>
      </c>
      <c r="AG41" s="21">
        <v>0</v>
      </c>
      <c r="AH41" s="22">
        <v>0</v>
      </c>
      <c r="AI41" s="22">
        <v>0</v>
      </c>
      <c r="AJ41" s="22">
        <v>0</v>
      </c>
      <c r="AK41" s="23">
        <v>0</v>
      </c>
      <c r="AL41" s="21">
        <v>0</v>
      </c>
      <c r="AM41" s="22">
        <v>0</v>
      </c>
      <c r="AN41" s="22">
        <v>0</v>
      </c>
      <c r="AO41" s="22">
        <v>0</v>
      </c>
      <c r="AP41" s="23">
        <v>0</v>
      </c>
      <c r="AQ41" s="21">
        <v>0</v>
      </c>
      <c r="AR41" s="22">
        <v>0</v>
      </c>
      <c r="AS41" s="22">
        <v>0</v>
      </c>
      <c r="AT41" s="22">
        <v>0</v>
      </c>
      <c r="AU41" s="23">
        <v>0</v>
      </c>
      <c r="AV41" s="21">
        <v>0.097356575967</v>
      </c>
      <c r="AW41" s="22">
        <v>5.441178444695037</v>
      </c>
      <c r="AX41" s="22">
        <v>0</v>
      </c>
      <c r="AY41" s="22">
        <v>0</v>
      </c>
      <c r="AZ41" s="23">
        <v>2.6424982553538</v>
      </c>
      <c r="BA41" s="21">
        <v>0</v>
      </c>
      <c r="BB41" s="22">
        <v>0</v>
      </c>
      <c r="BC41" s="22">
        <v>0</v>
      </c>
      <c r="BD41" s="22">
        <v>0</v>
      </c>
      <c r="BE41" s="23">
        <v>0</v>
      </c>
      <c r="BF41" s="21">
        <v>0.049160944935099996</v>
      </c>
      <c r="BG41" s="22">
        <v>0</v>
      </c>
      <c r="BH41" s="22">
        <v>0</v>
      </c>
      <c r="BI41" s="22">
        <v>0</v>
      </c>
      <c r="BJ41" s="23">
        <v>1.2562138709677</v>
      </c>
      <c r="BK41" s="24">
        <f>SUM(C41:BJ41)</f>
        <v>27.711315964304536</v>
      </c>
    </row>
    <row r="42" spans="1:63" s="25" customFormat="1" ht="15">
      <c r="A42" s="20"/>
      <c r="B42" s="7" t="s">
        <v>123</v>
      </c>
      <c r="C42" s="21">
        <v>0</v>
      </c>
      <c r="D42" s="22">
        <v>0</v>
      </c>
      <c r="E42" s="22">
        <v>0</v>
      </c>
      <c r="F42" s="22">
        <v>0</v>
      </c>
      <c r="G42" s="23">
        <v>0</v>
      </c>
      <c r="H42" s="21">
        <v>1.2809027048373998</v>
      </c>
      <c r="I42" s="22">
        <v>0.9723504258707</v>
      </c>
      <c r="J42" s="22">
        <v>0.3031529838709</v>
      </c>
      <c r="K42" s="22">
        <v>0</v>
      </c>
      <c r="L42" s="23">
        <v>6.1655571412896</v>
      </c>
      <c r="M42" s="21">
        <v>0</v>
      </c>
      <c r="N42" s="22">
        <v>0</v>
      </c>
      <c r="O42" s="22">
        <v>0</v>
      </c>
      <c r="P42" s="22">
        <v>0</v>
      </c>
      <c r="Q42" s="23">
        <v>0</v>
      </c>
      <c r="R42" s="21">
        <v>0.5335742060638</v>
      </c>
      <c r="S42" s="22">
        <v>6.1124840264191995</v>
      </c>
      <c r="T42" s="22">
        <v>0</v>
      </c>
      <c r="U42" s="22">
        <v>0</v>
      </c>
      <c r="V42" s="23">
        <v>1.7968483659993</v>
      </c>
      <c r="W42" s="21">
        <v>0</v>
      </c>
      <c r="X42" s="22">
        <v>0</v>
      </c>
      <c r="Y42" s="22">
        <v>0</v>
      </c>
      <c r="Z42" s="22">
        <v>0</v>
      </c>
      <c r="AA42" s="23">
        <v>0</v>
      </c>
      <c r="AB42" s="21">
        <v>0</v>
      </c>
      <c r="AC42" s="22">
        <v>0</v>
      </c>
      <c r="AD42" s="22">
        <v>0</v>
      </c>
      <c r="AE42" s="22">
        <v>0</v>
      </c>
      <c r="AF42" s="23">
        <v>0</v>
      </c>
      <c r="AG42" s="21">
        <v>0</v>
      </c>
      <c r="AH42" s="22">
        <v>0</v>
      </c>
      <c r="AI42" s="22">
        <v>0</v>
      </c>
      <c r="AJ42" s="22">
        <v>0</v>
      </c>
      <c r="AK42" s="23">
        <v>0</v>
      </c>
      <c r="AL42" s="21">
        <v>0</v>
      </c>
      <c r="AM42" s="22">
        <v>0</v>
      </c>
      <c r="AN42" s="22">
        <v>0</v>
      </c>
      <c r="AO42" s="22">
        <v>0</v>
      </c>
      <c r="AP42" s="23">
        <v>0</v>
      </c>
      <c r="AQ42" s="21">
        <v>0</v>
      </c>
      <c r="AR42" s="22">
        <v>0</v>
      </c>
      <c r="AS42" s="22">
        <v>0</v>
      </c>
      <c r="AT42" s="22">
        <v>0</v>
      </c>
      <c r="AU42" s="23">
        <v>0</v>
      </c>
      <c r="AV42" s="21">
        <v>1.5249150610900997</v>
      </c>
      <c r="AW42" s="22">
        <v>2.327078218043826</v>
      </c>
      <c r="AX42" s="22">
        <v>0.1787803064516</v>
      </c>
      <c r="AY42" s="22">
        <v>0</v>
      </c>
      <c r="AZ42" s="23">
        <v>28.027763407414</v>
      </c>
      <c r="BA42" s="21">
        <v>0</v>
      </c>
      <c r="BB42" s="22">
        <v>0</v>
      </c>
      <c r="BC42" s="22">
        <v>0</v>
      </c>
      <c r="BD42" s="22">
        <v>0</v>
      </c>
      <c r="BE42" s="23">
        <v>0</v>
      </c>
      <c r="BF42" s="21">
        <v>1.4900825721872002</v>
      </c>
      <c r="BG42" s="22">
        <v>4.0934611647092</v>
      </c>
      <c r="BH42" s="22">
        <v>0</v>
      </c>
      <c r="BI42" s="22">
        <v>0</v>
      </c>
      <c r="BJ42" s="23">
        <v>7.656318832577798</v>
      </c>
      <c r="BK42" s="24">
        <f>SUM(C42:BJ42)</f>
        <v>62.463269416824616</v>
      </c>
    </row>
    <row r="43" spans="1:63" s="25" customFormat="1" ht="15">
      <c r="A43" s="20"/>
      <c r="B43" s="7" t="s">
        <v>124</v>
      </c>
      <c r="C43" s="21">
        <v>0</v>
      </c>
      <c r="D43" s="22">
        <v>0</v>
      </c>
      <c r="E43" s="22">
        <v>0</v>
      </c>
      <c r="F43" s="22">
        <v>0</v>
      </c>
      <c r="G43" s="23">
        <v>0</v>
      </c>
      <c r="H43" s="21">
        <v>0.14620037925739998</v>
      </c>
      <c r="I43" s="22">
        <v>6.335643548387</v>
      </c>
      <c r="J43" s="22">
        <v>0</v>
      </c>
      <c r="K43" s="22">
        <v>0</v>
      </c>
      <c r="L43" s="23">
        <v>6.5003702806449</v>
      </c>
      <c r="M43" s="21">
        <v>0</v>
      </c>
      <c r="N43" s="22">
        <v>0</v>
      </c>
      <c r="O43" s="22">
        <v>0</v>
      </c>
      <c r="P43" s="22">
        <v>0</v>
      </c>
      <c r="Q43" s="23">
        <v>0</v>
      </c>
      <c r="R43" s="21">
        <v>0.021475985386799998</v>
      </c>
      <c r="S43" s="22">
        <v>0</v>
      </c>
      <c r="T43" s="22">
        <v>0</v>
      </c>
      <c r="U43" s="22">
        <v>0</v>
      </c>
      <c r="V43" s="23">
        <v>1.653327530129</v>
      </c>
      <c r="W43" s="21">
        <v>0</v>
      </c>
      <c r="X43" s="22">
        <v>0</v>
      </c>
      <c r="Y43" s="22">
        <v>0</v>
      </c>
      <c r="Z43" s="22">
        <v>0</v>
      </c>
      <c r="AA43" s="23">
        <v>0</v>
      </c>
      <c r="AB43" s="21">
        <v>0</v>
      </c>
      <c r="AC43" s="22">
        <v>0</v>
      </c>
      <c r="AD43" s="22">
        <v>0</v>
      </c>
      <c r="AE43" s="22">
        <v>0</v>
      </c>
      <c r="AF43" s="23">
        <v>0</v>
      </c>
      <c r="AG43" s="21">
        <v>0</v>
      </c>
      <c r="AH43" s="22">
        <v>0</v>
      </c>
      <c r="AI43" s="22">
        <v>0</v>
      </c>
      <c r="AJ43" s="22">
        <v>0</v>
      </c>
      <c r="AK43" s="23">
        <v>0</v>
      </c>
      <c r="AL43" s="21">
        <v>0</v>
      </c>
      <c r="AM43" s="22">
        <v>0</v>
      </c>
      <c r="AN43" s="22">
        <v>0</v>
      </c>
      <c r="AO43" s="22">
        <v>0</v>
      </c>
      <c r="AP43" s="23">
        <v>0</v>
      </c>
      <c r="AQ43" s="21">
        <v>0</v>
      </c>
      <c r="AR43" s="22">
        <v>0</v>
      </c>
      <c r="AS43" s="22">
        <v>0</v>
      </c>
      <c r="AT43" s="22">
        <v>0</v>
      </c>
      <c r="AU43" s="23">
        <v>0</v>
      </c>
      <c r="AV43" s="21">
        <v>0.08044448938649999</v>
      </c>
      <c r="AW43" s="22">
        <v>1.8039830413759046</v>
      </c>
      <c r="AX43" s="22">
        <v>0</v>
      </c>
      <c r="AY43" s="22">
        <v>0</v>
      </c>
      <c r="AZ43" s="23">
        <v>10.032652433741198</v>
      </c>
      <c r="BA43" s="21">
        <v>0</v>
      </c>
      <c r="BB43" s="22">
        <v>0</v>
      </c>
      <c r="BC43" s="22">
        <v>0</v>
      </c>
      <c r="BD43" s="22">
        <v>0</v>
      </c>
      <c r="BE43" s="23">
        <v>0</v>
      </c>
      <c r="BF43" s="21">
        <v>0.0961863619349</v>
      </c>
      <c r="BG43" s="22">
        <v>0</v>
      </c>
      <c r="BH43" s="22">
        <v>0</v>
      </c>
      <c r="BI43" s="22">
        <v>0</v>
      </c>
      <c r="BJ43" s="23">
        <v>0.3288333704838</v>
      </c>
      <c r="BK43" s="24">
        <f>SUM(C43:BJ43)</f>
        <v>26.9991174207274</v>
      </c>
    </row>
    <row r="44" spans="1:63" s="25" customFormat="1" ht="15">
      <c r="A44" s="20"/>
      <c r="B44" s="7" t="s">
        <v>125</v>
      </c>
      <c r="C44" s="21">
        <v>0</v>
      </c>
      <c r="D44" s="22">
        <v>0</v>
      </c>
      <c r="E44" s="22">
        <v>0</v>
      </c>
      <c r="F44" s="22">
        <v>0</v>
      </c>
      <c r="G44" s="23">
        <v>0</v>
      </c>
      <c r="H44" s="21">
        <v>0.10455655758020002</v>
      </c>
      <c r="I44" s="22">
        <v>32.0927106181288</v>
      </c>
      <c r="J44" s="22">
        <v>0</v>
      </c>
      <c r="K44" s="22">
        <v>0</v>
      </c>
      <c r="L44" s="23">
        <v>7.748196532257599</v>
      </c>
      <c r="M44" s="21">
        <v>0</v>
      </c>
      <c r="N44" s="22">
        <v>0</v>
      </c>
      <c r="O44" s="22">
        <v>0</v>
      </c>
      <c r="P44" s="22">
        <v>0</v>
      </c>
      <c r="Q44" s="23">
        <v>0</v>
      </c>
      <c r="R44" s="21">
        <v>0.020157909677100003</v>
      </c>
      <c r="S44" s="22">
        <v>0</v>
      </c>
      <c r="T44" s="22">
        <v>0</v>
      </c>
      <c r="U44" s="22">
        <v>0</v>
      </c>
      <c r="V44" s="23">
        <v>0</v>
      </c>
      <c r="W44" s="21">
        <v>0</v>
      </c>
      <c r="X44" s="22">
        <v>0</v>
      </c>
      <c r="Y44" s="22">
        <v>0</v>
      </c>
      <c r="Z44" s="22">
        <v>0</v>
      </c>
      <c r="AA44" s="23">
        <v>0</v>
      </c>
      <c r="AB44" s="21">
        <v>0</v>
      </c>
      <c r="AC44" s="22">
        <v>0</v>
      </c>
      <c r="AD44" s="22">
        <v>0</v>
      </c>
      <c r="AE44" s="22">
        <v>0</v>
      </c>
      <c r="AF44" s="23">
        <v>0</v>
      </c>
      <c r="AG44" s="21">
        <v>0</v>
      </c>
      <c r="AH44" s="22">
        <v>0</v>
      </c>
      <c r="AI44" s="22">
        <v>0</v>
      </c>
      <c r="AJ44" s="22">
        <v>0</v>
      </c>
      <c r="AK44" s="23">
        <v>0</v>
      </c>
      <c r="AL44" s="21">
        <v>0</v>
      </c>
      <c r="AM44" s="22">
        <v>0</v>
      </c>
      <c r="AN44" s="22">
        <v>0</v>
      </c>
      <c r="AO44" s="22">
        <v>0</v>
      </c>
      <c r="AP44" s="23">
        <v>0</v>
      </c>
      <c r="AQ44" s="21">
        <v>0</v>
      </c>
      <c r="AR44" s="22">
        <v>0</v>
      </c>
      <c r="AS44" s="22">
        <v>0</v>
      </c>
      <c r="AT44" s="22">
        <v>0</v>
      </c>
      <c r="AU44" s="23">
        <v>0</v>
      </c>
      <c r="AV44" s="21">
        <v>0.19525364341829998</v>
      </c>
      <c r="AW44" s="22">
        <v>3.126659677593304</v>
      </c>
      <c r="AX44" s="22">
        <v>0</v>
      </c>
      <c r="AY44" s="22">
        <v>0</v>
      </c>
      <c r="AZ44" s="23">
        <v>7.3374132931603</v>
      </c>
      <c r="BA44" s="21">
        <v>0</v>
      </c>
      <c r="BB44" s="22">
        <v>0</v>
      </c>
      <c r="BC44" s="22">
        <v>0</v>
      </c>
      <c r="BD44" s="22">
        <v>0</v>
      </c>
      <c r="BE44" s="23">
        <v>0</v>
      </c>
      <c r="BF44" s="21">
        <v>0.0650345212899</v>
      </c>
      <c r="BG44" s="22">
        <v>0</v>
      </c>
      <c r="BH44" s="22">
        <v>0</v>
      </c>
      <c r="BI44" s="22">
        <v>0</v>
      </c>
      <c r="BJ44" s="23">
        <v>1.3038170854837001</v>
      </c>
      <c r="BK44" s="24">
        <f>SUM(C44:BJ44)</f>
        <v>51.99379983858921</v>
      </c>
    </row>
    <row r="45" spans="1:63" s="25" customFormat="1" ht="15">
      <c r="A45" s="20"/>
      <c r="B45" s="7" t="s">
        <v>126</v>
      </c>
      <c r="C45" s="21">
        <v>0</v>
      </c>
      <c r="D45" s="22">
        <v>0</v>
      </c>
      <c r="E45" s="22">
        <v>0</v>
      </c>
      <c r="F45" s="22">
        <v>0</v>
      </c>
      <c r="G45" s="23">
        <v>0</v>
      </c>
      <c r="H45" s="21">
        <v>0.2361113604831</v>
      </c>
      <c r="I45" s="22">
        <v>0.7500825677418</v>
      </c>
      <c r="J45" s="22">
        <v>0</v>
      </c>
      <c r="K45" s="22">
        <v>0</v>
      </c>
      <c r="L45" s="23">
        <v>2.1048677573868</v>
      </c>
      <c r="M45" s="21">
        <v>0</v>
      </c>
      <c r="N45" s="22">
        <v>0</v>
      </c>
      <c r="O45" s="22">
        <v>0</v>
      </c>
      <c r="P45" s="22">
        <v>0</v>
      </c>
      <c r="Q45" s="23">
        <v>0</v>
      </c>
      <c r="R45" s="21">
        <v>0.37666026687059995</v>
      </c>
      <c r="S45" s="22">
        <v>0.006098232258</v>
      </c>
      <c r="T45" s="22">
        <v>0</v>
      </c>
      <c r="U45" s="22">
        <v>0</v>
      </c>
      <c r="V45" s="23">
        <v>1.1728330777414</v>
      </c>
      <c r="W45" s="21">
        <v>0</v>
      </c>
      <c r="X45" s="22">
        <v>0</v>
      </c>
      <c r="Y45" s="22">
        <v>0</v>
      </c>
      <c r="Z45" s="22">
        <v>0</v>
      </c>
      <c r="AA45" s="23">
        <v>0</v>
      </c>
      <c r="AB45" s="21">
        <v>0</v>
      </c>
      <c r="AC45" s="22">
        <v>0</v>
      </c>
      <c r="AD45" s="22">
        <v>0</v>
      </c>
      <c r="AE45" s="22">
        <v>0</v>
      </c>
      <c r="AF45" s="23">
        <v>0</v>
      </c>
      <c r="AG45" s="21">
        <v>0</v>
      </c>
      <c r="AH45" s="22">
        <v>0</v>
      </c>
      <c r="AI45" s="22">
        <v>0</v>
      </c>
      <c r="AJ45" s="22">
        <v>0</v>
      </c>
      <c r="AK45" s="23">
        <v>0</v>
      </c>
      <c r="AL45" s="21">
        <v>0</v>
      </c>
      <c r="AM45" s="22">
        <v>0</v>
      </c>
      <c r="AN45" s="22">
        <v>0</v>
      </c>
      <c r="AO45" s="22">
        <v>0</v>
      </c>
      <c r="AP45" s="23">
        <v>0</v>
      </c>
      <c r="AQ45" s="21">
        <v>0</v>
      </c>
      <c r="AR45" s="22">
        <v>0</v>
      </c>
      <c r="AS45" s="22">
        <v>0</v>
      </c>
      <c r="AT45" s="22">
        <v>0</v>
      </c>
      <c r="AU45" s="23">
        <v>0</v>
      </c>
      <c r="AV45" s="21">
        <v>0.9650157371585001</v>
      </c>
      <c r="AW45" s="22">
        <v>1.7297757506276108</v>
      </c>
      <c r="AX45" s="22">
        <v>0.0825039604193</v>
      </c>
      <c r="AY45" s="22">
        <v>0</v>
      </c>
      <c r="AZ45" s="23">
        <v>10.830448285641598</v>
      </c>
      <c r="BA45" s="21">
        <v>0</v>
      </c>
      <c r="BB45" s="22">
        <v>0</v>
      </c>
      <c r="BC45" s="22">
        <v>0</v>
      </c>
      <c r="BD45" s="22">
        <v>0</v>
      </c>
      <c r="BE45" s="23">
        <v>0</v>
      </c>
      <c r="BF45" s="21">
        <v>1.4772263832223005</v>
      </c>
      <c r="BG45" s="22">
        <v>9.206857503161</v>
      </c>
      <c r="BH45" s="22">
        <v>0</v>
      </c>
      <c r="BI45" s="22">
        <v>0</v>
      </c>
      <c r="BJ45" s="23">
        <v>4.212015330417</v>
      </c>
      <c r="BK45" s="24">
        <f aca="true" t="shared" si="5" ref="BK45:BK61">SUM(C45:BJ45)</f>
        <v>33.15049621312901</v>
      </c>
    </row>
    <row r="46" spans="1:63" s="25" customFormat="1" ht="15">
      <c r="A46" s="20"/>
      <c r="B46" s="7" t="s">
        <v>127</v>
      </c>
      <c r="C46" s="21">
        <v>0</v>
      </c>
      <c r="D46" s="22">
        <v>0</v>
      </c>
      <c r="E46" s="22">
        <v>0</v>
      </c>
      <c r="F46" s="22">
        <v>0</v>
      </c>
      <c r="G46" s="23">
        <v>0</v>
      </c>
      <c r="H46" s="21">
        <v>0.043206947032</v>
      </c>
      <c r="I46" s="22">
        <v>6.263691935483799</v>
      </c>
      <c r="J46" s="22">
        <v>0</v>
      </c>
      <c r="K46" s="22">
        <v>0</v>
      </c>
      <c r="L46" s="23">
        <v>5.943617277580301</v>
      </c>
      <c r="M46" s="21">
        <v>0</v>
      </c>
      <c r="N46" s="22">
        <v>0</v>
      </c>
      <c r="O46" s="22">
        <v>0</v>
      </c>
      <c r="P46" s="22">
        <v>0</v>
      </c>
      <c r="Q46" s="23">
        <v>0</v>
      </c>
      <c r="R46" s="21">
        <v>0.0031318459674999997</v>
      </c>
      <c r="S46" s="22">
        <v>1.59223049</v>
      </c>
      <c r="T46" s="22">
        <v>0</v>
      </c>
      <c r="U46" s="22">
        <v>0</v>
      </c>
      <c r="V46" s="23">
        <v>1.3503267074516</v>
      </c>
      <c r="W46" s="21">
        <v>0</v>
      </c>
      <c r="X46" s="22">
        <v>0</v>
      </c>
      <c r="Y46" s="22">
        <v>0</v>
      </c>
      <c r="Z46" s="22">
        <v>0</v>
      </c>
      <c r="AA46" s="23">
        <v>0</v>
      </c>
      <c r="AB46" s="21">
        <v>0</v>
      </c>
      <c r="AC46" s="22">
        <v>0</v>
      </c>
      <c r="AD46" s="22">
        <v>0</v>
      </c>
      <c r="AE46" s="22">
        <v>0</v>
      </c>
      <c r="AF46" s="23">
        <v>0</v>
      </c>
      <c r="AG46" s="21">
        <v>0</v>
      </c>
      <c r="AH46" s="22">
        <v>0</v>
      </c>
      <c r="AI46" s="22">
        <v>0</v>
      </c>
      <c r="AJ46" s="22">
        <v>0</v>
      </c>
      <c r="AK46" s="23">
        <v>0</v>
      </c>
      <c r="AL46" s="21">
        <v>0</v>
      </c>
      <c r="AM46" s="22">
        <v>0</v>
      </c>
      <c r="AN46" s="22">
        <v>0</v>
      </c>
      <c r="AO46" s="22">
        <v>0</v>
      </c>
      <c r="AP46" s="23">
        <v>0</v>
      </c>
      <c r="AQ46" s="21">
        <v>0</v>
      </c>
      <c r="AR46" s="22">
        <v>0</v>
      </c>
      <c r="AS46" s="22">
        <v>0</v>
      </c>
      <c r="AT46" s="22">
        <v>0</v>
      </c>
      <c r="AU46" s="23">
        <v>0</v>
      </c>
      <c r="AV46" s="21">
        <v>0.0149272141934</v>
      </c>
      <c r="AW46" s="22">
        <v>2.487869032232452</v>
      </c>
      <c r="AX46" s="22">
        <v>0</v>
      </c>
      <c r="AY46" s="22">
        <v>0</v>
      </c>
      <c r="AZ46" s="23">
        <v>5.9176959256445</v>
      </c>
      <c r="BA46" s="21">
        <v>0</v>
      </c>
      <c r="BB46" s="22">
        <v>0</v>
      </c>
      <c r="BC46" s="22">
        <v>0</v>
      </c>
      <c r="BD46" s="22">
        <v>0</v>
      </c>
      <c r="BE46" s="23">
        <v>0</v>
      </c>
      <c r="BF46" s="21">
        <v>0.0242567230645</v>
      </c>
      <c r="BG46" s="22">
        <v>0</v>
      </c>
      <c r="BH46" s="22">
        <v>0</v>
      </c>
      <c r="BI46" s="22">
        <v>0</v>
      </c>
      <c r="BJ46" s="23">
        <v>4.4159675322579</v>
      </c>
      <c r="BK46" s="24">
        <f t="shared" si="5"/>
        <v>28.05692163090795</v>
      </c>
    </row>
    <row r="47" spans="1:63" s="25" customFormat="1" ht="15">
      <c r="A47" s="20"/>
      <c r="B47" s="7" t="s">
        <v>128</v>
      </c>
      <c r="C47" s="21">
        <v>0</v>
      </c>
      <c r="D47" s="22">
        <v>0</v>
      </c>
      <c r="E47" s="22">
        <v>0</v>
      </c>
      <c r="F47" s="22">
        <v>0</v>
      </c>
      <c r="G47" s="23">
        <v>0</v>
      </c>
      <c r="H47" s="21">
        <v>0.3799342615153</v>
      </c>
      <c r="I47" s="22">
        <v>0.8898969449029</v>
      </c>
      <c r="J47" s="22">
        <v>1.1998045161289999</v>
      </c>
      <c r="K47" s="22">
        <v>0</v>
      </c>
      <c r="L47" s="23">
        <v>6.6852222100639</v>
      </c>
      <c r="M47" s="21">
        <v>0</v>
      </c>
      <c r="N47" s="22">
        <v>0</v>
      </c>
      <c r="O47" s="22">
        <v>0</v>
      </c>
      <c r="P47" s="22">
        <v>0</v>
      </c>
      <c r="Q47" s="23">
        <v>0</v>
      </c>
      <c r="R47" s="21">
        <v>0.3347430209991</v>
      </c>
      <c r="S47" s="22">
        <v>0</v>
      </c>
      <c r="T47" s="22">
        <v>6.0112127480322</v>
      </c>
      <c r="U47" s="22">
        <v>0</v>
      </c>
      <c r="V47" s="23">
        <v>1.2160319537736</v>
      </c>
      <c r="W47" s="21">
        <v>0</v>
      </c>
      <c r="X47" s="22">
        <v>0</v>
      </c>
      <c r="Y47" s="22">
        <v>0</v>
      </c>
      <c r="Z47" s="22">
        <v>0</v>
      </c>
      <c r="AA47" s="23">
        <v>0</v>
      </c>
      <c r="AB47" s="21">
        <v>0</v>
      </c>
      <c r="AC47" s="22">
        <v>0</v>
      </c>
      <c r="AD47" s="22">
        <v>0</v>
      </c>
      <c r="AE47" s="22">
        <v>0</v>
      </c>
      <c r="AF47" s="23">
        <v>0</v>
      </c>
      <c r="AG47" s="21">
        <v>0</v>
      </c>
      <c r="AH47" s="22">
        <v>0</v>
      </c>
      <c r="AI47" s="22">
        <v>0</v>
      </c>
      <c r="AJ47" s="22">
        <v>0</v>
      </c>
      <c r="AK47" s="23">
        <v>0</v>
      </c>
      <c r="AL47" s="21">
        <v>0</v>
      </c>
      <c r="AM47" s="22">
        <v>0</v>
      </c>
      <c r="AN47" s="22">
        <v>0</v>
      </c>
      <c r="AO47" s="22">
        <v>0</v>
      </c>
      <c r="AP47" s="23">
        <v>0</v>
      </c>
      <c r="AQ47" s="21">
        <v>0</v>
      </c>
      <c r="AR47" s="22">
        <v>0</v>
      </c>
      <c r="AS47" s="22">
        <v>0</v>
      </c>
      <c r="AT47" s="22">
        <v>0</v>
      </c>
      <c r="AU47" s="23">
        <v>0</v>
      </c>
      <c r="AV47" s="21">
        <v>0.8423969375768001</v>
      </c>
      <c r="AW47" s="22">
        <v>0.8048792378023318</v>
      </c>
      <c r="AX47" s="22">
        <v>0</v>
      </c>
      <c r="AY47" s="22">
        <v>0</v>
      </c>
      <c r="AZ47" s="23">
        <v>13.6046068479633</v>
      </c>
      <c r="BA47" s="21">
        <v>0</v>
      </c>
      <c r="BB47" s="22">
        <v>0</v>
      </c>
      <c r="BC47" s="22">
        <v>0</v>
      </c>
      <c r="BD47" s="22">
        <v>0</v>
      </c>
      <c r="BE47" s="23">
        <v>0</v>
      </c>
      <c r="BF47" s="21">
        <v>1.0986308857376998</v>
      </c>
      <c r="BG47" s="22">
        <v>0.0531078677417</v>
      </c>
      <c r="BH47" s="22">
        <v>0</v>
      </c>
      <c r="BI47" s="22">
        <v>0</v>
      </c>
      <c r="BJ47" s="23">
        <v>4.334156350642401</v>
      </c>
      <c r="BK47" s="24">
        <f t="shared" si="5"/>
        <v>37.45462378288024</v>
      </c>
    </row>
    <row r="48" spans="1:63" s="25" customFormat="1" ht="15">
      <c r="A48" s="20"/>
      <c r="B48" s="7" t="s">
        <v>129</v>
      </c>
      <c r="C48" s="21">
        <v>0</v>
      </c>
      <c r="D48" s="22">
        <v>0</v>
      </c>
      <c r="E48" s="22">
        <v>0</v>
      </c>
      <c r="F48" s="22">
        <v>0</v>
      </c>
      <c r="G48" s="23">
        <v>0</v>
      </c>
      <c r="H48" s="21">
        <v>0.11475064654799999</v>
      </c>
      <c r="I48" s="22">
        <v>18.6102241935483</v>
      </c>
      <c r="J48" s="22">
        <v>0</v>
      </c>
      <c r="K48" s="22">
        <v>0</v>
      </c>
      <c r="L48" s="23">
        <v>0.03846112999990001</v>
      </c>
      <c r="M48" s="21">
        <v>0</v>
      </c>
      <c r="N48" s="22">
        <v>0</v>
      </c>
      <c r="O48" s="22">
        <v>0</v>
      </c>
      <c r="P48" s="22">
        <v>0</v>
      </c>
      <c r="Q48" s="23">
        <v>0</v>
      </c>
      <c r="R48" s="21">
        <v>0.0384611299999</v>
      </c>
      <c r="S48" s="22">
        <v>0</v>
      </c>
      <c r="T48" s="22">
        <v>0</v>
      </c>
      <c r="U48" s="22">
        <v>0</v>
      </c>
      <c r="V48" s="23">
        <v>0.5272896854837</v>
      </c>
      <c r="W48" s="21">
        <v>0</v>
      </c>
      <c r="X48" s="22">
        <v>0</v>
      </c>
      <c r="Y48" s="22">
        <v>0</v>
      </c>
      <c r="Z48" s="22">
        <v>0</v>
      </c>
      <c r="AA48" s="23">
        <v>0</v>
      </c>
      <c r="AB48" s="21">
        <v>0</v>
      </c>
      <c r="AC48" s="22">
        <v>0</v>
      </c>
      <c r="AD48" s="22">
        <v>0</v>
      </c>
      <c r="AE48" s="22">
        <v>0</v>
      </c>
      <c r="AF48" s="23">
        <v>0</v>
      </c>
      <c r="AG48" s="21">
        <v>0</v>
      </c>
      <c r="AH48" s="22">
        <v>0</v>
      </c>
      <c r="AI48" s="22">
        <v>0</v>
      </c>
      <c r="AJ48" s="22">
        <v>0</v>
      </c>
      <c r="AK48" s="23">
        <v>0</v>
      </c>
      <c r="AL48" s="21">
        <v>0</v>
      </c>
      <c r="AM48" s="22">
        <v>0</v>
      </c>
      <c r="AN48" s="22">
        <v>0</v>
      </c>
      <c r="AO48" s="22">
        <v>0</v>
      </c>
      <c r="AP48" s="23">
        <v>0</v>
      </c>
      <c r="AQ48" s="21">
        <v>0</v>
      </c>
      <c r="AR48" s="22">
        <v>0</v>
      </c>
      <c r="AS48" s="22">
        <v>0</v>
      </c>
      <c r="AT48" s="22">
        <v>0</v>
      </c>
      <c r="AU48" s="23">
        <v>0</v>
      </c>
      <c r="AV48" s="21">
        <v>0.0012372677419</v>
      </c>
      <c r="AW48" s="22">
        <v>7.423606451669089</v>
      </c>
      <c r="AX48" s="22">
        <v>0</v>
      </c>
      <c r="AY48" s="22">
        <v>0</v>
      </c>
      <c r="AZ48" s="23">
        <v>1.9920010645158999</v>
      </c>
      <c r="BA48" s="21">
        <v>0</v>
      </c>
      <c r="BB48" s="22">
        <v>0</v>
      </c>
      <c r="BC48" s="22">
        <v>0</v>
      </c>
      <c r="BD48" s="22">
        <v>0</v>
      </c>
      <c r="BE48" s="23">
        <v>0</v>
      </c>
      <c r="BF48" s="21">
        <v>0.010492030257900001</v>
      </c>
      <c r="BG48" s="22">
        <v>0</v>
      </c>
      <c r="BH48" s="22">
        <v>0</v>
      </c>
      <c r="BI48" s="22">
        <v>0</v>
      </c>
      <c r="BJ48" s="23">
        <v>2.4745354838709</v>
      </c>
      <c r="BK48" s="24">
        <f t="shared" si="5"/>
        <v>31.231059083635486</v>
      </c>
    </row>
    <row r="49" spans="1:63" s="25" customFormat="1" ht="15">
      <c r="A49" s="20"/>
      <c r="B49" s="7" t="s">
        <v>130</v>
      </c>
      <c r="C49" s="21">
        <v>0</v>
      </c>
      <c r="D49" s="22">
        <v>0</v>
      </c>
      <c r="E49" s="22">
        <v>0</v>
      </c>
      <c r="F49" s="22">
        <v>0</v>
      </c>
      <c r="G49" s="23">
        <v>0</v>
      </c>
      <c r="H49" s="21">
        <v>4.001520712450899</v>
      </c>
      <c r="I49" s="22">
        <v>9.9656361483868</v>
      </c>
      <c r="J49" s="22">
        <v>0</v>
      </c>
      <c r="K49" s="22">
        <v>0</v>
      </c>
      <c r="L49" s="23">
        <v>4.5990631322577</v>
      </c>
      <c r="M49" s="21">
        <v>0</v>
      </c>
      <c r="N49" s="22">
        <v>0</v>
      </c>
      <c r="O49" s="22">
        <v>0</v>
      </c>
      <c r="P49" s="22">
        <v>0</v>
      </c>
      <c r="Q49" s="23">
        <v>0</v>
      </c>
      <c r="R49" s="21">
        <v>0.08150466303170001</v>
      </c>
      <c r="S49" s="22">
        <v>0.0119923419354</v>
      </c>
      <c r="T49" s="22">
        <v>2.4611816940322</v>
      </c>
      <c r="U49" s="22">
        <v>0</v>
      </c>
      <c r="V49" s="23">
        <v>0.6805654048383</v>
      </c>
      <c r="W49" s="21">
        <v>0</v>
      </c>
      <c r="X49" s="22">
        <v>0</v>
      </c>
      <c r="Y49" s="22">
        <v>0</v>
      </c>
      <c r="Z49" s="22">
        <v>0</v>
      </c>
      <c r="AA49" s="23">
        <v>0</v>
      </c>
      <c r="AB49" s="21">
        <v>0</v>
      </c>
      <c r="AC49" s="22">
        <v>0</v>
      </c>
      <c r="AD49" s="22">
        <v>0</v>
      </c>
      <c r="AE49" s="22">
        <v>0</v>
      </c>
      <c r="AF49" s="23">
        <v>0</v>
      </c>
      <c r="AG49" s="21">
        <v>0</v>
      </c>
      <c r="AH49" s="22">
        <v>0</v>
      </c>
      <c r="AI49" s="22">
        <v>0</v>
      </c>
      <c r="AJ49" s="22">
        <v>0</v>
      </c>
      <c r="AK49" s="23">
        <v>0</v>
      </c>
      <c r="AL49" s="21">
        <v>0</v>
      </c>
      <c r="AM49" s="22">
        <v>0</v>
      </c>
      <c r="AN49" s="22">
        <v>0</v>
      </c>
      <c r="AO49" s="22">
        <v>0</v>
      </c>
      <c r="AP49" s="23">
        <v>0</v>
      </c>
      <c r="AQ49" s="21">
        <v>0</v>
      </c>
      <c r="AR49" s="22">
        <v>0</v>
      </c>
      <c r="AS49" s="22">
        <v>0</v>
      </c>
      <c r="AT49" s="22">
        <v>0</v>
      </c>
      <c r="AU49" s="23">
        <v>0</v>
      </c>
      <c r="AV49" s="21">
        <v>0.3958446148055</v>
      </c>
      <c r="AW49" s="22">
        <v>1.5573440900554987</v>
      </c>
      <c r="AX49" s="22">
        <v>0</v>
      </c>
      <c r="AY49" s="22">
        <v>0</v>
      </c>
      <c r="AZ49" s="23">
        <v>16.016025872029996</v>
      </c>
      <c r="BA49" s="21">
        <v>0</v>
      </c>
      <c r="BB49" s="22">
        <v>0</v>
      </c>
      <c r="BC49" s="22">
        <v>0</v>
      </c>
      <c r="BD49" s="22">
        <v>0</v>
      </c>
      <c r="BE49" s="23">
        <v>0</v>
      </c>
      <c r="BF49" s="21">
        <v>0.4633826231925</v>
      </c>
      <c r="BG49" s="22">
        <v>0.2949279361289</v>
      </c>
      <c r="BH49" s="22">
        <v>0</v>
      </c>
      <c r="BI49" s="22">
        <v>0</v>
      </c>
      <c r="BJ49" s="23">
        <v>1.5539977802896998</v>
      </c>
      <c r="BK49" s="24">
        <f t="shared" si="5"/>
        <v>42.082987013435094</v>
      </c>
    </row>
    <row r="50" spans="1:63" s="25" customFormat="1" ht="15">
      <c r="A50" s="20"/>
      <c r="B50" s="7" t="s">
        <v>131</v>
      </c>
      <c r="C50" s="21">
        <v>0</v>
      </c>
      <c r="D50" s="22">
        <v>0</v>
      </c>
      <c r="E50" s="22">
        <v>0</v>
      </c>
      <c r="F50" s="22">
        <v>0</v>
      </c>
      <c r="G50" s="23">
        <v>0</v>
      </c>
      <c r="H50" s="21">
        <v>0.2693719206123</v>
      </c>
      <c r="I50" s="22">
        <v>4.5583814702256005</v>
      </c>
      <c r="J50" s="22">
        <v>0</v>
      </c>
      <c r="K50" s="22">
        <v>0</v>
      </c>
      <c r="L50" s="23">
        <v>0.7394639039029</v>
      </c>
      <c r="M50" s="21">
        <v>0</v>
      </c>
      <c r="N50" s="22">
        <v>0</v>
      </c>
      <c r="O50" s="22">
        <v>0</v>
      </c>
      <c r="P50" s="22">
        <v>0</v>
      </c>
      <c r="Q50" s="23">
        <v>0</v>
      </c>
      <c r="R50" s="21">
        <v>0.5110547425472</v>
      </c>
      <c r="S50" s="22">
        <v>0</v>
      </c>
      <c r="T50" s="22">
        <v>0.6272706451612</v>
      </c>
      <c r="U50" s="22">
        <v>0</v>
      </c>
      <c r="V50" s="23">
        <v>1.7169957051931</v>
      </c>
      <c r="W50" s="21">
        <v>0</v>
      </c>
      <c r="X50" s="22">
        <v>0</v>
      </c>
      <c r="Y50" s="22">
        <v>0</v>
      </c>
      <c r="Z50" s="22">
        <v>0</v>
      </c>
      <c r="AA50" s="23">
        <v>0</v>
      </c>
      <c r="AB50" s="21">
        <v>0</v>
      </c>
      <c r="AC50" s="22">
        <v>0</v>
      </c>
      <c r="AD50" s="22">
        <v>0</v>
      </c>
      <c r="AE50" s="22">
        <v>0</v>
      </c>
      <c r="AF50" s="23">
        <v>0</v>
      </c>
      <c r="AG50" s="21">
        <v>0</v>
      </c>
      <c r="AH50" s="22">
        <v>0</v>
      </c>
      <c r="AI50" s="22">
        <v>0</v>
      </c>
      <c r="AJ50" s="22">
        <v>0</v>
      </c>
      <c r="AK50" s="23">
        <v>0</v>
      </c>
      <c r="AL50" s="21">
        <v>0</v>
      </c>
      <c r="AM50" s="22">
        <v>0</v>
      </c>
      <c r="AN50" s="22">
        <v>0</v>
      </c>
      <c r="AO50" s="22">
        <v>0</v>
      </c>
      <c r="AP50" s="23">
        <v>0</v>
      </c>
      <c r="AQ50" s="21">
        <v>0</v>
      </c>
      <c r="AR50" s="22">
        <v>0</v>
      </c>
      <c r="AS50" s="22">
        <v>0</v>
      </c>
      <c r="AT50" s="22">
        <v>0</v>
      </c>
      <c r="AU50" s="23">
        <v>0</v>
      </c>
      <c r="AV50" s="21">
        <v>0.7720606900295</v>
      </c>
      <c r="AW50" s="22">
        <v>6.080409812942612</v>
      </c>
      <c r="AX50" s="22">
        <v>0</v>
      </c>
      <c r="AY50" s="22">
        <v>0</v>
      </c>
      <c r="AZ50" s="23">
        <v>23.4277783828371</v>
      </c>
      <c r="BA50" s="21">
        <v>0</v>
      </c>
      <c r="BB50" s="22">
        <v>0</v>
      </c>
      <c r="BC50" s="22">
        <v>0</v>
      </c>
      <c r="BD50" s="22">
        <v>0</v>
      </c>
      <c r="BE50" s="23">
        <v>0</v>
      </c>
      <c r="BF50" s="21">
        <v>1.0515303292883</v>
      </c>
      <c r="BG50" s="22">
        <v>0.8792597483869</v>
      </c>
      <c r="BH50" s="22">
        <v>0</v>
      </c>
      <c r="BI50" s="22">
        <v>0</v>
      </c>
      <c r="BJ50" s="23">
        <v>6.335625537224</v>
      </c>
      <c r="BK50" s="24">
        <f t="shared" si="5"/>
        <v>46.96920288835071</v>
      </c>
    </row>
    <row r="51" spans="1:63" s="25" customFormat="1" ht="15">
      <c r="A51" s="20"/>
      <c r="B51" s="7" t="s">
        <v>132</v>
      </c>
      <c r="C51" s="21">
        <v>0</v>
      </c>
      <c r="D51" s="22">
        <v>0.5235753720967</v>
      </c>
      <c r="E51" s="22">
        <v>0</v>
      </c>
      <c r="F51" s="22">
        <v>0</v>
      </c>
      <c r="G51" s="23">
        <v>0</v>
      </c>
      <c r="H51" s="21">
        <v>0.040648032516</v>
      </c>
      <c r="I51" s="22">
        <v>1E-09</v>
      </c>
      <c r="J51" s="22">
        <v>0</v>
      </c>
      <c r="K51" s="22">
        <v>0</v>
      </c>
      <c r="L51" s="23">
        <v>0.042781296257899996</v>
      </c>
      <c r="M51" s="21">
        <v>0</v>
      </c>
      <c r="N51" s="22">
        <v>0</v>
      </c>
      <c r="O51" s="22">
        <v>0</v>
      </c>
      <c r="P51" s="22">
        <v>0</v>
      </c>
      <c r="Q51" s="23">
        <v>0</v>
      </c>
      <c r="R51" s="21">
        <v>0.0859404837094</v>
      </c>
      <c r="S51" s="22">
        <v>0</v>
      </c>
      <c r="T51" s="22">
        <v>0</v>
      </c>
      <c r="U51" s="22">
        <v>0</v>
      </c>
      <c r="V51" s="23">
        <v>0</v>
      </c>
      <c r="W51" s="21">
        <v>0</v>
      </c>
      <c r="X51" s="22">
        <v>0</v>
      </c>
      <c r="Y51" s="22">
        <v>0</v>
      </c>
      <c r="Z51" s="22">
        <v>0</v>
      </c>
      <c r="AA51" s="23">
        <v>0</v>
      </c>
      <c r="AB51" s="21">
        <v>0</v>
      </c>
      <c r="AC51" s="22">
        <v>0</v>
      </c>
      <c r="AD51" s="22">
        <v>0</v>
      </c>
      <c r="AE51" s="22">
        <v>0</v>
      </c>
      <c r="AF51" s="23">
        <v>0</v>
      </c>
      <c r="AG51" s="21">
        <v>0</v>
      </c>
      <c r="AH51" s="22">
        <v>0</v>
      </c>
      <c r="AI51" s="22">
        <v>0</v>
      </c>
      <c r="AJ51" s="22">
        <v>0</v>
      </c>
      <c r="AK51" s="23">
        <v>0</v>
      </c>
      <c r="AL51" s="21">
        <v>0</v>
      </c>
      <c r="AM51" s="22">
        <v>0</v>
      </c>
      <c r="AN51" s="22">
        <v>0</v>
      </c>
      <c r="AO51" s="22">
        <v>0</v>
      </c>
      <c r="AP51" s="23">
        <v>0</v>
      </c>
      <c r="AQ51" s="21">
        <v>0</v>
      </c>
      <c r="AR51" s="22">
        <v>0</v>
      </c>
      <c r="AS51" s="22">
        <v>0</v>
      </c>
      <c r="AT51" s="22">
        <v>0</v>
      </c>
      <c r="AU51" s="23">
        <v>0</v>
      </c>
      <c r="AV51" s="21">
        <v>1.2536605019010003</v>
      </c>
      <c r="AW51" s="22">
        <v>0.08155508043352246</v>
      </c>
      <c r="AX51" s="22">
        <v>0</v>
      </c>
      <c r="AY51" s="22">
        <v>0</v>
      </c>
      <c r="AZ51" s="23">
        <v>1.0859101859671003</v>
      </c>
      <c r="BA51" s="21">
        <v>0</v>
      </c>
      <c r="BB51" s="22">
        <v>0</v>
      </c>
      <c r="BC51" s="22">
        <v>0</v>
      </c>
      <c r="BD51" s="22">
        <v>0</v>
      </c>
      <c r="BE51" s="23">
        <v>0</v>
      </c>
      <c r="BF51" s="21">
        <v>0.23479003990180003</v>
      </c>
      <c r="BG51" s="22">
        <v>0.2512493148709</v>
      </c>
      <c r="BH51" s="22">
        <v>0</v>
      </c>
      <c r="BI51" s="22">
        <v>0</v>
      </c>
      <c r="BJ51" s="23">
        <v>0.42339494093519997</v>
      </c>
      <c r="BK51" s="24">
        <f t="shared" si="5"/>
        <v>4.023505249589523</v>
      </c>
    </row>
    <row r="52" spans="1:63" s="25" customFormat="1" ht="15">
      <c r="A52" s="20"/>
      <c r="B52" s="7" t="s">
        <v>133</v>
      </c>
      <c r="C52" s="21">
        <v>0</v>
      </c>
      <c r="D52" s="22">
        <v>0.5241557140967</v>
      </c>
      <c r="E52" s="22">
        <v>0</v>
      </c>
      <c r="F52" s="22">
        <v>0</v>
      </c>
      <c r="G52" s="23">
        <v>0</v>
      </c>
      <c r="H52" s="21">
        <v>0.0349942992579</v>
      </c>
      <c r="I52" s="22">
        <v>0.09662486087090001</v>
      </c>
      <c r="J52" s="22">
        <v>0</v>
      </c>
      <c r="K52" s="22">
        <v>0</v>
      </c>
      <c r="L52" s="23">
        <v>0.1094246994838</v>
      </c>
      <c r="M52" s="21">
        <v>0</v>
      </c>
      <c r="N52" s="22">
        <v>0</v>
      </c>
      <c r="O52" s="22">
        <v>0</v>
      </c>
      <c r="P52" s="22">
        <v>0</v>
      </c>
      <c r="Q52" s="23">
        <v>0</v>
      </c>
      <c r="R52" s="21">
        <v>0.018211013289999998</v>
      </c>
      <c r="S52" s="22">
        <v>0</v>
      </c>
      <c r="T52" s="22">
        <v>0</v>
      </c>
      <c r="U52" s="22">
        <v>0</v>
      </c>
      <c r="V52" s="23">
        <v>0.005331565322500001</v>
      </c>
      <c r="W52" s="21">
        <v>0</v>
      </c>
      <c r="X52" s="22">
        <v>0</v>
      </c>
      <c r="Y52" s="22">
        <v>0</v>
      </c>
      <c r="Z52" s="22">
        <v>0</v>
      </c>
      <c r="AA52" s="23">
        <v>0</v>
      </c>
      <c r="AB52" s="21">
        <v>0</v>
      </c>
      <c r="AC52" s="22">
        <v>0</v>
      </c>
      <c r="AD52" s="22">
        <v>0</v>
      </c>
      <c r="AE52" s="22">
        <v>0</v>
      </c>
      <c r="AF52" s="23">
        <v>0</v>
      </c>
      <c r="AG52" s="21">
        <v>0</v>
      </c>
      <c r="AH52" s="22">
        <v>0</v>
      </c>
      <c r="AI52" s="22">
        <v>0</v>
      </c>
      <c r="AJ52" s="22">
        <v>0</v>
      </c>
      <c r="AK52" s="23">
        <v>0</v>
      </c>
      <c r="AL52" s="21">
        <v>0</v>
      </c>
      <c r="AM52" s="22">
        <v>0</v>
      </c>
      <c r="AN52" s="22">
        <v>0</v>
      </c>
      <c r="AO52" s="22">
        <v>0</v>
      </c>
      <c r="AP52" s="23">
        <v>0</v>
      </c>
      <c r="AQ52" s="21">
        <v>0</v>
      </c>
      <c r="AR52" s="22">
        <v>0</v>
      </c>
      <c r="AS52" s="22">
        <v>0</v>
      </c>
      <c r="AT52" s="22">
        <v>0</v>
      </c>
      <c r="AU52" s="23">
        <v>0</v>
      </c>
      <c r="AV52" s="21">
        <v>0.4620256071264</v>
      </c>
      <c r="AW52" s="22">
        <v>0.1859942245490379</v>
      </c>
      <c r="AX52" s="22">
        <v>0</v>
      </c>
      <c r="AY52" s="22">
        <v>0</v>
      </c>
      <c r="AZ52" s="23">
        <v>2.1211575772897007</v>
      </c>
      <c r="BA52" s="21">
        <v>0</v>
      </c>
      <c r="BB52" s="22">
        <v>0</v>
      </c>
      <c r="BC52" s="22">
        <v>0</v>
      </c>
      <c r="BD52" s="22">
        <v>0</v>
      </c>
      <c r="BE52" s="23">
        <v>0</v>
      </c>
      <c r="BF52" s="21">
        <v>0.36736579706289996</v>
      </c>
      <c r="BG52" s="22">
        <v>0.7692028901289</v>
      </c>
      <c r="BH52" s="22">
        <v>0</v>
      </c>
      <c r="BI52" s="22">
        <v>0</v>
      </c>
      <c r="BJ52" s="23">
        <v>0.21197921070909997</v>
      </c>
      <c r="BK52" s="24">
        <f t="shared" si="5"/>
        <v>4.906467459187839</v>
      </c>
    </row>
    <row r="53" spans="1:63" s="25" customFormat="1" ht="15">
      <c r="A53" s="20"/>
      <c r="B53" s="7" t="s">
        <v>134</v>
      </c>
      <c r="C53" s="21">
        <v>0</v>
      </c>
      <c r="D53" s="22">
        <v>0.5220929115806</v>
      </c>
      <c r="E53" s="22">
        <v>0</v>
      </c>
      <c r="F53" s="22">
        <v>0</v>
      </c>
      <c r="G53" s="23">
        <v>0</v>
      </c>
      <c r="H53" s="21">
        <v>0.19036473932189996</v>
      </c>
      <c r="I53" s="22">
        <v>7.5911694520643</v>
      </c>
      <c r="J53" s="22">
        <v>0</v>
      </c>
      <c r="K53" s="22">
        <v>0</v>
      </c>
      <c r="L53" s="23">
        <v>0.6150391693221001</v>
      </c>
      <c r="M53" s="21">
        <v>0</v>
      </c>
      <c r="N53" s="22">
        <v>0</v>
      </c>
      <c r="O53" s="22">
        <v>0</v>
      </c>
      <c r="P53" s="22">
        <v>0</v>
      </c>
      <c r="Q53" s="23">
        <v>0</v>
      </c>
      <c r="R53" s="21">
        <v>0.0622084118383</v>
      </c>
      <c r="S53" s="22">
        <v>12.366850438548198</v>
      </c>
      <c r="T53" s="22">
        <v>0</v>
      </c>
      <c r="U53" s="22">
        <v>0</v>
      </c>
      <c r="V53" s="23">
        <v>0.09203365467729999</v>
      </c>
      <c r="W53" s="21">
        <v>0</v>
      </c>
      <c r="X53" s="22">
        <v>0</v>
      </c>
      <c r="Y53" s="22">
        <v>0</v>
      </c>
      <c r="Z53" s="22">
        <v>0</v>
      </c>
      <c r="AA53" s="23">
        <v>0</v>
      </c>
      <c r="AB53" s="21">
        <v>0</v>
      </c>
      <c r="AC53" s="22">
        <v>0</v>
      </c>
      <c r="AD53" s="22">
        <v>0</v>
      </c>
      <c r="AE53" s="22">
        <v>0</v>
      </c>
      <c r="AF53" s="23">
        <v>0</v>
      </c>
      <c r="AG53" s="21">
        <v>0</v>
      </c>
      <c r="AH53" s="22">
        <v>0</v>
      </c>
      <c r="AI53" s="22">
        <v>0</v>
      </c>
      <c r="AJ53" s="22">
        <v>0</v>
      </c>
      <c r="AK53" s="23">
        <v>0</v>
      </c>
      <c r="AL53" s="21">
        <v>0</v>
      </c>
      <c r="AM53" s="22">
        <v>0</v>
      </c>
      <c r="AN53" s="22">
        <v>0</v>
      </c>
      <c r="AO53" s="22">
        <v>0</v>
      </c>
      <c r="AP53" s="23">
        <v>0</v>
      </c>
      <c r="AQ53" s="21">
        <v>0</v>
      </c>
      <c r="AR53" s="22">
        <v>0</v>
      </c>
      <c r="AS53" s="22">
        <v>0</v>
      </c>
      <c r="AT53" s="22">
        <v>0</v>
      </c>
      <c r="AU53" s="23">
        <v>0</v>
      </c>
      <c r="AV53" s="21">
        <v>0.6644531028366001</v>
      </c>
      <c r="AW53" s="22">
        <v>0.20804784194753184</v>
      </c>
      <c r="AX53" s="22">
        <v>0</v>
      </c>
      <c r="AY53" s="22">
        <v>0</v>
      </c>
      <c r="AZ53" s="23">
        <v>4.0470375781284</v>
      </c>
      <c r="BA53" s="21">
        <v>0</v>
      </c>
      <c r="BB53" s="22">
        <v>0</v>
      </c>
      <c r="BC53" s="22">
        <v>0</v>
      </c>
      <c r="BD53" s="22">
        <v>0</v>
      </c>
      <c r="BE53" s="23">
        <v>0</v>
      </c>
      <c r="BF53" s="21">
        <v>0.5915756348044999</v>
      </c>
      <c r="BG53" s="22">
        <v>0.0050567408709</v>
      </c>
      <c r="BH53" s="22">
        <v>0.1220051555806</v>
      </c>
      <c r="BI53" s="22">
        <v>0</v>
      </c>
      <c r="BJ53" s="23">
        <v>0.45036904574169995</v>
      </c>
      <c r="BK53" s="24">
        <f t="shared" si="5"/>
        <v>27.52830387726293</v>
      </c>
    </row>
    <row r="54" spans="1:63" s="25" customFormat="1" ht="15">
      <c r="A54" s="20"/>
      <c r="B54" s="7" t="s">
        <v>135</v>
      </c>
      <c r="C54" s="21">
        <v>0</v>
      </c>
      <c r="D54" s="22">
        <v>0</v>
      </c>
      <c r="E54" s="22">
        <v>0</v>
      </c>
      <c r="F54" s="22">
        <v>0</v>
      </c>
      <c r="G54" s="23">
        <v>0</v>
      </c>
      <c r="H54" s="21">
        <v>0.1382701931604</v>
      </c>
      <c r="I54" s="22">
        <v>4.2023261769030995</v>
      </c>
      <c r="J54" s="22">
        <v>0</v>
      </c>
      <c r="K54" s="22">
        <v>0</v>
      </c>
      <c r="L54" s="23">
        <v>6.627642470483002</v>
      </c>
      <c r="M54" s="21">
        <v>0</v>
      </c>
      <c r="N54" s="22">
        <v>0</v>
      </c>
      <c r="O54" s="22">
        <v>0</v>
      </c>
      <c r="P54" s="22">
        <v>0</v>
      </c>
      <c r="Q54" s="23">
        <v>0</v>
      </c>
      <c r="R54" s="21">
        <v>1.1935778993542</v>
      </c>
      <c r="S54" s="22">
        <v>0.0002892680645</v>
      </c>
      <c r="T54" s="22">
        <v>0</v>
      </c>
      <c r="U54" s="22">
        <v>0</v>
      </c>
      <c r="V54" s="23">
        <v>0.1000642522257</v>
      </c>
      <c r="W54" s="21">
        <v>0</v>
      </c>
      <c r="X54" s="22">
        <v>0</v>
      </c>
      <c r="Y54" s="22">
        <v>0</v>
      </c>
      <c r="Z54" s="22">
        <v>0</v>
      </c>
      <c r="AA54" s="23">
        <v>0</v>
      </c>
      <c r="AB54" s="21">
        <v>0</v>
      </c>
      <c r="AC54" s="22">
        <v>0</v>
      </c>
      <c r="AD54" s="22">
        <v>0</v>
      </c>
      <c r="AE54" s="22">
        <v>0</v>
      </c>
      <c r="AF54" s="23">
        <v>0</v>
      </c>
      <c r="AG54" s="21">
        <v>0</v>
      </c>
      <c r="AH54" s="22">
        <v>0</v>
      </c>
      <c r="AI54" s="22">
        <v>0</v>
      </c>
      <c r="AJ54" s="22">
        <v>0</v>
      </c>
      <c r="AK54" s="23">
        <v>0</v>
      </c>
      <c r="AL54" s="21">
        <v>0</v>
      </c>
      <c r="AM54" s="22">
        <v>0</v>
      </c>
      <c r="AN54" s="22">
        <v>0</v>
      </c>
      <c r="AO54" s="22">
        <v>0</v>
      </c>
      <c r="AP54" s="23">
        <v>0</v>
      </c>
      <c r="AQ54" s="21">
        <v>0</v>
      </c>
      <c r="AR54" s="22">
        <v>0</v>
      </c>
      <c r="AS54" s="22">
        <v>0</v>
      </c>
      <c r="AT54" s="22">
        <v>0</v>
      </c>
      <c r="AU54" s="23">
        <v>0</v>
      </c>
      <c r="AV54" s="21">
        <v>7.423178073965202</v>
      </c>
      <c r="AW54" s="22">
        <v>17.963124813633616</v>
      </c>
      <c r="AX54" s="22">
        <v>0</v>
      </c>
      <c r="AY54" s="22">
        <v>0</v>
      </c>
      <c r="AZ54" s="23">
        <v>33.6404723903196</v>
      </c>
      <c r="BA54" s="21">
        <v>0</v>
      </c>
      <c r="BB54" s="22">
        <v>0</v>
      </c>
      <c r="BC54" s="22">
        <v>0</v>
      </c>
      <c r="BD54" s="22">
        <v>0</v>
      </c>
      <c r="BE54" s="23">
        <v>0</v>
      </c>
      <c r="BF54" s="21">
        <v>0.0755090659347</v>
      </c>
      <c r="BG54" s="22">
        <v>2.5819969354837</v>
      </c>
      <c r="BH54" s="22">
        <v>0</v>
      </c>
      <c r="BI54" s="22">
        <v>0</v>
      </c>
      <c r="BJ54" s="23">
        <v>0.14057538870959999</v>
      </c>
      <c r="BK54" s="24">
        <f t="shared" si="5"/>
        <v>74.08702692823732</v>
      </c>
    </row>
    <row r="55" spans="1:63" s="25" customFormat="1" ht="15">
      <c r="A55" s="20"/>
      <c r="B55" s="7" t="s">
        <v>187</v>
      </c>
      <c r="C55" s="21">
        <v>0</v>
      </c>
      <c r="D55" s="22">
        <v>2.6116761290322</v>
      </c>
      <c r="E55" s="22">
        <v>0</v>
      </c>
      <c r="F55" s="22">
        <v>0</v>
      </c>
      <c r="G55" s="23">
        <v>0</v>
      </c>
      <c r="H55" s="21">
        <v>0.083875288419</v>
      </c>
      <c r="I55" s="22">
        <v>0</v>
      </c>
      <c r="J55" s="22">
        <v>0</v>
      </c>
      <c r="K55" s="22">
        <v>0</v>
      </c>
      <c r="L55" s="23">
        <v>2.0031189560964</v>
      </c>
      <c r="M55" s="21">
        <v>0</v>
      </c>
      <c r="N55" s="22">
        <v>0</v>
      </c>
      <c r="O55" s="22">
        <v>0</v>
      </c>
      <c r="P55" s="22">
        <v>0</v>
      </c>
      <c r="Q55" s="23">
        <v>0</v>
      </c>
      <c r="R55" s="21">
        <v>0.0200228503223</v>
      </c>
      <c r="S55" s="22">
        <v>0</v>
      </c>
      <c r="T55" s="22">
        <v>0</v>
      </c>
      <c r="U55" s="22">
        <v>0</v>
      </c>
      <c r="V55" s="23">
        <v>0</v>
      </c>
      <c r="W55" s="21">
        <v>0</v>
      </c>
      <c r="X55" s="22">
        <v>0</v>
      </c>
      <c r="Y55" s="22">
        <v>0</v>
      </c>
      <c r="Z55" s="22">
        <v>0</v>
      </c>
      <c r="AA55" s="23">
        <v>0</v>
      </c>
      <c r="AB55" s="21">
        <v>0</v>
      </c>
      <c r="AC55" s="22">
        <v>0</v>
      </c>
      <c r="AD55" s="22">
        <v>0</v>
      </c>
      <c r="AE55" s="22">
        <v>0</v>
      </c>
      <c r="AF55" s="23">
        <v>0</v>
      </c>
      <c r="AG55" s="21">
        <v>0</v>
      </c>
      <c r="AH55" s="22">
        <v>0</v>
      </c>
      <c r="AI55" s="22">
        <v>0</v>
      </c>
      <c r="AJ55" s="22">
        <v>0</v>
      </c>
      <c r="AK55" s="23">
        <v>0</v>
      </c>
      <c r="AL55" s="21">
        <v>0</v>
      </c>
      <c r="AM55" s="22">
        <v>0</v>
      </c>
      <c r="AN55" s="22">
        <v>0</v>
      </c>
      <c r="AO55" s="22">
        <v>0</v>
      </c>
      <c r="AP55" s="23">
        <v>0</v>
      </c>
      <c r="AQ55" s="21">
        <v>0</v>
      </c>
      <c r="AR55" s="22">
        <v>0</v>
      </c>
      <c r="AS55" s="22">
        <v>0</v>
      </c>
      <c r="AT55" s="22">
        <v>0</v>
      </c>
      <c r="AU55" s="23">
        <v>0</v>
      </c>
      <c r="AV55" s="21">
        <v>2.8645206870615</v>
      </c>
      <c r="AW55" s="22">
        <v>1.2257263962393066</v>
      </c>
      <c r="AX55" s="22">
        <v>0</v>
      </c>
      <c r="AY55" s="22">
        <v>0</v>
      </c>
      <c r="AZ55" s="23">
        <v>27.273026313320404</v>
      </c>
      <c r="BA55" s="21">
        <v>0</v>
      </c>
      <c r="BB55" s="22">
        <v>0</v>
      </c>
      <c r="BC55" s="22">
        <v>0</v>
      </c>
      <c r="BD55" s="22">
        <v>0</v>
      </c>
      <c r="BE55" s="23">
        <v>0</v>
      </c>
      <c r="BF55" s="21">
        <v>0.47866334793399995</v>
      </c>
      <c r="BG55" s="22">
        <v>0</v>
      </c>
      <c r="BH55" s="22">
        <v>0</v>
      </c>
      <c r="BI55" s="22">
        <v>0</v>
      </c>
      <c r="BJ55" s="23">
        <v>2.5811692233868997</v>
      </c>
      <c r="BK55" s="24">
        <f t="shared" si="5"/>
        <v>39.14179919181201</v>
      </c>
    </row>
    <row r="56" spans="1:63" s="25" customFormat="1" ht="15">
      <c r="A56" s="20"/>
      <c r="B56" s="7" t="s">
        <v>136</v>
      </c>
      <c r="C56" s="21">
        <v>0</v>
      </c>
      <c r="D56" s="22">
        <v>13.4021483870967</v>
      </c>
      <c r="E56" s="22">
        <v>0</v>
      </c>
      <c r="F56" s="22">
        <v>0</v>
      </c>
      <c r="G56" s="23">
        <v>0</v>
      </c>
      <c r="H56" s="21">
        <v>8.402832077579902</v>
      </c>
      <c r="I56" s="22">
        <v>572.3041785767415</v>
      </c>
      <c r="J56" s="22">
        <v>0</v>
      </c>
      <c r="K56" s="22">
        <v>0</v>
      </c>
      <c r="L56" s="23">
        <v>17.1543601127736</v>
      </c>
      <c r="M56" s="21">
        <v>0</v>
      </c>
      <c r="N56" s="22">
        <v>0</v>
      </c>
      <c r="O56" s="22">
        <v>0</v>
      </c>
      <c r="P56" s="22">
        <v>0</v>
      </c>
      <c r="Q56" s="23">
        <v>0</v>
      </c>
      <c r="R56" s="21">
        <v>0.0470336054512</v>
      </c>
      <c r="S56" s="22">
        <v>6.0309667741935</v>
      </c>
      <c r="T56" s="22">
        <v>0</v>
      </c>
      <c r="U56" s="22">
        <v>0</v>
      </c>
      <c r="V56" s="23">
        <v>5.3608593548386</v>
      </c>
      <c r="W56" s="21">
        <v>0</v>
      </c>
      <c r="X56" s="22">
        <v>0</v>
      </c>
      <c r="Y56" s="22">
        <v>0</v>
      </c>
      <c r="Z56" s="22">
        <v>0</v>
      </c>
      <c r="AA56" s="23">
        <v>0</v>
      </c>
      <c r="AB56" s="21">
        <v>0</v>
      </c>
      <c r="AC56" s="22">
        <v>0</v>
      </c>
      <c r="AD56" s="22">
        <v>0</v>
      </c>
      <c r="AE56" s="22">
        <v>0</v>
      </c>
      <c r="AF56" s="23">
        <v>0</v>
      </c>
      <c r="AG56" s="21">
        <v>0</v>
      </c>
      <c r="AH56" s="22">
        <v>0</v>
      </c>
      <c r="AI56" s="22">
        <v>0</v>
      </c>
      <c r="AJ56" s="22">
        <v>0</v>
      </c>
      <c r="AK56" s="23">
        <v>0</v>
      </c>
      <c r="AL56" s="21">
        <v>0</v>
      </c>
      <c r="AM56" s="22">
        <v>0</v>
      </c>
      <c r="AN56" s="22">
        <v>0</v>
      </c>
      <c r="AO56" s="22">
        <v>0</v>
      </c>
      <c r="AP56" s="23">
        <v>0</v>
      </c>
      <c r="AQ56" s="21">
        <v>0</v>
      </c>
      <c r="AR56" s="22">
        <v>0</v>
      </c>
      <c r="AS56" s="22">
        <v>0</v>
      </c>
      <c r="AT56" s="22">
        <v>0</v>
      </c>
      <c r="AU56" s="23">
        <v>0</v>
      </c>
      <c r="AV56" s="21">
        <v>0.12327050999940001</v>
      </c>
      <c r="AW56" s="22">
        <v>0.14580382875685047</v>
      </c>
      <c r="AX56" s="22">
        <v>0</v>
      </c>
      <c r="AY56" s="22">
        <v>0</v>
      </c>
      <c r="AZ56" s="23">
        <v>5.5855856316123</v>
      </c>
      <c r="BA56" s="21">
        <v>0</v>
      </c>
      <c r="BB56" s="22">
        <v>0</v>
      </c>
      <c r="BC56" s="22">
        <v>0</v>
      </c>
      <c r="BD56" s="22">
        <v>0</v>
      </c>
      <c r="BE56" s="23">
        <v>0</v>
      </c>
      <c r="BF56" s="21">
        <v>0.0225200553224</v>
      </c>
      <c r="BG56" s="22">
        <v>0</v>
      </c>
      <c r="BH56" s="22">
        <v>0</v>
      </c>
      <c r="BI56" s="22">
        <v>0</v>
      </c>
      <c r="BJ56" s="23">
        <v>0.06627446774189999</v>
      </c>
      <c r="BK56" s="24">
        <f t="shared" si="5"/>
        <v>628.6458333821079</v>
      </c>
    </row>
    <row r="57" spans="1:63" s="25" customFormat="1" ht="15">
      <c r="A57" s="20"/>
      <c r="B57" s="7" t="s">
        <v>137</v>
      </c>
      <c r="C57" s="21">
        <v>0</v>
      </c>
      <c r="D57" s="22">
        <v>13.5405161290322</v>
      </c>
      <c r="E57" s="22">
        <v>0</v>
      </c>
      <c r="F57" s="22">
        <v>0</v>
      </c>
      <c r="G57" s="23">
        <v>0</v>
      </c>
      <c r="H57" s="21">
        <v>0.6920121206123999</v>
      </c>
      <c r="I57" s="22">
        <v>90.4745002212253</v>
      </c>
      <c r="J57" s="22">
        <v>0</v>
      </c>
      <c r="K57" s="22">
        <v>0</v>
      </c>
      <c r="L57" s="23">
        <v>21.601500842031705</v>
      </c>
      <c r="M57" s="21">
        <v>0</v>
      </c>
      <c r="N57" s="22">
        <v>0</v>
      </c>
      <c r="O57" s="22">
        <v>0</v>
      </c>
      <c r="P57" s="22">
        <v>0</v>
      </c>
      <c r="Q57" s="23">
        <v>0</v>
      </c>
      <c r="R57" s="21">
        <v>0.029789135483599998</v>
      </c>
      <c r="S57" s="22">
        <v>0</v>
      </c>
      <c r="T57" s="22">
        <v>0</v>
      </c>
      <c r="U57" s="22">
        <v>0</v>
      </c>
      <c r="V57" s="23">
        <v>6.9733658064515005</v>
      </c>
      <c r="W57" s="21">
        <v>0</v>
      </c>
      <c r="X57" s="22">
        <v>0</v>
      </c>
      <c r="Y57" s="22">
        <v>0</v>
      </c>
      <c r="Z57" s="22">
        <v>0</v>
      </c>
      <c r="AA57" s="23">
        <v>0</v>
      </c>
      <c r="AB57" s="21">
        <v>0</v>
      </c>
      <c r="AC57" s="22">
        <v>0</v>
      </c>
      <c r="AD57" s="22">
        <v>0</v>
      </c>
      <c r="AE57" s="22">
        <v>0</v>
      </c>
      <c r="AF57" s="23">
        <v>0</v>
      </c>
      <c r="AG57" s="21">
        <v>0</v>
      </c>
      <c r="AH57" s="22">
        <v>0</v>
      </c>
      <c r="AI57" s="22">
        <v>0</v>
      </c>
      <c r="AJ57" s="22">
        <v>0</v>
      </c>
      <c r="AK57" s="23">
        <v>0</v>
      </c>
      <c r="AL57" s="21">
        <v>0</v>
      </c>
      <c r="AM57" s="22">
        <v>0</v>
      </c>
      <c r="AN57" s="22">
        <v>0</v>
      </c>
      <c r="AO57" s="22">
        <v>0</v>
      </c>
      <c r="AP57" s="23">
        <v>0</v>
      </c>
      <c r="AQ57" s="21">
        <v>0</v>
      </c>
      <c r="AR57" s="22">
        <v>0</v>
      </c>
      <c r="AS57" s="22">
        <v>0</v>
      </c>
      <c r="AT57" s="22">
        <v>0</v>
      </c>
      <c r="AU57" s="23">
        <v>0</v>
      </c>
      <c r="AV57" s="21">
        <v>0.4583264213213</v>
      </c>
      <c r="AW57" s="22">
        <v>15.373783397727903</v>
      </c>
      <c r="AX57" s="22">
        <v>0</v>
      </c>
      <c r="AY57" s="22">
        <v>0</v>
      </c>
      <c r="AZ57" s="23">
        <v>20.275299017965896</v>
      </c>
      <c r="BA57" s="21">
        <v>0</v>
      </c>
      <c r="BB57" s="22">
        <v>0</v>
      </c>
      <c r="BC57" s="22">
        <v>0</v>
      </c>
      <c r="BD57" s="22">
        <v>0</v>
      </c>
      <c r="BE57" s="23">
        <v>0</v>
      </c>
      <c r="BF57" s="21">
        <v>0.1653418540317</v>
      </c>
      <c r="BG57" s="22">
        <v>0.1471831540322</v>
      </c>
      <c r="BH57" s="22">
        <v>0</v>
      </c>
      <c r="BI57" s="22">
        <v>0</v>
      </c>
      <c r="BJ57" s="23">
        <v>6.1956763923866</v>
      </c>
      <c r="BK57" s="24">
        <f t="shared" si="5"/>
        <v>175.92729449230228</v>
      </c>
    </row>
    <row r="58" spans="1:63" s="25" customFormat="1" ht="15">
      <c r="A58" s="20"/>
      <c r="B58" s="7" t="s">
        <v>138</v>
      </c>
      <c r="C58" s="21">
        <v>0</v>
      </c>
      <c r="D58" s="22">
        <v>0</v>
      </c>
      <c r="E58" s="22">
        <v>0</v>
      </c>
      <c r="F58" s="22">
        <v>0</v>
      </c>
      <c r="G58" s="23">
        <v>0</v>
      </c>
      <c r="H58" s="21">
        <v>2.6839048678378</v>
      </c>
      <c r="I58" s="22">
        <v>6.081894358257601</v>
      </c>
      <c r="J58" s="22">
        <v>0.1210309677419</v>
      </c>
      <c r="K58" s="22">
        <v>0</v>
      </c>
      <c r="L58" s="23">
        <v>27.370090667999</v>
      </c>
      <c r="M58" s="21">
        <v>0</v>
      </c>
      <c r="N58" s="22">
        <v>0</v>
      </c>
      <c r="O58" s="22">
        <v>0</v>
      </c>
      <c r="P58" s="22">
        <v>0</v>
      </c>
      <c r="Q58" s="23">
        <v>0</v>
      </c>
      <c r="R58" s="21">
        <v>0.3915693127735</v>
      </c>
      <c r="S58" s="22">
        <v>5.0104105483867</v>
      </c>
      <c r="T58" s="22">
        <v>0</v>
      </c>
      <c r="U58" s="22">
        <v>0</v>
      </c>
      <c r="V58" s="23">
        <v>5.1410043753539005</v>
      </c>
      <c r="W58" s="21">
        <v>0</v>
      </c>
      <c r="X58" s="22">
        <v>0</v>
      </c>
      <c r="Y58" s="22">
        <v>0</v>
      </c>
      <c r="Z58" s="22">
        <v>0</v>
      </c>
      <c r="AA58" s="23">
        <v>0</v>
      </c>
      <c r="AB58" s="21">
        <v>0</v>
      </c>
      <c r="AC58" s="22">
        <v>0</v>
      </c>
      <c r="AD58" s="22">
        <v>0</v>
      </c>
      <c r="AE58" s="22">
        <v>0</v>
      </c>
      <c r="AF58" s="23">
        <v>0</v>
      </c>
      <c r="AG58" s="21">
        <v>0</v>
      </c>
      <c r="AH58" s="22">
        <v>0</v>
      </c>
      <c r="AI58" s="22">
        <v>0</v>
      </c>
      <c r="AJ58" s="22">
        <v>0</v>
      </c>
      <c r="AK58" s="23">
        <v>0</v>
      </c>
      <c r="AL58" s="21">
        <v>0</v>
      </c>
      <c r="AM58" s="22">
        <v>0</v>
      </c>
      <c r="AN58" s="22">
        <v>0</v>
      </c>
      <c r="AO58" s="22">
        <v>0</v>
      </c>
      <c r="AP58" s="23">
        <v>0</v>
      </c>
      <c r="AQ58" s="21">
        <v>0</v>
      </c>
      <c r="AR58" s="22">
        <v>0</v>
      </c>
      <c r="AS58" s="22">
        <v>0</v>
      </c>
      <c r="AT58" s="22">
        <v>0</v>
      </c>
      <c r="AU58" s="23">
        <v>0</v>
      </c>
      <c r="AV58" s="21">
        <v>4.962389191026602</v>
      </c>
      <c r="AW58" s="22">
        <v>5.406970390177356</v>
      </c>
      <c r="AX58" s="22">
        <v>0</v>
      </c>
      <c r="AY58" s="22">
        <v>0</v>
      </c>
      <c r="AZ58" s="23">
        <v>40.85409419741191</v>
      </c>
      <c r="BA58" s="21">
        <v>0</v>
      </c>
      <c r="BB58" s="22">
        <v>0</v>
      </c>
      <c r="BC58" s="22">
        <v>0</v>
      </c>
      <c r="BD58" s="22">
        <v>0</v>
      </c>
      <c r="BE58" s="23">
        <v>0</v>
      </c>
      <c r="BF58" s="21">
        <v>1.9504321910604003</v>
      </c>
      <c r="BG58" s="22">
        <v>9.513865158902599</v>
      </c>
      <c r="BH58" s="22">
        <v>0</v>
      </c>
      <c r="BI58" s="22">
        <v>0</v>
      </c>
      <c r="BJ58" s="23">
        <v>12.472267906802198</v>
      </c>
      <c r="BK58" s="24">
        <f t="shared" si="5"/>
        <v>121.95992413373148</v>
      </c>
    </row>
    <row r="59" spans="1:63" s="25" customFormat="1" ht="15">
      <c r="A59" s="20"/>
      <c r="B59" s="7" t="s">
        <v>139</v>
      </c>
      <c r="C59" s="21">
        <v>0</v>
      </c>
      <c r="D59" s="22">
        <v>0</v>
      </c>
      <c r="E59" s="22">
        <v>0</v>
      </c>
      <c r="F59" s="22">
        <v>0</v>
      </c>
      <c r="G59" s="23">
        <v>0</v>
      </c>
      <c r="H59" s="21">
        <v>0.6751365390955999</v>
      </c>
      <c r="I59" s="22">
        <v>38.8811723783867</v>
      </c>
      <c r="J59" s="22">
        <v>1.2572580645161</v>
      </c>
      <c r="K59" s="22">
        <v>0</v>
      </c>
      <c r="L59" s="23">
        <v>11.980046332934803</v>
      </c>
      <c r="M59" s="21">
        <v>0</v>
      </c>
      <c r="N59" s="22">
        <v>0</v>
      </c>
      <c r="O59" s="22">
        <v>0</v>
      </c>
      <c r="P59" s="22">
        <v>0</v>
      </c>
      <c r="Q59" s="23">
        <v>0</v>
      </c>
      <c r="R59" s="21">
        <v>0.3451668901928</v>
      </c>
      <c r="S59" s="22">
        <v>1.1704144019676002</v>
      </c>
      <c r="T59" s="22">
        <v>3.7717741935483002</v>
      </c>
      <c r="U59" s="22">
        <v>0</v>
      </c>
      <c r="V59" s="23">
        <v>5.933038156935</v>
      </c>
      <c r="W59" s="21">
        <v>0</v>
      </c>
      <c r="X59" s="22">
        <v>0</v>
      </c>
      <c r="Y59" s="22">
        <v>0</v>
      </c>
      <c r="Z59" s="22">
        <v>0</v>
      </c>
      <c r="AA59" s="23">
        <v>0</v>
      </c>
      <c r="AB59" s="21">
        <v>0</v>
      </c>
      <c r="AC59" s="22">
        <v>0</v>
      </c>
      <c r="AD59" s="22">
        <v>0</v>
      </c>
      <c r="AE59" s="22">
        <v>0</v>
      </c>
      <c r="AF59" s="23">
        <v>0</v>
      </c>
      <c r="AG59" s="21">
        <v>0</v>
      </c>
      <c r="AH59" s="22">
        <v>0</v>
      </c>
      <c r="AI59" s="22">
        <v>0</v>
      </c>
      <c r="AJ59" s="22">
        <v>0</v>
      </c>
      <c r="AK59" s="23">
        <v>0</v>
      </c>
      <c r="AL59" s="21">
        <v>0</v>
      </c>
      <c r="AM59" s="22">
        <v>0</v>
      </c>
      <c r="AN59" s="22">
        <v>0</v>
      </c>
      <c r="AO59" s="22">
        <v>0</v>
      </c>
      <c r="AP59" s="23">
        <v>0</v>
      </c>
      <c r="AQ59" s="21">
        <v>0</v>
      </c>
      <c r="AR59" s="22">
        <v>0</v>
      </c>
      <c r="AS59" s="22">
        <v>0</v>
      </c>
      <c r="AT59" s="22">
        <v>0</v>
      </c>
      <c r="AU59" s="23">
        <v>0</v>
      </c>
      <c r="AV59" s="21">
        <v>2.9109431168015</v>
      </c>
      <c r="AW59" s="22">
        <v>11.90239627137251</v>
      </c>
      <c r="AX59" s="22">
        <v>0</v>
      </c>
      <c r="AY59" s="22">
        <v>0</v>
      </c>
      <c r="AZ59" s="23">
        <v>59.484563674410595</v>
      </c>
      <c r="BA59" s="21">
        <v>0</v>
      </c>
      <c r="BB59" s="22">
        <v>0</v>
      </c>
      <c r="BC59" s="22">
        <v>0</v>
      </c>
      <c r="BD59" s="22">
        <v>0</v>
      </c>
      <c r="BE59" s="23">
        <v>0</v>
      </c>
      <c r="BF59" s="21">
        <v>1.9881772140603</v>
      </c>
      <c r="BG59" s="22">
        <v>5.891060186709099</v>
      </c>
      <c r="BH59" s="22">
        <v>2.4901264516129</v>
      </c>
      <c r="BI59" s="22">
        <v>0</v>
      </c>
      <c r="BJ59" s="23">
        <v>9.9543121978355</v>
      </c>
      <c r="BK59" s="24">
        <f t="shared" si="5"/>
        <v>158.6355860703793</v>
      </c>
    </row>
    <row r="60" spans="1:63" s="25" customFormat="1" ht="15">
      <c r="A60" s="20"/>
      <c r="B60" s="7" t="s">
        <v>140</v>
      </c>
      <c r="C60" s="21">
        <v>0</v>
      </c>
      <c r="D60" s="22">
        <v>0</v>
      </c>
      <c r="E60" s="22">
        <v>0</v>
      </c>
      <c r="F60" s="22">
        <v>0</v>
      </c>
      <c r="G60" s="23">
        <v>0</v>
      </c>
      <c r="H60" s="21">
        <v>0.35534502606359997</v>
      </c>
      <c r="I60" s="22">
        <v>2.2998034604836004</v>
      </c>
      <c r="J60" s="22">
        <v>0</v>
      </c>
      <c r="K60" s="22">
        <v>0</v>
      </c>
      <c r="L60" s="23">
        <v>10.1558477248702</v>
      </c>
      <c r="M60" s="21">
        <v>0</v>
      </c>
      <c r="N60" s="22">
        <v>0</v>
      </c>
      <c r="O60" s="22">
        <v>0</v>
      </c>
      <c r="P60" s="22">
        <v>0</v>
      </c>
      <c r="Q60" s="23">
        <v>0</v>
      </c>
      <c r="R60" s="21">
        <v>0.3774200932891</v>
      </c>
      <c r="S60" s="22">
        <v>5.0048099502578</v>
      </c>
      <c r="T60" s="22">
        <v>0</v>
      </c>
      <c r="U60" s="22">
        <v>0</v>
      </c>
      <c r="V60" s="23">
        <v>2.0801325868061</v>
      </c>
      <c r="W60" s="21">
        <v>0</v>
      </c>
      <c r="X60" s="22">
        <v>0</v>
      </c>
      <c r="Y60" s="22">
        <v>0</v>
      </c>
      <c r="Z60" s="22">
        <v>0</v>
      </c>
      <c r="AA60" s="23">
        <v>0</v>
      </c>
      <c r="AB60" s="21">
        <v>0</v>
      </c>
      <c r="AC60" s="22">
        <v>0</v>
      </c>
      <c r="AD60" s="22">
        <v>0</v>
      </c>
      <c r="AE60" s="22">
        <v>0</v>
      </c>
      <c r="AF60" s="23">
        <v>0</v>
      </c>
      <c r="AG60" s="21">
        <v>0</v>
      </c>
      <c r="AH60" s="22">
        <v>0</v>
      </c>
      <c r="AI60" s="22">
        <v>0</v>
      </c>
      <c r="AJ60" s="22">
        <v>0</v>
      </c>
      <c r="AK60" s="23">
        <v>0</v>
      </c>
      <c r="AL60" s="21">
        <v>0</v>
      </c>
      <c r="AM60" s="22">
        <v>0</v>
      </c>
      <c r="AN60" s="22">
        <v>0</v>
      </c>
      <c r="AO60" s="22">
        <v>0</v>
      </c>
      <c r="AP60" s="23">
        <v>0</v>
      </c>
      <c r="AQ60" s="21">
        <v>0</v>
      </c>
      <c r="AR60" s="22">
        <v>0</v>
      </c>
      <c r="AS60" s="22">
        <v>0</v>
      </c>
      <c r="AT60" s="22">
        <v>0</v>
      </c>
      <c r="AU60" s="23">
        <v>0</v>
      </c>
      <c r="AV60" s="21">
        <v>2.4519984628338993</v>
      </c>
      <c r="AW60" s="22">
        <v>6.943338191510993</v>
      </c>
      <c r="AX60" s="22">
        <v>0</v>
      </c>
      <c r="AY60" s="22">
        <v>0</v>
      </c>
      <c r="AZ60" s="23">
        <v>22.562063410735497</v>
      </c>
      <c r="BA60" s="21">
        <v>0</v>
      </c>
      <c r="BB60" s="22">
        <v>0</v>
      </c>
      <c r="BC60" s="22">
        <v>0</v>
      </c>
      <c r="BD60" s="22">
        <v>0</v>
      </c>
      <c r="BE60" s="23">
        <v>0</v>
      </c>
      <c r="BF60" s="21">
        <v>9.515669547480101</v>
      </c>
      <c r="BG60" s="22">
        <v>0.4724934638706</v>
      </c>
      <c r="BH60" s="22">
        <v>0</v>
      </c>
      <c r="BI60" s="22">
        <v>0</v>
      </c>
      <c r="BJ60" s="23">
        <v>19.0754785304171</v>
      </c>
      <c r="BK60" s="24">
        <f t="shared" si="5"/>
        <v>81.2944004486186</v>
      </c>
    </row>
    <row r="61" spans="1:63" s="25" customFormat="1" ht="15">
      <c r="A61" s="20"/>
      <c r="B61" s="7" t="s">
        <v>141</v>
      </c>
      <c r="C61" s="21">
        <v>0</v>
      </c>
      <c r="D61" s="22">
        <v>0.528888769</v>
      </c>
      <c r="E61" s="22">
        <v>0</v>
      </c>
      <c r="F61" s="22">
        <v>0</v>
      </c>
      <c r="G61" s="23">
        <v>0</v>
      </c>
      <c r="H61" s="21">
        <v>0.0063133587418</v>
      </c>
      <c r="I61" s="22">
        <v>0</v>
      </c>
      <c r="J61" s="22">
        <v>0</v>
      </c>
      <c r="K61" s="22">
        <v>0</v>
      </c>
      <c r="L61" s="23">
        <v>3.9221283005159004</v>
      </c>
      <c r="M61" s="21">
        <v>0</v>
      </c>
      <c r="N61" s="22">
        <v>0</v>
      </c>
      <c r="O61" s="22">
        <v>0</v>
      </c>
      <c r="P61" s="22">
        <v>0</v>
      </c>
      <c r="Q61" s="23">
        <v>0</v>
      </c>
      <c r="R61" s="21">
        <v>0.0253094453225</v>
      </c>
      <c r="S61" s="22">
        <v>0</v>
      </c>
      <c r="T61" s="22">
        <v>0</v>
      </c>
      <c r="U61" s="22">
        <v>0</v>
      </c>
      <c r="V61" s="23">
        <v>0</v>
      </c>
      <c r="W61" s="21">
        <v>0</v>
      </c>
      <c r="X61" s="22">
        <v>0</v>
      </c>
      <c r="Y61" s="22">
        <v>0</v>
      </c>
      <c r="Z61" s="22">
        <v>0</v>
      </c>
      <c r="AA61" s="23">
        <v>0</v>
      </c>
      <c r="AB61" s="21">
        <v>0</v>
      </c>
      <c r="AC61" s="22">
        <v>0</v>
      </c>
      <c r="AD61" s="22">
        <v>0</v>
      </c>
      <c r="AE61" s="22">
        <v>0</v>
      </c>
      <c r="AF61" s="23">
        <v>0</v>
      </c>
      <c r="AG61" s="21">
        <v>0</v>
      </c>
      <c r="AH61" s="22">
        <v>0</v>
      </c>
      <c r="AI61" s="22">
        <v>0</v>
      </c>
      <c r="AJ61" s="22">
        <v>0</v>
      </c>
      <c r="AK61" s="23">
        <v>0</v>
      </c>
      <c r="AL61" s="21">
        <v>0</v>
      </c>
      <c r="AM61" s="22">
        <v>0</v>
      </c>
      <c r="AN61" s="22">
        <v>0</v>
      </c>
      <c r="AO61" s="22">
        <v>0</v>
      </c>
      <c r="AP61" s="23">
        <v>0</v>
      </c>
      <c r="AQ61" s="21">
        <v>0</v>
      </c>
      <c r="AR61" s="22">
        <v>0</v>
      </c>
      <c r="AS61" s="22">
        <v>0</v>
      </c>
      <c r="AT61" s="22">
        <v>0</v>
      </c>
      <c r="AU61" s="23">
        <v>0</v>
      </c>
      <c r="AV61" s="21">
        <v>0.717806436901</v>
      </c>
      <c r="AW61" s="22">
        <v>0.5965881893469434</v>
      </c>
      <c r="AX61" s="22">
        <v>0</v>
      </c>
      <c r="AY61" s="22">
        <v>0</v>
      </c>
      <c r="AZ61" s="23">
        <v>7.3972055762253</v>
      </c>
      <c r="BA61" s="21">
        <v>0</v>
      </c>
      <c r="BB61" s="22">
        <v>0</v>
      </c>
      <c r="BC61" s="22">
        <v>0</v>
      </c>
      <c r="BD61" s="22">
        <v>0</v>
      </c>
      <c r="BE61" s="23">
        <v>0</v>
      </c>
      <c r="BF61" s="21">
        <v>0.2565845614177</v>
      </c>
      <c r="BG61" s="22">
        <v>0</v>
      </c>
      <c r="BH61" s="22">
        <v>0</v>
      </c>
      <c r="BI61" s="22">
        <v>0</v>
      </c>
      <c r="BJ61" s="23">
        <v>0.0255153195481</v>
      </c>
      <c r="BK61" s="24">
        <f t="shared" si="5"/>
        <v>13.476339957019244</v>
      </c>
    </row>
    <row r="62" spans="1:63" s="30" customFormat="1" ht="15">
      <c r="A62" s="20"/>
      <c r="B62" s="8" t="s">
        <v>15</v>
      </c>
      <c r="C62" s="26">
        <f aca="true" t="shared" si="6" ref="C62:AH62">SUM(C18:C61)</f>
        <v>0</v>
      </c>
      <c r="D62" s="26">
        <f t="shared" si="6"/>
        <v>35.797314042063896</v>
      </c>
      <c r="E62" s="26">
        <f t="shared" si="6"/>
        <v>0</v>
      </c>
      <c r="F62" s="26">
        <f t="shared" si="6"/>
        <v>0</v>
      </c>
      <c r="G62" s="26">
        <f t="shared" si="6"/>
        <v>0</v>
      </c>
      <c r="H62" s="26">
        <f t="shared" si="6"/>
        <v>108.3127673379114</v>
      </c>
      <c r="I62" s="26">
        <f t="shared" si="6"/>
        <v>2330.3552774691198</v>
      </c>
      <c r="J62" s="26">
        <f t="shared" si="6"/>
        <v>9.2333778225804</v>
      </c>
      <c r="K62" s="26">
        <f t="shared" si="6"/>
        <v>0</v>
      </c>
      <c r="L62" s="26">
        <f t="shared" si="6"/>
        <v>670.7855458810377</v>
      </c>
      <c r="M62" s="26">
        <f t="shared" si="6"/>
        <v>0</v>
      </c>
      <c r="N62" s="26">
        <f t="shared" si="6"/>
        <v>0</v>
      </c>
      <c r="O62" s="26">
        <f t="shared" si="6"/>
        <v>0</v>
      </c>
      <c r="P62" s="26">
        <f t="shared" si="6"/>
        <v>0</v>
      </c>
      <c r="Q62" s="26">
        <f t="shared" si="6"/>
        <v>0</v>
      </c>
      <c r="R62" s="26">
        <f t="shared" si="6"/>
        <v>7.541250239818301</v>
      </c>
      <c r="S62" s="26">
        <f t="shared" si="6"/>
        <v>78.0867747768361</v>
      </c>
      <c r="T62" s="26">
        <f t="shared" si="6"/>
        <v>15.519454893677</v>
      </c>
      <c r="U62" s="26">
        <f t="shared" si="6"/>
        <v>0</v>
      </c>
      <c r="V62" s="26">
        <f t="shared" si="6"/>
        <v>96.4735382341837</v>
      </c>
      <c r="W62" s="26">
        <f t="shared" si="6"/>
        <v>0</v>
      </c>
      <c r="X62" s="26">
        <f t="shared" si="6"/>
        <v>0</v>
      </c>
      <c r="Y62" s="26">
        <f t="shared" si="6"/>
        <v>0</v>
      </c>
      <c r="Z62" s="26">
        <f t="shared" si="6"/>
        <v>0</v>
      </c>
      <c r="AA62" s="26">
        <f t="shared" si="6"/>
        <v>0</v>
      </c>
      <c r="AB62" s="26">
        <f t="shared" si="6"/>
        <v>0</v>
      </c>
      <c r="AC62" s="26">
        <f t="shared" si="6"/>
        <v>0</v>
      </c>
      <c r="AD62" s="26">
        <f t="shared" si="6"/>
        <v>0</v>
      </c>
      <c r="AE62" s="26">
        <f t="shared" si="6"/>
        <v>0</v>
      </c>
      <c r="AF62" s="26">
        <f t="shared" si="6"/>
        <v>0</v>
      </c>
      <c r="AG62" s="26">
        <f t="shared" si="6"/>
        <v>0</v>
      </c>
      <c r="AH62" s="26">
        <f t="shared" si="6"/>
        <v>0</v>
      </c>
      <c r="AI62" s="26">
        <f aca="true" t="shared" si="7" ref="AI62:BK62">SUM(AI18:AI61)</f>
        <v>0</v>
      </c>
      <c r="AJ62" s="26">
        <f t="shared" si="7"/>
        <v>0</v>
      </c>
      <c r="AK62" s="26">
        <f t="shared" si="7"/>
        <v>0</v>
      </c>
      <c r="AL62" s="26">
        <f t="shared" si="7"/>
        <v>0</v>
      </c>
      <c r="AM62" s="26">
        <f t="shared" si="7"/>
        <v>0</v>
      </c>
      <c r="AN62" s="26">
        <f t="shared" si="7"/>
        <v>0</v>
      </c>
      <c r="AO62" s="26">
        <f t="shared" si="7"/>
        <v>0</v>
      </c>
      <c r="AP62" s="26">
        <f t="shared" si="7"/>
        <v>0</v>
      </c>
      <c r="AQ62" s="26">
        <f t="shared" si="7"/>
        <v>0</v>
      </c>
      <c r="AR62" s="26">
        <f t="shared" si="7"/>
        <v>0</v>
      </c>
      <c r="AS62" s="26">
        <f t="shared" si="7"/>
        <v>0</v>
      </c>
      <c r="AT62" s="26">
        <f t="shared" si="7"/>
        <v>0</v>
      </c>
      <c r="AU62" s="26">
        <f t="shared" si="7"/>
        <v>0</v>
      </c>
      <c r="AV62" s="26">
        <f t="shared" si="7"/>
        <v>60.44194348849361</v>
      </c>
      <c r="AW62" s="26">
        <f t="shared" si="7"/>
        <v>277.4973997023142</v>
      </c>
      <c r="AX62" s="26">
        <f t="shared" si="7"/>
        <v>0.975064363645</v>
      </c>
      <c r="AY62" s="26">
        <f t="shared" si="7"/>
        <v>0</v>
      </c>
      <c r="AZ62" s="26">
        <f t="shared" si="7"/>
        <v>645.8785176609963</v>
      </c>
      <c r="BA62" s="26">
        <f t="shared" si="7"/>
        <v>0</v>
      </c>
      <c r="BB62" s="26">
        <f t="shared" si="7"/>
        <v>0</v>
      </c>
      <c r="BC62" s="26">
        <f t="shared" si="7"/>
        <v>0</v>
      </c>
      <c r="BD62" s="26">
        <f t="shared" si="7"/>
        <v>0</v>
      </c>
      <c r="BE62" s="26">
        <f t="shared" si="7"/>
        <v>0</v>
      </c>
      <c r="BF62" s="26">
        <f t="shared" si="7"/>
        <v>35.73378591164139</v>
      </c>
      <c r="BG62" s="26">
        <f t="shared" si="7"/>
        <v>60.3253523764463</v>
      </c>
      <c r="BH62" s="26">
        <f t="shared" si="7"/>
        <v>2.6745000749354</v>
      </c>
      <c r="BI62" s="26">
        <f t="shared" si="7"/>
        <v>0</v>
      </c>
      <c r="BJ62" s="26">
        <f t="shared" si="7"/>
        <v>207.27571938560516</v>
      </c>
      <c r="BK62" s="26">
        <f t="shared" si="7"/>
        <v>4642.9075836613065</v>
      </c>
    </row>
    <row r="63" spans="3:63" ht="15" customHeight="1"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</row>
    <row r="64" spans="1:63" s="25" customFormat="1" ht="15">
      <c r="A64" s="20" t="s">
        <v>31</v>
      </c>
      <c r="B64" s="5" t="s">
        <v>32</v>
      </c>
      <c r="C64" s="32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4"/>
    </row>
    <row r="65" spans="1:63" s="25" customFormat="1" ht="15">
      <c r="A65" s="20"/>
      <c r="B65" s="7" t="s">
        <v>33</v>
      </c>
      <c r="C65" s="21">
        <v>0</v>
      </c>
      <c r="D65" s="22">
        <v>0</v>
      </c>
      <c r="E65" s="22">
        <v>0</v>
      </c>
      <c r="F65" s="22">
        <v>0</v>
      </c>
      <c r="G65" s="23">
        <v>0</v>
      </c>
      <c r="H65" s="21">
        <v>0</v>
      </c>
      <c r="I65" s="22">
        <v>0</v>
      </c>
      <c r="J65" s="22">
        <v>0</v>
      </c>
      <c r="K65" s="22">
        <v>0</v>
      </c>
      <c r="L65" s="23">
        <v>0</v>
      </c>
      <c r="M65" s="21">
        <v>0</v>
      </c>
      <c r="N65" s="22">
        <v>0</v>
      </c>
      <c r="O65" s="22">
        <v>0</v>
      </c>
      <c r="P65" s="22">
        <v>0</v>
      </c>
      <c r="Q65" s="23">
        <v>0</v>
      </c>
      <c r="R65" s="21">
        <v>0</v>
      </c>
      <c r="S65" s="22">
        <v>0</v>
      </c>
      <c r="T65" s="22">
        <v>0</v>
      </c>
      <c r="U65" s="22">
        <v>0</v>
      </c>
      <c r="V65" s="23">
        <v>0</v>
      </c>
      <c r="W65" s="21">
        <v>0</v>
      </c>
      <c r="X65" s="22">
        <v>0</v>
      </c>
      <c r="Y65" s="22">
        <v>0</v>
      </c>
      <c r="Z65" s="22">
        <v>0</v>
      </c>
      <c r="AA65" s="23">
        <v>0</v>
      </c>
      <c r="AB65" s="21">
        <v>0</v>
      </c>
      <c r="AC65" s="22">
        <v>0</v>
      </c>
      <c r="AD65" s="22">
        <v>0</v>
      </c>
      <c r="AE65" s="22">
        <v>0</v>
      </c>
      <c r="AF65" s="23">
        <v>0</v>
      </c>
      <c r="AG65" s="21">
        <v>0</v>
      </c>
      <c r="AH65" s="22">
        <v>0</v>
      </c>
      <c r="AI65" s="22">
        <v>0</v>
      </c>
      <c r="AJ65" s="22">
        <v>0</v>
      </c>
      <c r="AK65" s="23">
        <v>0</v>
      </c>
      <c r="AL65" s="21">
        <v>0</v>
      </c>
      <c r="AM65" s="22">
        <v>0</v>
      </c>
      <c r="AN65" s="22">
        <v>0</v>
      </c>
      <c r="AO65" s="22">
        <v>0</v>
      </c>
      <c r="AP65" s="23">
        <v>0</v>
      </c>
      <c r="AQ65" s="21">
        <v>0</v>
      </c>
      <c r="AR65" s="22">
        <v>0</v>
      </c>
      <c r="AS65" s="22">
        <v>0</v>
      </c>
      <c r="AT65" s="22">
        <v>0</v>
      </c>
      <c r="AU65" s="23">
        <v>0</v>
      </c>
      <c r="AV65" s="21">
        <v>0</v>
      </c>
      <c r="AW65" s="22">
        <v>0</v>
      </c>
      <c r="AX65" s="22">
        <v>0</v>
      </c>
      <c r="AY65" s="22">
        <v>0</v>
      </c>
      <c r="AZ65" s="23">
        <v>0</v>
      </c>
      <c r="BA65" s="21">
        <v>0</v>
      </c>
      <c r="BB65" s="22">
        <v>0</v>
      </c>
      <c r="BC65" s="22">
        <v>0</v>
      </c>
      <c r="BD65" s="22">
        <v>0</v>
      </c>
      <c r="BE65" s="23">
        <v>0</v>
      </c>
      <c r="BF65" s="21">
        <v>0</v>
      </c>
      <c r="BG65" s="22">
        <v>0</v>
      </c>
      <c r="BH65" s="22">
        <v>0</v>
      </c>
      <c r="BI65" s="22">
        <v>0</v>
      </c>
      <c r="BJ65" s="23">
        <v>0</v>
      </c>
      <c r="BK65" s="24">
        <v>0</v>
      </c>
    </row>
    <row r="66" spans="1:63" s="30" customFormat="1" ht="15">
      <c r="A66" s="20"/>
      <c r="B66" s="8" t="s">
        <v>34</v>
      </c>
      <c r="C66" s="26">
        <v>0</v>
      </c>
      <c r="D66" s="27">
        <v>0</v>
      </c>
      <c r="E66" s="27">
        <v>0</v>
      </c>
      <c r="F66" s="27">
        <v>0</v>
      </c>
      <c r="G66" s="28">
        <v>0</v>
      </c>
      <c r="H66" s="26">
        <v>0</v>
      </c>
      <c r="I66" s="27">
        <v>0</v>
      </c>
      <c r="J66" s="27">
        <v>0</v>
      </c>
      <c r="K66" s="27">
        <v>0</v>
      </c>
      <c r="L66" s="28">
        <v>0</v>
      </c>
      <c r="M66" s="26">
        <v>0</v>
      </c>
      <c r="N66" s="27">
        <v>0</v>
      </c>
      <c r="O66" s="27">
        <v>0</v>
      </c>
      <c r="P66" s="27">
        <v>0</v>
      </c>
      <c r="Q66" s="28">
        <v>0</v>
      </c>
      <c r="R66" s="26">
        <v>0</v>
      </c>
      <c r="S66" s="27">
        <v>0</v>
      </c>
      <c r="T66" s="27">
        <v>0</v>
      </c>
      <c r="U66" s="27">
        <v>0</v>
      </c>
      <c r="V66" s="28">
        <v>0</v>
      </c>
      <c r="W66" s="26">
        <v>0</v>
      </c>
      <c r="X66" s="27">
        <v>0</v>
      </c>
      <c r="Y66" s="27">
        <v>0</v>
      </c>
      <c r="Z66" s="27">
        <v>0</v>
      </c>
      <c r="AA66" s="28">
        <v>0</v>
      </c>
      <c r="AB66" s="26">
        <v>0</v>
      </c>
      <c r="AC66" s="27">
        <v>0</v>
      </c>
      <c r="AD66" s="27">
        <v>0</v>
      </c>
      <c r="AE66" s="27">
        <v>0</v>
      </c>
      <c r="AF66" s="28">
        <v>0</v>
      </c>
      <c r="AG66" s="26">
        <v>0</v>
      </c>
      <c r="AH66" s="27">
        <v>0</v>
      </c>
      <c r="AI66" s="27">
        <v>0</v>
      </c>
      <c r="AJ66" s="27">
        <v>0</v>
      </c>
      <c r="AK66" s="28">
        <v>0</v>
      </c>
      <c r="AL66" s="26">
        <v>0</v>
      </c>
      <c r="AM66" s="27">
        <v>0</v>
      </c>
      <c r="AN66" s="27">
        <v>0</v>
      </c>
      <c r="AO66" s="27">
        <v>0</v>
      </c>
      <c r="AP66" s="28">
        <v>0</v>
      </c>
      <c r="AQ66" s="26">
        <v>0</v>
      </c>
      <c r="AR66" s="27">
        <v>0</v>
      </c>
      <c r="AS66" s="27">
        <v>0</v>
      </c>
      <c r="AT66" s="27">
        <v>0</v>
      </c>
      <c r="AU66" s="28">
        <v>0</v>
      </c>
      <c r="AV66" s="26">
        <v>0</v>
      </c>
      <c r="AW66" s="27">
        <v>0</v>
      </c>
      <c r="AX66" s="27">
        <v>0</v>
      </c>
      <c r="AY66" s="27">
        <v>0</v>
      </c>
      <c r="AZ66" s="28">
        <v>0</v>
      </c>
      <c r="BA66" s="26">
        <v>0</v>
      </c>
      <c r="BB66" s="27">
        <v>0</v>
      </c>
      <c r="BC66" s="27">
        <v>0</v>
      </c>
      <c r="BD66" s="27">
        <v>0</v>
      </c>
      <c r="BE66" s="28">
        <v>0</v>
      </c>
      <c r="BF66" s="26">
        <v>0</v>
      </c>
      <c r="BG66" s="27">
        <v>0</v>
      </c>
      <c r="BH66" s="27">
        <v>0</v>
      </c>
      <c r="BI66" s="27">
        <v>0</v>
      </c>
      <c r="BJ66" s="28">
        <v>0</v>
      </c>
      <c r="BK66" s="29">
        <v>0</v>
      </c>
    </row>
    <row r="67" spans="1:63" s="25" customFormat="1" ht="15">
      <c r="A67" s="20" t="s">
        <v>35</v>
      </c>
      <c r="B67" s="5" t="s">
        <v>36</v>
      </c>
      <c r="C67" s="32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4"/>
    </row>
    <row r="68" spans="1:63" s="25" customFormat="1" ht="15">
      <c r="A68" s="20"/>
      <c r="B68" s="7" t="s">
        <v>33</v>
      </c>
      <c r="C68" s="21">
        <v>0</v>
      </c>
      <c r="D68" s="22">
        <v>0</v>
      </c>
      <c r="E68" s="22">
        <v>0</v>
      </c>
      <c r="F68" s="22">
        <v>0</v>
      </c>
      <c r="G68" s="23">
        <v>0</v>
      </c>
      <c r="H68" s="21">
        <v>0</v>
      </c>
      <c r="I68" s="22">
        <v>0</v>
      </c>
      <c r="J68" s="22">
        <v>0</v>
      </c>
      <c r="K68" s="22">
        <v>0</v>
      </c>
      <c r="L68" s="23">
        <v>0</v>
      </c>
      <c r="M68" s="21">
        <v>0</v>
      </c>
      <c r="N68" s="22">
        <v>0</v>
      </c>
      <c r="O68" s="22">
        <v>0</v>
      </c>
      <c r="P68" s="22">
        <v>0</v>
      </c>
      <c r="Q68" s="23">
        <v>0</v>
      </c>
      <c r="R68" s="21">
        <v>0</v>
      </c>
      <c r="S68" s="22">
        <v>0</v>
      </c>
      <c r="T68" s="22">
        <v>0</v>
      </c>
      <c r="U68" s="22">
        <v>0</v>
      </c>
      <c r="V68" s="23">
        <v>0</v>
      </c>
      <c r="W68" s="21">
        <v>0</v>
      </c>
      <c r="X68" s="22">
        <v>0</v>
      </c>
      <c r="Y68" s="22">
        <v>0</v>
      </c>
      <c r="Z68" s="22">
        <v>0</v>
      </c>
      <c r="AA68" s="23">
        <v>0</v>
      </c>
      <c r="AB68" s="21">
        <v>0</v>
      </c>
      <c r="AC68" s="22">
        <v>0</v>
      </c>
      <c r="AD68" s="22">
        <v>0</v>
      </c>
      <c r="AE68" s="22">
        <v>0</v>
      </c>
      <c r="AF68" s="23">
        <v>0</v>
      </c>
      <c r="AG68" s="21">
        <v>0</v>
      </c>
      <c r="AH68" s="22">
        <v>0</v>
      </c>
      <c r="AI68" s="22">
        <v>0</v>
      </c>
      <c r="AJ68" s="22">
        <v>0</v>
      </c>
      <c r="AK68" s="23">
        <v>0</v>
      </c>
      <c r="AL68" s="21">
        <v>0</v>
      </c>
      <c r="AM68" s="22">
        <v>0</v>
      </c>
      <c r="AN68" s="22">
        <v>0</v>
      </c>
      <c r="AO68" s="22">
        <v>0</v>
      </c>
      <c r="AP68" s="23">
        <v>0</v>
      </c>
      <c r="AQ68" s="21">
        <v>0</v>
      </c>
      <c r="AR68" s="22">
        <v>0</v>
      </c>
      <c r="AS68" s="22">
        <v>0</v>
      </c>
      <c r="AT68" s="22">
        <v>0</v>
      </c>
      <c r="AU68" s="23">
        <v>0</v>
      </c>
      <c r="AV68" s="21">
        <v>0</v>
      </c>
      <c r="AW68" s="22">
        <v>0</v>
      </c>
      <c r="AX68" s="22">
        <v>0</v>
      </c>
      <c r="AY68" s="22">
        <v>0</v>
      </c>
      <c r="AZ68" s="23">
        <v>0</v>
      </c>
      <c r="BA68" s="21">
        <v>0</v>
      </c>
      <c r="BB68" s="22">
        <v>0</v>
      </c>
      <c r="BC68" s="22">
        <v>0</v>
      </c>
      <c r="BD68" s="22">
        <v>0</v>
      </c>
      <c r="BE68" s="23">
        <v>0</v>
      </c>
      <c r="BF68" s="21">
        <v>0</v>
      </c>
      <c r="BG68" s="22">
        <v>0</v>
      </c>
      <c r="BH68" s="22">
        <v>0</v>
      </c>
      <c r="BI68" s="22">
        <v>0</v>
      </c>
      <c r="BJ68" s="23">
        <v>0</v>
      </c>
      <c r="BK68" s="24">
        <v>0</v>
      </c>
    </row>
    <row r="69" spans="1:63" s="30" customFormat="1" ht="15">
      <c r="A69" s="20"/>
      <c r="B69" s="8" t="s">
        <v>37</v>
      </c>
      <c r="C69" s="26">
        <v>0</v>
      </c>
      <c r="D69" s="27">
        <v>0</v>
      </c>
      <c r="E69" s="27">
        <v>0</v>
      </c>
      <c r="F69" s="27">
        <v>0</v>
      </c>
      <c r="G69" s="28">
        <v>0</v>
      </c>
      <c r="H69" s="26">
        <v>0</v>
      </c>
      <c r="I69" s="27">
        <v>0</v>
      </c>
      <c r="J69" s="27">
        <v>0</v>
      </c>
      <c r="K69" s="27">
        <v>0</v>
      </c>
      <c r="L69" s="28">
        <v>0</v>
      </c>
      <c r="M69" s="26">
        <v>0</v>
      </c>
      <c r="N69" s="27">
        <v>0</v>
      </c>
      <c r="O69" s="27">
        <v>0</v>
      </c>
      <c r="P69" s="27">
        <v>0</v>
      </c>
      <c r="Q69" s="28">
        <v>0</v>
      </c>
      <c r="R69" s="26">
        <v>0</v>
      </c>
      <c r="S69" s="27">
        <v>0</v>
      </c>
      <c r="T69" s="27">
        <v>0</v>
      </c>
      <c r="U69" s="27">
        <v>0</v>
      </c>
      <c r="V69" s="28">
        <v>0</v>
      </c>
      <c r="W69" s="26">
        <v>0</v>
      </c>
      <c r="X69" s="27">
        <v>0</v>
      </c>
      <c r="Y69" s="27">
        <v>0</v>
      </c>
      <c r="Z69" s="27">
        <v>0</v>
      </c>
      <c r="AA69" s="28">
        <v>0</v>
      </c>
      <c r="AB69" s="26">
        <v>0</v>
      </c>
      <c r="AC69" s="27">
        <v>0</v>
      </c>
      <c r="AD69" s="27">
        <v>0</v>
      </c>
      <c r="AE69" s="27">
        <v>0</v>
      </c>
      <c r="AF69" s="28">
        <v>0</v>
      </c>
      <c r="AG69" s="26">
        <v>0</v>
      </c>
      <c r="AH69" s="27">
        <v>0</v>
      </c>
      <c r="AI69" s="27">
        <v>0</v>
      </c>
      <c r="AJ69" s="27">
        <v>0</v>
      </c>
      <c r="AK69" s="28">
        <v>0</v>
      </c>
      <c r="AL69" s="26">
        <v>0</v>
      </c>
      <c r="AM69" s="27">
        <v>0</v>
      </c>
      <c r="AN69" s="27">
        <v>0</v>
      </c>
      <c r="AO69" s="27">
        <v>0</v>
      </c>
      <c r="AP69" s="28">
        <v>0</v>
      </c>
      <c r="AQ69" s="26">
        <v>0</v>
      </c>
      <c r="AR69" s="27">
        <v>0</v>
      </c>
      <c r="AS69" s="27">
        <v>0</v>
      </c>
      <c r="AT69" s="27">
        <v>0</v>
      </c>
      <c r="AU69" s="28">
        <v>0</v>
      </c>
      <c r="AV69" s="26">
        <v>0</v>
      </c>
      <c r="AW69" s="27">
        <v>0</v>
      </c>
      <c r="AX69" s="27">
        <v>0</v>
      </c>
      <c r="AY69" s="27">
        <v>0</v>
      </c>
      <c r="AZ69" s="28">
        <v>0</v>
      </c>
      <c r="BA69" s="26">
        <v>0</v>
      </c>
      <c r="BB69" s="27">
        <v>0</v>
      </c>
      <c r="BC69" s="27">
        <v>0</v>
      </c>
      <c r="BD69" s="27">
        <v>0</v>
      </c>
      <c r="BE69" s="28">
        <v>0</v>
      </c>
      <c r="BF69" s="26">
        <v>0</v>
      </c>
      <c r="BG69" s="27">
        <v>0</v>
      </c>
      <c r="BH69" s="27">
        <v>0</v>
      </c>
      <c r="BI69" s="27">
        <v>0</v>
      </c>
      <c r="BJ69" s="28">
        <v>0</v>
      </c>
      <c r="BK69" s="29">
        <v>0</v>
      </c>
    </row>
    <row r="70" spans="1:63" s="30" customFormat="1" ht="15">
      <c r="A70" s="20" t="s">
        <v>16</v>
      </c>
      <c r="B70" s="12" t="s">
        <v>17</v>
      </c>
      <c r="C70" s="26"/>
      <c r="D70" s="27"/>
      <c r="E70" s="27"/>
      <c r="F70" s="27"/>
      <c r="G70" s="28"/>
      <c r="H70" s="26"/>
      <c r="I70" s="27"/>
      <c r="J70" s="27"/>
      <c r="K70" s="27"/>
      <c r="L70" s="28"/>
      <c r="M70" s="26"/>
      <c r="N70" s="27"/>
      <c r="O70" s="27"/>
      <c r="P70" s="27"/>
      <c r="Q70" s="28"/>
      <c r="R70" s="26"/>
      <c r="S70" s="27"/>
      <c r="T70" s="27"/>
      <c r="U70" s="27"/>
      <c r="V70" s="28"/>
      <c r="W70" s="26"/>
      <c r="X70" s="27"/>
      <c r="Y70" s="27"/>
      <c r="Z70" s="27"/>
      <c r="AA70" s="28"/>
      <c r="AB70" s="26"/>
      <c r="AC70" s="27"/>
      <c r="AD70" s="27"/>
      <c r="AE70" s="27"/>
      <c r="AF70" s="28"/>
      <c r="AG70" s="26"/>
      <c r="AH70" s="27"/>
      <c r="AI70" s="27"/>
      <c r="AJ70" s="27"/>
      <c r="AK70" s="28"/>
      <c r="AL70" s="26"/>
      <c r="AM70" s="27"/>
      <c r="AN70" s="27"/>
      <c r="AO70" s="27"/>
      <c r="AP70" s="28"/>
      <c r="AQ70" s="26"/>
      <c r="AR70" s="27"/>
      <c r="AS70" s="27"/>
      <c r="AT70" s="27"/>
      <c r="AU70" s="28"/>
      <c r="AV70" s="26"/>
      <c r="AW70" s="27"/>
      <c r="AX70" s="27"/>
      <c r="AY70" s="27"/>
      <c r="AZ70" s="28"/>
      <c r="BA70" s="26"/>
      <c r="BB70" s="27"/>
      <c r="BC70" s="27"/>
      <c r="BD70" s="27"/>
      <c r="BE70" s="28"/>
      <c r="BF70" s="26"/>
      <c r="BG70" s="27"/>
      <c r="BH70" s="27"/>
      <c r="BI70" s="27"/>
      <c r="BJ70" s="28"/>
      <c r="BK70" s="29"/>
    </row>
    <row r="71" spans="1:63" s="25" customFormat="1" ht="15">
      <c r="A71" s="20"/>
      <c r="B71" s="59" t="s">
        <v>182</v>
      </c>
      <c r="C71" s="21">
        <v>0</v>
      </c>
      <c r="D71" s="22">
        <v>0.0023604838709</v>
      </c>
      <c r="E71" s="22">
        <v>0</v>
      </c>
      <c r="F71" s="22">
        <v>0</v>
      </c>
      <c r="G71" s="23">
        <v>0</v>
      </c>
      <c r="H71" s="21">
        <v>0.036375772672000005</v>
      </c>
      <c r="I71" s="22">
        <v>0.7416592260622001</v>
      </c>
      <c r="J71" s="22">
        <v>0.0083594235806</v>
      </c>
      <c r="K71" s="22">
        <v>0</v>
      </c>
      <c r="L71" s="23">
        <v>0.4075617744812001</v>
      </c>
      <c r="M71" s="21">
        <v>0</v>
      </c>
      <c r="N71" s="22">
        <v>0</v>
      </c>
      <c r="O71" s="22">
        <v>0</v>
      </c>
      <c r="P71" s="22">
        <v>0</v>
      </c>
      <c r="Q71" s="23">
        <v>0</v>
      </c>
      <c r="R71" s="21">
        <v>0.037722428027700004</v>
      </c>
      <c r="S71" s="22">
        <v>0.2350542674508</v>
      </c>
      <c r="T71" s="22">
        <v>0.0383349083225</v>
      </c>
      <c r="U71" s="22">
        <v>0</v>
      </c>
      <c r="V71" s="23">
        <v>0.0496303021274</v>
      </c>
      <c r="W71" s="21">
        <v>0</v>
      </c>
      <c r="X71" s="22">
        <v>0</v>
      </c>
      <c r="Y71" s="22">
        <v>0</v>
      </c>
      <c r="Z71" s="22">
        <v>0</v>
      </c>
      <c r="AA71" s="23">
        <v>0</v>
      </c>
      <c r="AB71" s="21">
        <v>0</v>
      </c>
      <c r="AC71" s="22">
        <v>0</v>
      </c>
      <c r="AD71" s="22">
        <v>0</v>
      </c>
      <c r="AE71" s="22">
        <v>0</v>
      </c>
      <c r="AF71" s="23">
        <v>0</v>
      </c>
      <c r="AG71" s="21">
        <v>0</v>
      </c>
      <c r="AH71" s="22">
        <v>0</v>
      </c>
      <c r="AI71" s="22">
        <v>0</v>
      </c>
      <c r="AJ71" s="22">
        <v>0</v>
      </c>
      <c r="AK71" s="23">
        <v>0</v>
      </c>
      <c r="AL71" s="21">
        <v>0</v>
      </c>
      <c r="AM71" s="22">
        <v>0</v>
      </c>
      <c r="AN71" s="22">
        <v>0</v>
      </c>
      <c r="AO71" s="22">
        <v>0</v>
      </c>
      <c r="AP71" s="23">
        <v>0</v>
      </c>
      <c r="AQ71" s="21">
        <v>0</v>
      </c>
      <c r="AR71" s="22">
        <v>0</v>
      </c>
      <c r="AS71" s="22">
        <v>0</v>
      </c>
      <c r="AT71" s="22">
        <v>0</v>
      </c>
      <c r="AU71" s="23">
        <v>0</v>
      </c>
      <c r="AV71" s="21">
        <v>0.20361066204640005</v>
      </c>
      <c r="AW71" s="22">
        <v>1.1452107694507487</v>
      </c>
      <c r="AX71" s="22">
        <v>0.010094045387</v>
      </c>
      <c r="AY71" s="22">
        <v>0</v>
      </c>
      <c r="AZ71" s="23">
        <v>2.3503225378852006</v>
      </c>
      <c r="BA71" s="21">
        <v>0</v>
      </c>
      <c r="BB71" s="22">
        <v>0</v>
      </c>
      <c r="BC71" s="22">
        <v>0</v>
      </c>
      <c r="BD71" s="22">
        <v>0</v>
      </c>
      <c r="BE71" s="23">
        <v>0</v>
      </c>
      <c r="BF71" s="21">
        <v>0.09802772632769997</v>
      </c>
      <c r="BG71" s="22">
        <v>0.2947291042880001</v>
      </c>
      <c r="BH71" s="22">
        <v>0.03948699367729999</v>
      </c>
      <c r="BI71" s="22">
        <v>0</v>
      </c>
      <c r="BJ71" s="23">
        <v>0.4117978726632</v>
      </c>
      <c r="BK71" s="24">
        <f>SUM(C71:BJ71)</f>
        <v>6.110338298320849</v>
      </c>
    </row>
    <row r="72" spans="1:63" s="25" customFormat="1" ht="15">
      <c r="A72" s="20"/>
      <c r="B72" s="7" t="s">
        <v>183</v>
      </c>
      <c r="C72" s="21">
        <v>0</v>
      </c>
      <c r="D72" s="22">
        <v>0.9769604219676999</v>
      </c>
      <c r="E72" s="22">
        <v>0</v>
      </c>
      <c r="F72" s="22">
        <v>0</v>
      </c>
      <c r="G72" s="23">
        <v>0</v>
      </c>
      <c r="H72" s="21">
        <v>0.0650457757659</v>
      </c>
      <c r="I72" s="22">
        <v>0.7273787994497</v>
      </c>
      <c r="J72" s="22">
        <v>0.0071081539353999995</v>
      </c>
      <c r="K72" s="22">
        <v>0</v>
      </c>
      <c r="L72" s="23">
        <v>0.5014419685124001</v>
      </c>
      <c r="M72" s="21">
        <v>0</v>
      </c>
      <c r="N72" s="22">
        <v>0</v>
      </c>
      <c r="O72" s="22">
        <v>0</v>
      </c>
      <c r="P72" s="22">
        <v>0</v>
      </c>
      <c r="Q72" s="23">
        <v>0</v>
      </c>
      <c r="R72" s="21">
        <v>0.04309529521709998</v>
      </c>
      <c r="S72" s="22">
        <v>0.4492337267079</v>
      </c>
      <c r="T72" s="22">
        <v>0.289838325258</v>
      </c>
      <c r="U72" s="22">
        <v>0</v>
      </c>
      <c r="V72" s="23">
        <v>0.1594392406108</v>
      </c>
      <c r="W72" s="21">
        <v>0</v>
      </c>
      <c r="X72" s="22">
        <v>0</v>
      </c>
      <c r="Y72" s="22">
        <v>0</v>
      </c>
      <c r="Z72" s="22">
        <v>0</v>
      </c>
      <c r="AA72" s="23">
        <v>0</v>
      </c>
      <c r="AB72" s="21">
        <v>0</v>
      </c>
      <c r="AC72" s="22">
        <v>0</v>
      </c>
      <c r="AD72" s="22">
        <v>0</v>
      </c>
      <c r="AE72" s="22">
        <v>0</v>
      </c>
      <c r="AF72" s="23">
        <v>0</v>
      </c>
      <c r="AG72" s="21">
        <v>0</v>
      </c>
      <c r="AH72" s="22">
        <v>0</v>
      </c>
      <c r="AI72" s="22">
        <v>0</v>
      </c>
      <c r="AJ72" s="22">
        <v>0</v>
      </c>
      <c r="AK72" s="23">
        <v>0</v>
      </c>
      <c r="AL72" s="21">
        <v>0</v>
      </c>
      <c r="AM72" s="22">
        <v>0</v>
      </c>
      <c r="AN72" s="22">
        <v>0</v>
      </c>
      <c r="AO72" s="22">
        <v>0</v>
      </c>
      <c r="AP72" s="23">
        <v>0</v>
      </c>
      <c r="AQ72" s="21">
        <v>0</v>
      </c>
      <c r="AR72" s="22">
        <v>0</v>
      </c>
      <c r="AS72" s="22">
        <v>0</v>
      </c>
      <c r="AT72" s="22">
        <v>0</v>
      </c>
      <c r="AU72" s="23">
        <v>0</v>
      </c>
      <c r="AV72" s="21">
        <v>1.4878788926167994</v>
      </c>
      <c r="AW72" s="22">
        <v>4.496211326353926</v>
      </c>
      <c r="AX72" s="22">
        <v>0.15947138199959998</v>
      </c>
      <c r="AY72" s="22">
        <v>0</v>
      </c>
      <c r="AZ72" s="23">
        <v>9.231823989245399</v>
      </c>
      <c r="BA72" s="21">
        <v>0</v>
      </c>
      <c r="BB72" s="22">
        <v>0</v>
      </c>
      <c r="BC72" s="22">
        <v>0</v>
      </c>
      <c r="BD72" s="22">
        <v>0</v>
      </c>
      <c r="BE72" s="23">
        <v>0</v>
      </c>
      <c r="BF72" s="21">
        <v>0.9274728676845999</v>
      </c>
      <c r="BG72" s="22">
        <v>0.7978252110785999</v>
      </c>
      <c r="BH72" s="22">
        <v>1.092104980837</v>
      </c>
      <c r="BI72" s="22">
        <v>0</v>
      </c>
      <c r="BJ72" s="23">
        <v>2.0617801982890005</v>
      </c>
      <c r="BK72" s="24">
        <f>SUM(C72:BJ72)</f>
        <v>23.474110555529823</v>
      </c>
    </row>
    <row r="73" spans="1:63" s="25" customFormat="1" ht="15">
      <c r="A73" s="20"/>
      <c r="B73" s="7" t="s">
        <v>142</v>
      </c>
      <c r="C73" s="21">
        <v>0</v>
      </c>
      <c r="D73" s="22">
        <v>0.853497170387</v>
      </c>
      <c r="E73" s="22">
        <v>0</v>
      </c>
      <c r="F73" s="22">
        <v>0</v>
      </c>
      <c r="G73" s="23">
        <v>0</v>
      </c>
      <c r="H73" s="21">
        <v>57.30458395031071</v>
      </c>
      <c r="I73" s="22">
        <v>4120.599943657255</v>
      </c>
      <c r="J73" s="22">
        <v>4.230899529354799</v>
      </c>
      <c r="K73" s="22">
        <v>0</v>
      </c>
      <c r="L73" s="23">
        <v>416.6802917722849</v>
      </c>
      <c r="M73" s="21">
        <v>0</v>
      </c>
      <c r="N73" s="22">
        <v>0</v>
      </c>
      <c r="O73" s="22">
        <v>0</v>
      </c>
      <c r="P73" s="22">
        <v>0</v>
      </c>
      <c r="Q73" s="23">
        <v>0</v>
      </c>
      <c r="R73" s="21">
        <v>16.3258662389256</v>
      </c>
      <c r="S73" s="22">
        <v>20.341258214515</v>
      </c>
      <c r="T73" s="22">
        <v>35.1303660285806</v>
      </c>
      <c r="U73" s="22">
        <v>0</v>
      </c>
      <c r="V73" s="23">
        <v>56.0013751266101</v>
      </c>
      <c r="W73" s="21">
        <v>0</v>
      </c>
      <c r="X73" s="22">
        <v>0</v>
      </c>
      <c r="Y73" s="22">
        <v>0</v>
      </c>
      <c r="Z73" s="22">
        <v>0</v>
      </c>
      <c r="AA73" s="23">
        <v>0</v>
      </c>
      <c r="AB73" s="21">
        <v>0</v>
      </c>
      <c r="AC73" s="22">
        <v>0</v>
      </c>
      <c r="AD73" s="22">
        <v>0</v>
      </c>
      <c r="AE73" s="22">
        <v>0</v>
      </c>
      <c r="AF73" s="23">
        <v>0</v>
      </c>
      <c r="AG73" s="21">
        <v>0</v>
      </c>
      <c r="AH73" s="22">
        <v>0</v>
      </c>
      <c r="AI73" s="22">
        <v>0</v>
      </c>
      <c r="AJ73" s="22">
        <v>0</v>
      </c>
      <c r="AK73" s="23">
        <v>0</v>
      </c>
      <c r="AL73" s="21">
        <v>0</v>
      </c>
      <c r="AM73" s="22">
        <v>0</v>
      </c>
      <c r="AN73" s="22">
        <v>0</v>
      </c>
      <c r="AO73" s="22">
        <v>0</v>
      </c>
      <c r="AP73" s="23">
        <v>0</v>
      </c>
      <c r="AQ73" s="21">
        <v>0</v>
      </c>
      <c r="AR73" s="22">
        <v>0</v>
      </c>
      <c r="AS73" s="22">
        <v>0</v>
      </c>
      <c r="AT73" s="22">
        <v>0</v>
      </c>
      <c r="AU73" s="23">
        <v>0</v>
      </c>
      <c r="AV73" s="21">
        <v>70.46092348359663</v>
      </c>
      <c r="AW73" s="22">
        <v>640.5530564398175</v>
      </c>
      <c r="AX73" s="22">
        <v>3.8758514440967</v>
      </c>
      <c r="AY73" s="22">
        <v>0</v>
      </c>
      <c r="AZ73" s="23">
        <v>843.639306889748</v>
      </c>
      <c r="BA73" s="21">
        <v>0</v>
      </c>
      <c r="BB73" s="22">
        <v>0</v>
      </c>
      <c r="BC73" s="22">
        <v>0</v>
      </c>
      <c r="BD73" s="22">
        <v>0</v>
      </c>
      <c r="BE73" s="23">
        <v>0</v>
      </c>
      <c r="BF73" s="21">
        <v>23.279886977930104</v>
      </c>
      <c r="BG73" s="22">
        <v>36.821542559512</v>
      </c>
      <c r="BH73" s="22">
        <v>0.7728246238063</v>
      </c>
      <c r="BI73" s="22">
        <v>0</v>
      </c>
      <c r="BJ73" s="23">
        <v>73.67940331078529</v>
      </c>
      <c r="BK73" s="24">
        <f>SUM(C73:BJ73)</f>
        <v>6420.550877417516</v>
      </c>
    </row>
    <row r="74" spans="1:63" s="25" customFormat="1" ht="15">
      <c r="A74" s="20"/>
      <c r="B74" s="7" t="s">
        <v>143</v>
      </c>
      <c r="C74" s="21">
        <v>0</v>
      </c>
      <c r="D74" s="22">
        <v>49.1134446266128</v>
      </c>
      <c r="E74" s="22">
        <v>0</v>
      </c>
      <c r="F74" s="22">
        <v>0</v>
      </c>
      <c r="G74" s="23">
        <v>0</v>
      </c>
      <c r="H74" s="21">
        <v>2.7969609799634996</v>
      </c>
      <c r="I74" s="22">
        <v>25.7164865285477</v>
      </c>
      <c r="J74" s="22">
        <v>2.3516072376774</v>
      </c>
      <c r="K74" s="22">
        <v>0</v>
      </c>
      <c r="L74" s="23">
        <v>19.037961658933597</v>
      </c>
      <c r="M74" s="21">
        <v>0</v>
      </c>
      <c r="N74" s="22">
        <v>0</v>
      </c>
      <c r="O74" s="22">
        <v>0</v>
      </c>
      <c r="P74" s="22">
        <v>0</v>
      </c>
      <c r="Q74" s="23">
        <v>0</v>
      </c>
      <c r="R74" s="21">
        <v>1.1135848715441998</v>
      </c>
      <c r="S74" s="22">
        <v>5.818258419193301</v>
      </c>
      <c r="T74" s="22">
        <v>4.8112039154516</v>
      </c>
      <c r="U74" s="22">
        <v>0</v>
      </c>
      <c r="V74" s="23">
        <v>1.1165748231282</v>
      </c>
      <c r="W74" s="21">
        <v>0</v>
      </c>
      <c r="X74" s="22">
        <v>0</v>
      </c>
      <c r="Y74" s="22">
        <v>0</v>
      </c>
      <c r="Z74" s="22">
        <v>0</v>
      </c>
      <c r="AA74" s="23">
        <v>0</v>
      </c>
      <c r="AB74" s="21">
        <v>0</v>
      </c>
      <c r="AC74" s="22">
        <v>0</v>
      </c>
      <c r="AD74" s="22">
        <v>0</v>
      </c>
      <c r="AE74" s="22">
        <v>0</v>
      </c>
      <c r="AF74" s="23">
        <v>0</v>
      </c>
      <c r="AG74" s="21">
        <v>0</v>
      </c>
      <c r="AH74" s="22">
        <v>0</v>
      </c>
      <c r="AI74" s="22">
        <v>0</v>
      </c>
      <c r="AJ74" s="22">
        <v>0</v>
      </c>
      <c r="AK74" s="23">
        <v>0</v>
      </c>
      <c r="AL74" s="21">
        <v>0</v>
      </c>
      <c r="AM74" s="22">
        <v>0</v>
      </c>
      <c r="AN74" s="22">
        <v>0</v>
      </c>
      <c r="AO74" s="22">
        <v>0</v>
      </c>
      <c r="AP74" s="23">
        <v>0</v>
      </c>
      <c r="AQ74" s="21">
        <v>0</v>
      </c>
      <c r="AR74" s="22">
        <v>0</v>
      </c>
      <c r="AS74" s="22">
        <v>0</v>
      </c>
      <c r="AT74" s="22">
        <v>0</v>
      </c>
      <c r="AU74" s="23">
        <v>0</v>
      </c>
      <c r="AV74" s="21">
        <v>14.5869664778973</v>
      </c>
      <c r="AW74" s="22">
        <v>27.812225862086613</v>
      </c>
      <c r="AX74" s="22">
        <v>4E-09</v>
      </c>
      <c r="AY74" s="22">
        <v>0</v>
      </c>
      <c r="AZ74" s="23">
        <v>74.5788049024269</v>
      </c>
      <c r="BA74" s="21">
        <v>0</v>
      </c>
      <c r="BB74" s="22">
        <v>0</v>
      </c>
      <c r="BC74" s="22">
        <v>0</v>
      </c>
      <c r="BD74" s="22">
        <v>0</v>
      </c>
      <c r="BE74" s="23">
        <v>0</v>
      </c>
      <c r="BF74" s="21">
        <v>4.1875532808171</v>
      </c>
      <c r="BG74" s="22">
        <v>7.307259057192401</v>
      </c>
      <c r="BH74" s="22">
        <v>0.3583955688064</v>
      </c>
      <c r="BI74" s="22">
        <v>0</v>
      </c>
      <c r="BJ74" s="23">
        <v>8.184547978414301</v>
      </c>
      <c r="BK74" s="24">
        <f>SUM(C74:BJ74)</f>
        <v>248.8918361926933</v>
      </c>
    </row>
    <row r="75" spans="1:63" s="25" customFormat="1" ht="15">
      <c r="A75" s="20"/>
      <c r="B75" s="7" t="s">
        <v>144</v>
      </c>
      <c r="C75" s="21">
        <v>0</v>
      </c>
      <c r="D75" s="22">
        <v>125.61230360890319</v>
      </c>
      <c r="E75" s="22">
        <v>0</v>
      </c>
      <c r="F75" s="22">
        <v>0</v>
      </c>
      <c r="G75" s="23">
        <v>0</v>
      </c>
      <c r="H75" s="21">
        <v>38.8017359759882</v>
      </c>
      <c r="I75" s="22">
        <v>1446.6356253565461</v>
      </c>
      <c r="J75" s="22">
        <v>434.9795342390963</v>
      </c>
      <c r="K75" s="22">
        <v>0</v>
      </c>
      <c r="L75" s="23">
        <v>55.6134619842533</v>
      </c>
      <c r="M75" s="21">
        <v>0</v>
      </c>
      <c r="N75" s="22">
        <v>0</v>
      </c>
      <c r="O75" s="22">
        <v>0</v>
      </c>
      <c r="P75" s="22">
        <v>0</v>
      </c>
      <c r="Q75" s="23">
        <v>0</v>
      </c>
      <c r="R75" s="21">
        <v>9.464475896473196</v>
      </c>
      <c r="S75" s="22">
        <v>149.7436622307082</v>
      </c>
      <c r="T75" s="22">
        <v>99.33329305358009</v>
      </c>
      <c r="U75" s="22">
        <v>0</v>
      </c>
      <c r="V75" s="23">
        <v>33.120039952383394</v>
      </c>
      <c r="W75" s="21">
        <v>0</v>
      </c>
      <c r="X75" s="22">
        <v>0</v>
      </c>
      <c r="Y75" s="22">
        <v>0</v>
      </c>
      <c r="Z75" s="22">
        <v>0</v>
      </c>
      <c r="AA75" s="23">
        <v>0</v>
      </c>
      <c r="AB75" s="21">
        <v>0</v>
      </c>
      <c r="AC75" s="22">
        <v>0</v>
      </c>
      <c r="AD75" s="22">
        <v>0</v>
      </c>
      <c r="AE75" s="22">
        <v>0</v>
      </c>
      <c r="AF75" s="23">
        <v>0</v>
      </c>
      <c r="AG75" s="21">
        <v>0</v>
      </c>
      <c r="AH75" s="22">
        <v>0</v>
      </c>
      <c r="AI75" s="22">
        <v>0</v>
      </c>
      <c r="AJ75" s="22">
        <v>0</v>
      </c>
      <c r="AK75" s="23">
        <v>0</v>
      </c>
      <c r="AL75" s="21">
        <v>0</v>
      </c>
      <c r="AM75" s="22">
        <v>0</v>
      </c>
      <c r="AN75" s="22">
        <v>0</v>
      </c>
      <c r="AO75" s="22">
        <v>0</v>
      </c>
      <c r="AP75" s="23">
        <v>0</v>
      </c>
      <c r="AQ75" s="21">
        <v>0</v>
      </c>
      <c r="AR75" s="22">
        <v>0</v>
      </c>
      <c r="AS75" s="22">
        <v>0</v>
      </c>
      <c r="AT75" s="22">
        <v>0</v>
      </c>
      <c r="AU75" s="23">
        <v>0</v>
      </c>
      <c r="AV75" s="21">
        <v>90.99630991799465</v>
      </c>
      <c r="AW75" s="22">
        <v>546.0256284490846</v>
      </c>
      <c r="AX75" s="22">
        <v>28.5304846629351</v>
      </c>
      <c r="AY75" s="22">
        <v>0</v>
      </c>
      <c r="AZ75" s="23">
        <v>289.96610318646765</v>
      </c>
      <c r="BA75" s="21">
        <v>0</v>
      </c>
      <c r="BB75" s="22">
        <v>0</v>
      </c>
      <c r="BC75" s="22">
        <v>0</v>
      </c>
      <c r="BD75" s="22">
        <v>0</v>
      </c>
      <c r="BE75" s="23">
        <v>0</v>
      </c>
      <c r="BF75" s="21">
        <v>83.21601492104969</v>
      </c>
      <c r="BG75" s="22">
        <v>184.6314922688233</v>
      </c>
      <c r="BH75" s="22">
        <v>75.4414955820315</v>
      </c>
      <c r="BI75" s="22">
        <v>0</v>
      </c>
      <c r="BJ75" s="23">
        <v>128.55495048198142</v>
      </c>
      <c r="BK75" s="24">
        <f>SUM(C75:BJ75)</f>
        <v>3820.6666117683</v>
      </c>
    </row>
    <row r="76" spans="1:63" s="25" customFormat="1" ht="15">
      <c r="A76" s="20"/>
      <c r="B76" s="7" t="s">
        <v>145</v>
      </c>
      <c r="C76" s="21">
        <v>0</v>
      </c>
      <c r="D76" s="22">
        <v>171.6641936911612</v>
      </c>
      <c r="E76" s="22">
        <v>0</v>
      </c>
      <c r="F76" s="22">
        <v>0</v>
      </c>
      <c r="G76" s="23">
        <v>0</v>
      </c>
      <c r="H76" s="21">
        <v>63.43139363476459</v>
      </c>
      <c r="I76" s="22">
        <v>15350.874450380314</v>
      </c>
      <c r="J76" s="22">
        <v>56.562999116483795</v>
      </c>
      <c r="K76" s="22">
        <v>0</v>
      </c>
      <c r="L76" s="23">
        <v>881.2178472138013</v>
      </c>
      <c r="M76" s="21">
        <v>0</v>
      </c>
      <c r="N76" s="22">
        <v>0</v>
      </c>
      <c r="O76" s="22">
        <v>0</v>
      </c>
      <c r="P76" s="22">
        <v>0</v>
      </c>
      <c r="Q76" s="23">
        <v>0</v>
      </c>
      <c r="R76" s="21">
        <v>25.145671030218402</v>
      </c>
      <c r="S76" s="22">
        <v>331.8227316803856</v>
      </c>
      <c r="T76" s="22">
        <v>12.6990036757094</v>
      </c>
      <c r="U76" s="22">
        <v>0</v>
      </c>
      <c r="V76" s="23">
        <v>57.91299933544879</v>
      </c>
      <c r="W76" s="21">
        <v>0</v>
      </c>
      <c r="X76" s="22">
        <v>0</v>
      </c>
      <c r="Y76" s="22">
        <v>0</v>
      </c>
      <c r="Z76" s="22">
        <v>0</v>
      </c>
      <c r="AA76" s="23">
        <v>0</v>
      </c>
      <c r="AB76" s="21">
        <v>0</v>
      </c>
      <c r="AC76" s="22">
        <v>0</v>
      </c>
      <c r="AD76" s="22">
        <v>0</v>
      </c>
      <c r="AE76" s="22">
        <v>0</v>
      </c>
      <c r="AF76" s="23">
        <v>0</v>
      </c>
      <c r="AG76" s="21">
        <v>0</v>
      </c>
      <c r="AH76" s="22">
        <v>0</v>
      </c>
      <c r="AI76" s="22">
        <v>0</v>
      </c>
      <c r="AJ76" s="22">
        <v>0</v>
      </c>
      <c r="AK76" s="23">
        <v>0</v>
      </c>
      <c r="AL76" s="21">
        <v>0</v>
      </c>
      <c r="AM76" s="22">
        <v>0</v>
      </c>
      <c r="AN76" s="22">
        <v>0</v>
      </c>
      <c r="AO76" s="22">
        <v>0</v>
      </c>
      <c r="AP76" s="23">
        <v>0</v>
      </c>
      <c r="AQ76" s="21">
        <v>0</v>
      </c>
      <c r="AR76" s="22">
        <v>0</v>
      </c>
      <c r="AS76" s="22">
        <v>0</v>
      </c>
      <c r="AT76" s="22">
        <v>0</v>
      </c>
      <c r="AU76" s="23">
        <v>0</v>
      </c>
      <c r="AV76" s="21">
        <v>94.42042710775479</v>
      </c>
      <c r="AW76" s="22">
        <v>1035.9326022666569</v>
      </c>
      <c r="AX76" s="22">
        <v>7.6437455148385</v>
      </c>
      <c r="AY76" s="22">
        <v>0</v>
      </c>
      <c r="AZ76" s="23">
        <v>557.2306306196933</v>
      </c>
      <c r="BA76" s="21">
        <v>0</v>
      </c>
      <c r="BB76" s="22">
        <v>0</v>
      </c>
      <c r="BC76" s="22">
        <v>0</v>
      </c>
      <c r="BD76" s="22">
        <v>0</v>
      </c>
      <c r="BE76" s="23">
        <v>0</v>
      </c>
      <c r="BF76" s="21">
        <v>22.842162033261502</v>
      </c>
      <c r="BG76" s="22">
        <v>47.56183490757659</v>
      </c>
      <c r="BH76" s="22">
        <v>8.338641780161101</v>
      </c>
      <c r="BI76" s="22">
        <v>0</v>
      </c>
      <c r="BJ76" s="23">
        <v>59.06712108124131</v>
      </c>
      <c r="BK76" s="24">
        <f>SUM(C76:BJ76)</f>
        <v>18784.36845506947</v>
      </c>
    </row>
    <row r="77" spans="1:63" s="25" customFormat="1" ht="15">
      <c r="A77" s="20"/>
      <c r="B77" s="7" t="s">
        <v>216</v>
      </c>
      <c r="C77" s="21">
        <v>0</v>
      </c>
      <c r="D77" s="22">
        <v>4.0742401588064</v>
      </c>
      <c r="E77" s="22">
        <v>0</v>
      </c>
      <c r="F77" s="22">
        <v>0</v>
      </c>
      <c r="G77" s="23">
        <v>0</v>
      </c>
      <c r="H77" s="21">
        <v>0.0896332853866</v>
      </c>
      <c r="I77" s="22">
        <v>164.8771146700318</v>
      </c>
      <c r="J77" s="22">
        <v>0</v>
      </c>
      <c r="K77" s="22">
        <v>0</v>
      </c>
      <c r="L77" s="23">
        <v>5.5470779728062</v>
      </c>
      <c r="M77" s="21">
        <v>0</v>
      </c>
      <c r="N77" s="22">
        <v>0</v>
      </c>
      <c r="O77" s="22">
        <v>0</v>
      </c>
      <c r="P77" s="22">
        <v>0</v>
      </c>
      <c r="Q77" s="23">
        <v>0</v>
      </c>
      <c r="R77" s="21">
        <v>0.0530669786123</v>
      </c>
      <c r="S77" s="22">
        <v>0</v>
      </c>
      <c r="T77" s="22">
        <v>0</v>
      </c>
      <c r="U77" s="22">
        <v>0</v>
      </c>
      <c r="V77" s="23">
        <v>2.0438425755805</v>
      </c>
      <c r="W77" s="21">
        <v>0</v>
      </c>
      <c r="X77" s="22">
        <v>0</v>
      </c>
      <c r="Y77" s="22">
        <v>0</v>
      </c>
      <c r="Z77" s="22">
        <v>0</v>
      </c>
      <c r="AA77" s="23">
        <v>0</v>
      </c>
      <c r="AB77" s="21">
        <v>0</v>
      </c>
      <c r="AC77" s="22">
        <v>0</v>
      </c>
      <c r="AD77" s="22">
        <v>0</v>
      </c>
      <c r="AE77" s="22">
        <v>0</v>
      </c>
      <c r="AF77" s="23">
        <v>0</v>
      </c>
      <c r="AG77" s="21">
        <v>0</v>
      </c>
      <c r="AH77" s="22">
        <v>0</v>
      </c>
      <c r="AI77" s="22">
        <v>0</v>
      </c>
      <c r="AJ77" s="22">
        <v>0</v>
      </c>
      <c r="AK77" s="23">
        <v>0</v>
      </c>
      <c r="AL77" s="21">
        <v>0</v>
      </c>
      <c r="AM77" s="22">
        <v>0</v>
      </c>
      <c r="AN77" s="22">
        <v>0</v>
      </c>
      <c r="AO77" s="22">
        <v>0</v>
      </c>
      <c r="AP77" s="23">
        <v>0</v>
      </c>
      <c r="AQ77" s="21">
        <v>0</v>
      </c>
      <c r="AR77" s="22">
        <v>0</v>
      </c>
      <c r="AS77" s="22">
        <v>0</v>
      </c>
      <c r="AT77" s="22">
        <v>0</v>
      </c>
      <c r="AU77" s="23">
        <v>0</v>
      </c>
      <c r="AV77" s="21">
        <v>0.17616850964300002</v>
      </c>
      <c r="AW77" s="22">
        <v>5.801044894055751</v>
      </c>
      <c r="AX77" s="22">
        <v>0</v>
      </c>
      <c r="AY77" s="22">
        <v>0</v>
      </c>
      <c r="AZ77" s="23">
        <v>1.7453919315803001</v>
      </c>
      <c r="BA77" s="21">
        <v>0</v>
      </c>
      <c r="BB77" s="22">
        <v>0</v>
      </c>
      <c r="BC77" s="22">
        <v>0</v>
      </c>
      <c r="BD77" s="22">
        <v>0</v>
      </c>
      <c r="BE77" s="23">
        <v>0</v>
      </c>
      <c r="BF77" s="21">
        <v>0.0850922340623</v>
      </c>
      <c r="BG77" s="22">
        <v>0.203545435129</v>
      </c>
      <c r="BH77" s="22">
        <v>0</v>
      </c>
      <c r="BI77" s="22">
        <v>0</v>
      </c>
      <c r="BJ77" s="23">
        <v>0.0015265909677</v>
      </c>
      <c r="BK77" s="24">
        <f>SUM(C77:BJ77)</f>
        <v>184.69774523666183</v>
      </c>
    </row>
    <row r="78" spans="1:63" s="25" customFormat="1" ht="15">
      <c r="A78" s="20"/>
      <c r="B78" s="7" t="s">
        <v>146</v>
      </c>
      <c r="C78" s="21">
        <v>0</v>
      </c>
      <c r="D78" s="22">
        <v>0.843594119387</v>
      </c>
      <c r="E78" s="22">
        <v>0</v>
      </c>
      <c r="F78" s="22">
        <v>0</v>
      </c>
      <c r="G78" s="23">
        <v>0</v>
      </c>
      <c r="H78" s="21">
        <v>17.098262013892302</v>
      </c>
      <c r="I78" s="22">
        <v>10.521440457482901</v>
      </c>
      <c r="J78" s="22">
        <v>0</v>
      </c>
      <c r="K78" s="22">
        <v>0</v>
      </c>
      <c r="L78" s="23">
        <v>26.3919888954485</v>
      </c>
      <c r="M78" s="21">
        <v>0</v>
      </c>
      <c r="N78" s="22">
        <v>0</v>
      </c>
      <c r="O78" s="22">
        <v>0</v>
      </c>
      <c r="P78" s="22">
        <v>0</v>
      </c>
      <c r="Q78" s="23">
        <v>0</v>
      </c>
      <c r="R78" s="21">
        <v>7.124734416443099</v>
      </c>
      <c r="S78" s="22">
        <v>1.6377476490642</v>
      </c>
      <c r="T78" s="22">
        <v>0</v>
      </c>
      <c r="U78" s="22">
        <v>0</v>
      </c>
      <c r="V78" s="23">
        <v>4.189225120868799</v>
      </c>
      <c r="W78" s="21">
        <v>0</v>
      </c>
      <c r="X78" s="22">
        <v>0</v>
      </c>
      <c r="Y78" s="22">
        <v>0</v>
      </c>
      <c r="Z78" s="22">
        <v>0</v>
      </c>
      <c r="AA78" s="23">
        <v>0</v>
      </c>
      <c r="AB78" s="21">
        <v>0</v>
      </c>
      <c r="AC78" s="22">
        <v>0</v>
      </c>
      <c r="AD78" s="22">
        <v>0</v>
      </c>
      <c r="AE78" s="22">
        <v>0</v>
      </c>
      <c r="AF78" s="23">
        <v>0</v>
      </c>
      <c r="AG78" s="21">
        <v>0</v>
      </c>
      <c r="AH78" s="22">
        <v>0</v>
      </c>
      <c r="AI78" s="22">
        <v>0</v>
      </c>
      <c r="AJ78" s="22">
        <v>0</v>
      </c>
      <c r="AK78" s="23">
        <v>0</v>
      </c>
      <c r="AL78" s="21">
        <v>0</v>
      </c>
      <c r="AM78" s="22">
        <v>0</v>
      </c>
      <c r="AN78" s="22">
        <v>0</v>
      </c>
      <c r="AO78" s="22">
        <v>0</v>
      </c>
      <c r="AP78" s="23">
        <v>0</v>
      </c>
      <c r="AQ78" s="21">
        <v>0</v>
      </c>
      <c r="AR78" s="22">
        <v>0</v>
      </c>
      <c r="AS78" s="22">
        <v>0</v>
      </c>
      <c r="AT78" s="22">
        <v>0</v>
      </c>
      <c r="AU78" s="23">
        <v>0</v>
      </c>
      <c r="AV78" s="21">
        <v>25.882212717674292</v>
      </c>
      <c r="AW78" s="22">
        <v>40.78320082435471</v>
      </c>
      <c r="AX78" s="22">
        <v>6.5733066854838</v>
      </c>
      <c r="AY78" s="22">
        <v>0</v>
      </c>
      <c r="AZ78" s="23">
        <v>82.37649583820803</v>
      </c>
      <c r="BA78" s="21">
        <v>0</v>
      </c>
      <c r="BB78" s="22">
        <v>0</v>
      </c>
      <c r="BC78" s="22">
        <v>0</v>
      </c>
      <c r="BD78" s="22">
        <v>0</v>
      </c>
      <c r="BE78" s="23">
        <v>0</v>
      </c>
      <c r="BF78" s="21">
        <v>9.754421119218698</v>
      </c>
      <c r="BG78" s="22">
        <v>10.539902387934003</v>
      </c>
      <c r="BH78" s="22">
        <v>0</v>
      </c>
      <c r="BI78" s="22">
        <v>0</v>
      </c>
      <c r="BJ78" s="23">
        <v>18.6413784482845</v>
      </c>
      <c r="BK78" s="24">
        <f>SUM(C78:BJ78)</f>
        <v>262.3579106937448</v>
      </c>
    </row>
    <row r="79" spans="1:63" s="25" customFormat="1" ht="15">
      <c r="A79" s="20"/>
      <c r="B79" s="7" t="s">
        <v>191</v>
      </c>
      <c r="C79" s="21">
        <v>0</v>
      </c>
      <c r="D79" s="22">
        <v>450.4374975936773</v>
      </c>
      <c r="E79" s="22">
        <v>0</v>
      </c>
      <c r="F79" s="22">
        <v>0</v>
      </c>
      <c r="G79" s="23">
        <v>0</v>
      </c>
      <c r="H79" s="21">
        <v>20.2937234219575</v>
      </c>
      <c r="I79" s="22">
        <v>1964.6498499896754</v>
      </c>
      <c r="J79" s="22">
        <v>432.2724367324515</v>
      </c>
      <c r="K79" s="22">
        <v>0</v>
      </c>
      <c r="L79" s="23">
        <v>80.96889421873718</v>
      </c>
      <c r="M79" s="21">
        <v>0</v>
      </c>
      <c r="N79" s="22">
        <v>0</v>
      </c>
      <c r="O79" s="22">
        <v>0</v>
      </c>
      <c r="P79" s="22">
        <v>0</v>
      </c>
      <c r="Q79" s="23">
        <v>0</v>
      </c>
      <c r="R79" s="21">
        <v>7.6751518002824985</v>
      </c>
      <c r="S79" s="22">
        <v>17.9893833002571</v>
      </c>
      <c r="T79" s="22">
        <v>52.188293955096505</v>
      </c>
      <c r="U79" s="22">
        <v>0</v>
      </c>
      <c r="V79" s="23">
        <v>16.578160782126993</v>
      </c>
      <c r="W79" s="21">
        <v>0</v>
      </c>
      <c r="X79" s="22">
        <v>0</v>
      </c>
      <c r="Y79" s="22">
        <v>0</v>
      </c>
      <c r="Z79" s="22">
        <v>0</v>
      </c>
      <c r="AA79" s="23">
        <v>0</v>
      </c>
      <c r="AB79" s="21">
        <v>0</v>
      </c>
      <c r="AC79" s="22">
        <v>0</v>
      </c>
      <c r="AD79" s="22">
        <v>0</v>
      </c>
      <c r="AE79" s="22">
        <v>0</v>
      </c>
      <c r="AF79" s="23">
        <v>0</v>
      </c>
      <c r="AG79" s="21">
        <v>0</v>
      </c>
      <c r="AH79" s="22">
        <v>0</v>
      </c>
      <c r="AI79" s="22">
        <v>0</v>
      </c>
      <c r="AJ79" s="22">
        <v>0</v>
      </c>
      <c r="AK79" s="23">
        <v>0</v>
      </c>
      <c r="AL79" s="21">
        <v>0</v>
      </c>
      <c r="AM79" s="22">
        <v>0</v>
      </c>
      <c r="AN79" s="22">
        <v>0</v>
      </c>
      <c r="AO79" s="22">
        <v>0</v>
      </c>
      <c r="AP79" s="23">
        <v>0</v>
      </c>
      <c r="AQ79" s="21">
        <v>0</v>
      </c>
      <c r="AR79" s="22">
        <v>0</v>
      </c>
      <c r="AS79" s="22">
        <v>0</v>
      </c>
      <c r="AT79" s="22">
        <v>0</v>
      </c>
      <c r="AU79" s="23">
        <v>0</v>
      </c>
      <c r="AV79" s="21">
        <v>24.245157461031607</v>
      </c>
      <c r="AW79" s="22">
        <v>596.2019781815094</v>
      </c>
      <c r="AX79" s="22">
        <v>1.0072659087419</v>
      </c>
      <c r="AY79" s="22">
        <v>0</v>
      </c>
      <c r="AZ79" s="23">
        <v>90.16035579681191</v>
      </c>
      <c r="BA79" s="21">
        <v>0</v>
      </c>
      <c r="BB79" s="22">
        <v>0</v>
      </c>
      <c r="BC79" s="22">
        <v>0</v>
      </c>
      <c r="BD79" s="22">
        <v>0</v>
      </c>
      <c r="BE79" s="23">
        <v>0</v>
      </c>
      <c r="BF79" s="21">
        <v>17.5142148911463</v>
      </c>
      <c r="BG79" s="22">
        <v>25.3266412734486</v>
      </c>
      <c r="BH79" s="22">
        <v>0.38134975458049997</v>
      </c>
      <c r="BI79" s="22">
        <v>0</v>
      </c>
      <c r="BJ79" s="23">
        <v>126.45548364069789</v>
      </c>
      <c r="BK79" s="24">
        <f aca="true" t="shared" si="8" ref="BK79:BK84">SUM(C79:BJ79)</f>
        <v>3924.3458387022306</v>
      </c>
    </row>
    <row r="80" spans="1:63" s="25" customFormat="1" ht="15">
      <c r="A80" s="20"/>
      <c r="B80" s="7" t="s">
        <v>147</v>
      </c>
      <c r="C80" s="21">
        <v>0</v>
      </c>
      <c r="D80" s="22">
        <v>216.88205473706438</v>
      </c>
      <c r="E80" s="22">
        <v>0</v>
      </c>
      <c r="F80" s="22">
        <v>0</v>
      </c>
      <c r="G80" s="23">
        <v>0</v>
      </c>
      <c r="H80" s="21">
        <v>64.98338585891489</v>
      </c>
      <c r="I80" s="22">
        <v>3728.259763671674</v>
      </c>
      <c r="J80" s="22">
        <v>1199.4429105897416</v>
      </c>
      <c r="K80" s="22">
        <v>0</v>
      </c>
      <c r="L80" s="23">
        <v>225.03475655295733</v>
      </c>
      <c r="M80" s="21">
        <v>0</v>
      </c>
      <c r="N80" s="22">
        <v>0</v>
      </c>
      <c r="O80" s="22">
        <v>0</v>
      </c>
      <c r="P80" s="22">
        <v>0</v>
      </c>
      <c r="Q80" s="23">
        <v>0</v>
      </c>
      <c r="R80" s="21">
        <v>44.278212260722206</v>
      </c>
      <c r="S80" s="22">
        <v>207.43186786609402</v>
      </c>
      <c r="T80" s="22">
        <v>84.88372381496731</v>
      </c>
      <c r="U80" s="22">
        <v>0</v>
      </c>
      <c r="V80" s="23">
        <v>90.040301669445</v>
      </c>
      <c r="W80" s="21">
        <v>0</v>
      </c>
      <c r="X80" s="22">
        <v>0</v>
      </c>
      <c r="Y80" s="22">
        <v>0</v>
      </c>
      <c r="Z80" s="22">
        <v>0</v>
      </c>
      <c r="AA80" s="23">
        <v>0</v>
      </c>
      <c r="AB80" s="21">
        <v>0</v>
      </c>
      <c r="AC80" s="22">
        <v>0</v>
      </c>
      <c r="AD80" s="22">
        <v>0</v>
      </c>
      <c r="AE80" s="22">
        <v>0</v>
      </c>
      <c r="AF80" s="23">
        <v>0</v>
      </c>
      <c r="AG80" s="21">
        <v>0</v>
      </c>
      <c r="AH80" s="22">
        <v>0</v>
      </c>
      <c r="AI80" s="22">
        <v>0</v>
      </c>
      <c r="AJ80" s="22">
        <v>0</v>
      </c>
      <c r="AK80" s="23">
        <v>0</v>
      </c>
      <c r="AL80" s="21">
        <v>0</v>
      </c>
      <c r="AM80" s="22">
        <v>0</v>
      </c>
      <c r="AN80" s="22">
        <v>0</v>
      </c>
      <c r="AO80" s="22">
        <v>0</v>
      </c>
      <c r="AP80" s="23">
        <v>0</v>
      </c>
      <c r="AQ80" s="21">
        <v>0</v>
      </c>
      <c r="AR80" s="22">
        <v>0</v>
      </c>
      <c r="AS80" s="22">
        <v>0</v>
      </c>
      <c r="AT80" s="22">
        <v>0</v>
      </c>
      <c r="AU80" s="23">
        <v>0</v>
      </c>
      <c r="AV80" s="21">
        <v>323.3861927378734</v>
      </c>
      <c r="AW80" s="22">
        <v>1812.657115401877</v>
      </c>
      <c r="AX80" s="22">
        <v>4.3777172288385</v>
      </c>
      <c r="AY80" s="22">
        <v>0</v>
      </c>
      <c r="AZ80" s="23">
        <v>725.5210039831668</v>
      </c>
      <c r="BA80" s="21">
        <v>0</v>
      </c>
      <c r="BB80" s="22">
        <v>0</v>
      </c>
      <c r="BC80" s="22">
        <v>0</v>
      </c>
      <c r="BD80" s="22">
        <v>0</v>
      </c>
      <c r="BE80" s="23">
        <v>0</v>
      </c>
      <c r="BF80" s="21">
        <v>326.9687975381634</v>
      </c>
      <c r="BG80" s="22">
        <v>268.77292063516205</v>
      </c>
      <c r="BH80" s="22">
        <v>38.4210488084181</v>
      </c>
      <c r="BI80" s="22">
        <v>0</v>
      </c>
      <c r="BJ80" s="23">
        <v>363.5486232497244</v>
      </c>
      <c r="BK80" s="24">
        <f t="shared" si="8"/>
        <v>9724.890396604802</v>
      </c>
    </row>
    <row r="81" spans="1:63" s="25" customFormat="1" ht="15">
      <c r="A81" s="20"/>
      <c r="B81" s="7" t="s">
        <v>148</v>
      </c>
      <c r="C81" s="21">
        <v>0</v>
      </c>
      <c r="D81" s="22">
        <v>143.3911794323225</v>
      </c>
      <c r="E81" s="22">
        <v>0</v>
      </c>
      <c r="F81" s="22">
        <v>0</v>
      </c>
      <c r="G81" s="23">
        <v>0</v>
      </c>
      <c r="H81" s="21">
        <v>45.1863956565076</v>
      </c>
      <c r="I81" s="22">
        <v>4660.3122184347385</v>
      </c>
      <c r="J81" s="22">
        <v>505.58709589345136</v>
      </c>
      <c r="K81" s="22">
        <v>0</v>
      </c>
      <c r="L81" s="23">
        <v>171.34705216651</v>
      </c>
      <c r="M81" s="21">
        <v>0</v>
      </c>
      <c r="N81" s="22">
        <v>0</v>
      </c>
      <c r="O81" s="22">
        <v>0</v>
      </c>
      <c r="P81" s="22">
        <v>0</v>
      </c>
      <c r="Q81" s="23">
        <v>0</v>
      </c>
      <c r="R81" s="21">
        <v>12.805731498056499</v>
      </c>
      <c r="S81" s="22">
        <v>377.49960432322393</v>
      </c>
      <c r="T81" s="22">
        <v>153.1643562159995</v>
      </c>
      <c r="U81" s="22">
        <v>0</v>
      </c>
      <c r="V81" s="23">
        <v>25.4661079815129</v>
      </c>
      <c r="W81" s="21">
        <v>0</v>
      </c>
      <c r="X81" s="22">
        <v>0</v>
      </c>
      <c r="Y81" s="22">
        <v>0</v>
      </c>
      <c r="Z81" s="22">
        <v>0</v>
      </c>
      <c r="AA81" s="23">
        <v>0</v>
      </c>
      <c r="AB81" s="21">
        <v>0</v>
      </c>
      <c r="AC81" s="22">
        <v>0</v>
      </c>
      <c r="AD81" s="22">
        <v>0</v>
      </c>
      <c r="AE81" s="22">
        <v>0</v>
      </c>
      <c r="AF81" s="23">
        <v>0</v>
      </c>
      <c r="AG81" s="21">
        <v>0</v>
      </c>
      <c r="AH81" s="22">
        <v>0</v>
      </c>
      <c r="AI81" s="22">
        <v>0</v>
      </c>
      <c r="AJ81" s="22">
        <v>0</v>
      </c>
      <c r="AK81" s="23">
        <v>0</v>
      </c>
      <c r="AL81" s="21">
        <v>0</v>
      </c>
      <c r="AM81" s="22">
        <v>0</v>
      </c>
      <c r="AN81" s="22">
        <v>0</v>
      </c>
      <c r="AO81" s="22">
        <v>0</v>
      </c>
      <c r="AP81" s="23">
        <v>0</v>
      </c>
      <c r="AQ81" s="21">
        <v>0</v>
      </c>
      <c r="AR81" s="22">
        <v>0</v>
      </c>
      <c r="AS81" s="22">
        <v>0</v>
      </c>
      <c r="AT81" s="22">
        <v>0</v>
      </c>
      <c r="AU81" s="23">
        <v>0</v>
      </c>
      <c r="AV81" s="21">
        <v>50.33825937350301</v>
      </c>
      <c r="AW81" s="22">
        <v>1348.3554097140288</v>
      </c>
      <c r="AX81" s="22">
        <v>66.83532352280591</v>
      </c>
      <c r="AY81" s="22">
        <v>0</v>
      </c>
      <c r="AZ81" s="23">
        <v>172.23527153963644</v>
      </c>
      <c r="BA81" s="21">
        <v>0</v>
      </c>
      <c r="BB81" s="22">
        <v>0</v>
      </c>
      <c r="BC81" s="22">
        <v>0</v>
      </c>
      <c r="BD81" s="22">
        <v>0</v>
      </c>
      <c r="BE81" s="23">
        <v>0</v>
      </c>
      <c r="BF81" s="21">
        <v>25.415100833926296</v>
      </c>
      <c r="BG81" s="22">
        <v>65.1087126503179</v>
      </c>
      <c r="BH81" s="22">
        <v>8.547939315515602</v>
      </c>
      <c r="BI81" s="22">
        <v>0</v>
      </c>
      <c r="BJ81" s="23">
        <v>54.01410610620079</v>
      </c>
      <c r="BK81" s="24">
        <f t="shared" si="8"/>
        <v>7885.609864658257</v>
      </c>
    </row>
    <row r="82" spans="1:63" s="25" customFormat="1" ht="15">
      <c r="A82" s="20"/>
      <c r="B82" s="7" t="s">
        <v>149</v>
      </c>
      <c r="C82" s="21">
        <v>0</v>
      </c>
      <c r="D82" s="22">
        <v>111.9990598492902</v>
      </c>
      <c r="E82" s="22">
        <v>0</v>
      </c>
      <c r="F82" s="22">
        <v>0</v>
      </c>
      <c r="G82" s="23">
        <v>0</v>
      </c>
      <c r="H82" s="21">
        <v>12.586636083471003</v>
      </c>
      <c r="I82" s="22">
        <v>2.1836717933215994</v>
      </c>
      <c r="J82" s="22">
        <v>0</v>
      </c>
      <c r="K82" s="22">
        <v>0</v>
      </c>
      <c r="L82" s="23">
        <v>11.7711584491908</v>
      </c>
      <c r="M82" s="21">
        <v>0</v>
      </c>
      <c r="N82" s="22">
        <v>0</v>
      </c>
      <c r="O82" s="22">
        <v>0</v>
      </c>
      <c r="P82" s="22">
        <v>0</v>
      </c>
      <c r="Q82" s="23">
        <v>0</v>
      </c>
      <c r="R82" s="21">
        <v>4.93451139431</v>
      </c>
      <c r="S82" s="22">
        <v>2.7658488904835</v>
      </c>
      <c r="T82" s="22">
        <v>0</v>
      </c>
      <c r="U82" s="22">
        <v>0</v>
      </c>
      <c r="V82" s="23">
        <v>3.6872315181279</v>
      </c>
      <c r="W82" s="21">
        <v>0</v>
      </c>
      <c r="X82" s="22">
        <v>0</v>
      </c>
      <c r="Y82" s="22">
        <v>0</v>
      </c>
      <c r="Z82" s="22">
        <v>0</v>
      </c>
      <c r="AA82" s="23">
        <v>0</v>
      </c>
      <c r="AB82" s="21">
        <v>0</v>
      </c>
      <c r="AC82" s="22">
        <v>0</v>
      </c>
      <c r="AD82" s="22">
        <v>0</v>
      </c>
      <c r="AE82" s="22">
        <v>0</v>
      </c>
      <c r="AF82" s="23">
        <v>0</v>
      </c>
      <c r="AG82" s="21">
        <v>0</v>
      </c>
      <c r="AH82" s="22">
        <v>0</v>
      </c>
      <c r="AI82" s="22">
        <v>0</v>
      </c>
      <c r="AJ82" s="22">
        <v>0</v>
      </c>
      <c r="AK82" s="23">
        <v>0</v>
      </c>
      <c r="AL82" s="21">
        <v>0</v>
      </c>
      <c r="AM82" s="22">
        <v>0</v>
      </c>
      <c r="AN82" s="22">
        <v>0</v>
      </c>
      <c r="AO82" s="22">
        <v>0</v>
      </c>
      <c r="AP82" s="23">
        <v>0</v>
      </c>
      <c r="AQ82" s="21">
        <v>0</v>
      </c>
      <c r="AR82" s="22">
        <v>0</v>
      </c>
      <c r="AS82" s="22">
        <v>0</v>
      </c>
      <c r="AT82" s="22">
        <v>0</v>
      </c>
      <c r="AU82" s="23">
        <v>0</v>
      </c>
      <c r="AV82" s="21">
        <v>141.31924263603017</v>
      </c>
      <c r="AW82" s="22">
        <v>142.1068820614397</v>
      </c>
      <c r="AX82" s="22">
        <v>0</v>
      </c>
      <c r="AY82" s="22">
        <v>0</v>
      </c>
      <c r="AZ82" s="23">
        <v>189.49771784173166</v>
      </c>
      <c r="BA82" s="21">
        <v>0</v>
      </c>
      <c r="BB82" s="22">
        <v>0</v>
      </c>
      <c r="BC82" s="22">
        <v>0</v>
      </c>
      <c r="BD82" s="22">
        <v>0</v>
      </c>
      <c r="BE82" s="23">
        <v>0</v>
      </c>
      <c r="BF82" s="21">
        <v>52.27347640692741</v>
      </c>
      <c r="BG82" s="22">
        <v>6.200229160993199</v>
      </c>
      <c r="BH82" s="22">
        <v>0</v>
      </c>
      <c r="BI82" s="22">
        <v>0</v>
      </c>
      <c r="BJ82" s="23">
        <v>42.52640435410371</v>
      </c>
      <c r="BK82" s="24">
        <f t="shared" si="8"/>
        <v>723.8520704394209</v>
      </c>
    </row>
    <row r="83" spans="1:63" s="25" customFormat="1" ht="15">
      <c r="A83" s="20"/>
      <c r="B83" s="7" t="s">
        <v>150</v>
      </c>
      <c r="C83" s="21">
        <v>0</v>
      </c>
      <c r="D83" s="22">
        <v>168.6067525520644</v>
      </c>
      <c r="E83" s="22">
        <v>0</v>
      </c>
      <c r="F83" s="22">
        <v>0</v>
      </c>
      <c r="G83" s="23">
        <v>0</v>
      </c>
      <c r="H83" s="21">
        <v>18.997047577348905</v>
      </c>
      <c r="I83" s="22">
        <v>2810.079592245611</v>
      </c>
      <c r="J83" s="22">
        <v>2.1680073974193</v>
      </c>
      <c r="K83" s="22">
        <v>0</v>
      </c>
      <c r="L83" s="23">
        <v>228.60190034893273</v>
      </c>
      <c r="M83" s="21">
        <v>0</v>
      </c>
      <c r="N83" s="22">
        <v>0</v>
      </c>
      <c r="O83" s="22">
        <v>0</v>
      </c>
      <c r="P83" s="22">
        <v>0</v>
      </c>
      <c r="Q83" s="23">
        <v>0</v>
      </c>
      <c r="R83" s="21">
        <v>3.1587229745434002</v>
      </c>
      <c r="S83" s="22">
        <v>45.373059885128605</v>
      </c>
      <c r="T83" s="22">
        <v>21.5667376715806</v>
      </c>
      <c r="U83" s="22">
        <v>0</v>
      </c>
      <c r="V83" s="23">
        <v>66.73871466135331</v>
      </c>
      <c r="W83" s="21">
        <v>0</v>
      </c>
      <c r="X83" s="22">
        <v>0</v>
      </c>
      <c r="Y83" s="22">
        <v>0</v>
      </c>
      <c r="Z83" s="22">
        <v>0</v>
      </c>
      <c r="AA83" s="23">
        <v>0</v>
      </c>
      <c r="AB83" s="21">
        <v>0</v>
      </c>
      <c r="AC83" s="22">
        <v>0</v>
      </c>
      <c r="AD83" s="22">
        <v>0</v>
      </c>
      <c r="AE83" s="22">
        <v>0</v>
      </c>
      <c r="AF83" s="23">
        <v>0</v>
      </c>
      <c r="AG83" s="21">
        <v>0</v>
      </c>
      <c r="AH83" s="22">
        <v>0</v>
      </c>
      <c r="AI83" s="22">
        <v>0</v>
      </c>
      <c r="AJ83" s="22">
        <v>0</v>
      </c>
      <c r="AK83" s="23">
        <v>0</v>
      </c>
      <c r="AL83" s="21">
        <v>0</v>
      </c>
      <c r="AM83" s="22">
        <v>0</v>
      </c>
      <c r="AN83" s="22">
        <v>0</v>
      </c>
      <c r="AO83" s="22">
        <v>0</v>
      </c>
      <c r="AP83" s="23">
        <v>0</v>
      </c>
      <c r="AQ83" s="21">
        <v>0</v>
      </c>
      <c r="AR83" s="22">
        <v>0</v>
      </c>
      <c r="AS83" s="22">
        <v>0</v>
      </c>
      <c r="AT83" s="22">
        <v>0</v>
      </c>
      <c r="AU83" s="23">
        <v>0</v>
      </c>
      <c r="AV83" s="21">
        <v>46.64994517083471</v>
      </c>
      <c r="AW83" s="22">
        <v>447.4534298515987</v>
      </c>
      <c r="AX83" s="22">
        <v>5.169921410645101</v>
      </c>
      <c r="AY83" s="22">
        <v>0</v>
      </c>
      <c r="AZ83" s="23">
        <v>521.8372278200562</v>
      </c>
      <c r="BA83" s="21">
        <v>0</v>
      </c>
      <c r="BB83" s="22">
        <v>0</v>
      </c>
      <c r="BC83" s="22">
        <v>0</v>
      </c>
      <c r="BD83" s="22">
        <v>0</v>
      </c>
      <c r="BE83" s="23">
        <v>0</v>
      </c>
      <c r="BF83" s="21">
        <v>11.091644214442404</v>
      </c>
      <c r="BG83" s="22">
        <v>11.8155038274168</v>
      </c>
      <c r="BH83" s="22">
        <v>0.082322652</v>
      </c>
      <c r="BI83" s="22">
        <v>0</v>
      </c>
      <c r="BJ83" s="23">
        <v>30.315196014184803</v>
      </c>
      <c r="BK83" s="24">
        <f t="shared" si="8"/>
        <v>4439.7057262751605</v>
      </c>
    </row>
    <row r="84" spans="1:63" s="25" customFormat="1" ht="15">
      <c r="A84" s="20"/>
      <c r="B84" s="7" t="s">
        <v>151</v>
      </c>
      <c r="C84" s="21">
        <v>0</v>
      </c>
      <c r="D84" s="22">
        <v>0.7158627419354</v>
      </c>
      <c r="E84" s="22">
        <v>0</v>
      </c>
      <c r="F84" s="22">
        <v>0</v>
      </c>
      <c r="G84" s="23">
        <v>0</v>
      </c>
      <c r="H84" s="21">
        <v>62.521675268055205</v>
      </c>
      <c r="I84" s="22">
        <v>494.4194687329662</v>
      </c>
      <c r="J84" s="22">
        <v>0</v>
      </c>
      <c r="K84" s="22">
        <v>0</v>
      </c>
      <c r="L84" s="23">
        <v>459.8903539924796</v>
      </c>
      <c r="M84" s="21">
        <v>0</v>
      </c>
      <c r="N84" s="22">
        <v>0</v>
      </c>
      <c r="O84" s="22">
        <v>0</v>
      </c>
      <c r="P84" s="22">
        <v>0</v>
      </c>
      <c r="Q84" s="23">
        <v>0</v>
      </c>
      <c r="R84" s="21">
        <v>8.009971299152898</v>
      </c>
      <c r="S84" s="22">
        <v>66.1668691820639</v>
      </c>
      <c r="T84" s="22">
        <v>38.1006556421612</v>
      </c>
      <c r="U84" s="22">
        <v>0</v>
      </c>
      <c r="V84" s="23">
        <v>30.8569399218364</v>
      </c>
      <c r="W84" s="21">
        <v>0</v>
      </c>
      <c r="X84" s="22">
        <v>0</v>
      </c>
      <c r="Y84" s="22">
        <v>0</v>
      </c>
      <c r="Z84" s="22">
        <v>0</v>
      </c>
      <c r="AA84" s="23">
        <v>0</v>
      </c>
      <c r="AB84" s="21">
        <v>0</v>
      </c>
      <c r="AC84" s="22">
        <v>0</v>
      </c>
      <c r="AD84" s="22">
        <v>0</v>
      </c>
      <c r="AE84" s="22">
        <v>0</v>
      </c>
      <c r="AF84" s="23">
        <v>0</v>
      </c>
      <c r="AG84" s="21">
        <v>0</v>
      </c>
      <c r="AH84" s="22">
        <v>0</v>
      </c>
      <c r="AI84" s="22">
        <v>0</v>
      </c>
      <c r="AJ84" s="22">
        <v>0</v>
      </c>
      <c r="AK84" s="23">
        <v>0</v>
      </c>
      <c r="AL84" s="21">
        <v>0</v>
      </c>
      <c r="AM84" s="22">
        <v>0</v>
      </c>
      <c r="AN84" s="22">
        <v>0</v>
      </c>
      <c r="AO84" s="22">
        <v>0</v>
      </c>
      <c r="AP84" s="23">
        <v>0</v>
      </c>
      <c r="AQ84" s="21">
        <v>0</v>
      </c>
      <c r="AR84" s="22">
        <v>0</v>
      </c>
      <c r="AS84" s="22">
        <v>0</v>
      </c>
      <c r="AT84" s="22">
        <v>0</v>
      </c>
      <c r="AU84" s="23">
        <v>0</v>
      </c>
      <c r="AV84" s="21">
        <v>19.358286628467702</v>
      </c>
      <c r="AW84" s="22">
        <v>115.83083432109612</v>
      </c>
      <c r="AX84" s="22">
        <v>0</v>
      </c>
      <c r="AY84" s="22">
        <v>0</v>
      </c>
      <c r="AZ84" s="23">
        <v>568.5734625000106</v>
      </c>
      <c r="BA84" s="21">
        <v>0</v>
      </c>
      <c r="BB84" s="22">
        <v>0</v>
      </c>
      <c r="BC84" s="22">
        <v>0</v>
      </c>
      <c r="BD84" s="22">
        <v>0</v>
      </c>
      <c r="BE84" s="23">
        <v>0</v>
      </c>
      <c r="BF84" s="21">
        <v>8.112468169473201</v>
      </c>
      <c r="BG84" s="22">
        <v>7.2269273128376</v>
      </c>
      <c r="BH84" s="22">
        <v>0.5276983781933999</v>
      </c>
      <c r="BI84" s="22">
        <v>0</v>
      </c>
      <c r="BJ84" s="23">
        <v>28.3548858190244</v>
      </c>
      <c r="BK84" s="24">
        <f t="shared" si="8"/>
        <v>1908.6663599097542</v>
      </c>
    </row>
    <row r="85" spans="1:63" s="25" customFormat="1" ht="15">
      <c r="A85" s="20"/>
      <c r="B85" s="7" t="s">
        <v>152</v>
      </c>
      <c r="C85" s="21">
        <v>0</v>
      </c>
      <c r="D85" s="22">
        <v>7.7694024193547</v>
      </c>
      <c r="E85" s="22">
        <v>0</v>
      </c>
      <c r="F85" s="22">
        <v>0</v>
      </c>
      <c r="G85" s="23">
        <v>0</v>
      </c>
      <c r="H85" s="21">
        <v>3.8222012778661996</v>
      </c>
      <c r="I85" s="22">
        <v>0.05190680798054208</v>
      </c>
      <c r="J85" s="22">
        <v>0</v>
      </c>
      <c r="K85" s="22">
        <v>0</v>
      </c>
      <c r="L85" s="23">
        <v>3.8657112514503</v>
      </c>
      <c r="M85" s="21">
        <v>0</v>
      </c>
      <c r="N85" s="22">
        <v>0</v>
      </c>
      <c r="O85" s="22">
        <v>0</v>
      </c>
      <c r="P85" s="22">
        <v>0</v>
      </c>
      <c r="Q85" s="23">
        <v>0</v>
      </c>
      <c r="R85" s="21">
        <v>2.5837020595440006</v>
      </c>
      <c r="S85" s="22">
        <v>0</v>
      </c>
      <c r="T85" s="22">
        <v>0</v>
      </c>
      <c r="U85" s="22">
        <v>0</v>
      </c>
      <c r="V85" s="23">
        <v>0.46105189241890004</v>
      </c>
      <c r="W85" s="21">
        <v>0</v>
      </c>
      <c r="X85" s="22">
        <v>0</v>
      </c>
      <c r="Y85" s="22">
        <v>0</v>
      </c>
      <c r="Z85" s="22">
        <v>0</v>
      </c>
      <c r="AA85" s="23">
        <v>0</v>
      </c>
      <c r="AB85" s="21">
        <v>0</v>
      </c>
      <c r="AC85" s="22">
        <v>0</v>
      </c>
      <c r="AD85" s="22">
        <v>0</v>
      </c>
      <c r="AE85" s="22">
        <v>0</v>
      </c>
      <c r="AF85" s="23">
        <v>0</v>
      </c>
      <c r="AG85" s="21">
        <v>0</v>
      </c>
      <c r="AH85" s="22">
        <v>0</v>
      </c>
      <c r="AI85" s="22">
        <v>0</v>
      </c>
      <c r="AJ85" s="22">
        <v>0</v>
      </c>
      <c r="AK85" s="23">
        <v>0</v>
      </c>
      <c r="AL85" s="21">
        <v>0</v>
      </c>
      <c r="AM85" s="22">
        <v>0</v>
      </c>
      <c r="AN85" s="22">
        <v>0</v>
      </c>
      <c r="AO85" s="22">
        <v>0</v>
      </c>
      <c r="AP85" s="23">
        <v>0</v>
      </c>
      <c r="AQ85" s="21">
        <v>0</v>
      </c>
      <c r="AR85" s="22">
        <v>0</v>
      </c>
      <c r="AS85" s="22">
        <v>0</v>
      </c>
      <c r="AT85" s="22">
        <v>0</v>
      </c>
      <c r="AU85" s="23">
        <v>0</v>
      </c>
      <c r="AV85" s="21">
        <v>61.7630484488885</v>
      </c>
      <c r="AW85" s="22">
        <v>0.0010483730321999998</v>
      </c>
      <c r="AX85" s="22">
        <v>0</v>
      </c>
      <c r="AY85" s="22">
        <v>0</v>
      </c>
      <c r="AZ85" s="23">
        <v>93.5044376576331</v>
      </c>
      <c r="BA85" s="21">
        <v>0</v>
      </c>
      <c r="BB85" s="22">
        <v>0</v>
      </c>
      <c r="BC85" s="22">
        <v>0</v>
      </c>
      <c r="BD85" s="22">
        <v>0</v>
      </c>
      <c r="BE85" s="23">
        <v>0</v>
      </c>
      <c r="BF85" s="21">
        <v>30.7444067396331</v>
      </c>
      <c r="BG85" s="22">
        <v>0</v>
      </c>
      <c r="BH85" s="22">
        <v>0</v>
      </c>
      <c r="BI85" s="22">
        <v>0</v>
      </c>
      <c r="BJ85" s="23">
        <v>43.212825971703595</v>
      </c>
      <c r="BK85" s="24">
        <f>SUM(C85:BJ85)</f>
        <v>247.77974289950515</v>
      </c>
    </row>
    <row r="86" spans="1:63" s="25" customFormat="1" ht="15">
      <c r="A86" s="20"/>
      <c r="B86" s="7" t="s">
        <v>153</v>
      </c>
      <c r="C86" s="21">
        <v>0</v>
      </c>
      <c r="D86" s="22">
        <v>229.4531914518709</v>
      </c>
      <c r="E86" s="22">
        <v>0</v>
      </c>
      <c r="F86" s="22">
        <v>0</v>
      </c>
      <c r="G86" s="23">
        <v>0</v>
      </c>
      <c r="H86" s="21">
        <v>6.5189880811539</v>
      </c>
      <c r="I86" s="22">
        <v>145.351589409063</v>
      </c>
      <c r="J86" s="22">
        <v>0</v>
      </c>
      <c r="K86" s="22">
        <v>0</v>
      </c>
      <c r="L86" s="23">
        <v>16.661552362062103</v>
      </c>
      <c r="M86" s="21">
        <v>0</v>
      </c>
      <c r="N86" s="22">
        <v>0</v>
      </c>
      <c r="O86" s="22">
        <v>0</v>
      </c>
      <c r="P86" s="22">
        <v>0</v>
      </c>
      <c r="Q86" s="23">
        <v>0</v>
      </c>
      <c r="R86" s="21">
        <v>3.6195563951864003</v>
      </c>
      <c r="S86" s="22">
        <v>6.779766857257399</v>
      </c>
      <c r="T86" s="22">
        <v>34.3521980800644</v>
      </c>
      <c r="U86" s="22">
        <v>0</v>
      </c>
      <c r="V86" s="23">
        <v>4.802897165547001</v>
      </c>
      <c r="W86" s="21">
        <v>0</v>
      </c>
      <c r="X86" s="22">
        <v>0</v>
      </c>
      <c r="Y86" s="22">
        <v>0</v>
      </c>
      <c r="Z86" s="22">
        <v>0</v>
      </c>
      <c r="AA86" s="23">
        <v>0</v>
      </c>
      <c r="AB86" s="21">
        <v>0</v>
      </c>
      <c r="AC86" s="22">
        <v>0</v>
      </c>
      <c r="AD86" s="22">
        <v>0</v>
      </c>
      <c r="AE86" s="22">
        <v>0</v>
      </c>
      <c r="AF86" s="23">
        <v>0</v>
      </c>
      <c r="AG86" s="21">
        <v>0</v>
      </c>
      <c r="AH86" s="22">
        <v>0</v>
      </c>
      <c r="AI86" s="22">
        <v>0</v>
      </c>
      <c r="AJ86" s="22">
        <v>0</v>
      </c>
      <c r="AK86" s="23">
        <v>0</v>
      </c>
      <c r="AL86" s="21">
        <v>0</v>
      </c>
      <c r="AM86" s="22">
        <v>0</v>
      </c>
      <c r="AN86" s="22">
        <v>0</v>
      </c>
      <c r="AO86" s="22">
        <v>0</v>
      </c>
      <c r="AP86" s="23">
        <v>0</v>
      </c>
      <c r="AQ86" s="21">
        <v>0</v>
      </c>
      <c r="AR86" s="22">
        <v>0</v>
      </c>
      <c r="AS86" s="22">
        <v>0</v>
      </c>
      <c r="AT86" s="22">
        <v>0</v>
      </c>
      <c r="AU86" s="23">
        <v>0</v>
      </c>
      <c r="AV86" s="21">
        <v>90.06738357604891</v>
      </c>
      <c r="AW86" s="22">
        <v>75.43334935196853</v>
      </c>
      <c r="AX86" s="22">
        <v>23.5718678453544</v>
      </c>
      <c r="AY86" s="22">
        <v>0</v>
      </c>
      <c r="AZ86" s="23">
        <v>230.24556556706568</v>
      </c>
      <c r="BA86" s="21">
        <v>0</v>
      </c>
      <c r="BB86" s="22">
        <v>0</v>
      </c>
      <c r="BC86" s="22">
        <v>0</v>
      </c>
      <c r="BD86" s="22">
        <v>0</v>
      </c>
      <c r="BE86" s="23">
        <v>0</v>
      </c>
      <c r="BF86" s="21">
        <v>57.680962615786115</v>
      </c>
      <c r="BG86" s="22">
        <v>39.2593148000581</v>
      </c>
      <c r="BH86" s="22">
        <v>81.30758290780601</v>
      </c>
      <c r="BI86" s="22">
        <v>0</v>
      </c>
      <c r="BJ86" s="23">
        <v>63.7159062272898</v>
      </c>
      <c r="BK86" s="24">
        <f>SUM(C86:BJ86)</f>
        <v>1108.8216726935827</v>
      </c>
    </row>
    <row r="87" spans="1:63" s="25" customFormat="1" ht="15">
      <c r="A87" s="20"/>
      <c r="B87" s="7" t="s">
        <v>154</v>
      </c>
      <c r="C87" s="21">
        <v>0</v>
      </c>
      <c r="D87" s="22">
        <v>349.470378176387</v>
      </c>
      <c r="E87" s="22">
        <v>0</v>
      </c>
      <c r="F87" s="22">
        <v>0</v>
      </c>
      <c r="G87" s="23">
        <v>0</v>
      </c>
      <c r="H87" s="21">
        <v>37.2323741335379</v>
      </c>
      <c r="I87" s="22">
        <v>2785.418321659674</v>
      </c>
      <c r="J87" s="22">
        <v>517.9815654729997</v>
      </c>
      <c r="K87" s="22">
        <v>0</v>
      </c>
      <c r="L87" s="23">
        <v>376.0188845816393</v>
      </c>
      <c r="M87" s="21">
        <v>0</v>
      </c>
      <c r="N87" s="22">
        <v>0</v>
      </c>
      <c r="O87" s="22">
        <v>0</v>
      </c>
      <c r="P87" s="22">
        <v>0</v>
      </c>
      <c r="Q87" s="23">
        <v>0</v>
      </c>
      <c r="R87" s="21">
        <v>21.266615847474394</v>
      </c>
      <c r="S87" s="22">
        <v>93.11557573535309</v>
      </c>
      <c r="T87" s="22">
        <v>56.3585309924836</v>
      </c>
      <c r="U87" s="22">
        <v>0</v>
      </c>
      <c r="V87" s="23">
        <v>64.3191208895776</v>
      </c>
      <c r="W87" s="21">
        <v>0</v>
      </c>
      <c r="X87" s="22">
        <v>0</v>
      </c>
      <c r="Y87" s="22">
        <v>0</v>
      </c>
      <c r="Z87" s="22">
        <v>0</v>
      </c>
      <c r="AA87" s="23">
        <v>0</v>
      </c>
      <c r="AB87" s="21">
        <v>0</v>
      </c>
      <c r="AC87" s="22">
        <v>0</v>
      </c>
      <c r="AD87" s="22">
        <v>0</v>
      </c>
      <c r="AE87" s="22">
        <v>0</v>
      </c>
      <c r="AF87" s="23">
        <v>0</v>
      </c>
      <c r="AG87" s="21">
        <v>0</v>
      </c>
      <c r="AH87" s="22">
        <v>0</v>
      </c>
      <c r="AI87" s="22">
        <v>0</v>
      </c>
      <c r="AJ87" s="22">
        <v>0</v>
      </c>
      <c r="AK87" s="23">
        <v>0</v>
      </c>
      <c r="AL87" s="21">
        <v>0</v>
      </c>
      <c r="AM87" s="22">
        <v>0</v>
      </c>
      <c r="AN87" s="22">
        <v>0</v>
      </c>
      <c r="AO87" s="22">
        <v>0</v>
      </c>
      <c r="AP87" s="23">
        <v>0</v>
      </c>
      <c r="AQ87" s="21">
        <v>0</v>
      </c>
      <c r="AR87" s="22">
        <v>0</v>
      </c>
      <c r="AS87" s="22">
        <v>0</v>
      </c>
      <c r="AT87" s="22">
        <v>0</v>
      </c>
      <c r="AU87" s="23">
        <v>0</v>
      </c>
      <c r="AV87" s="21">
        <v>142.50091686767487</v>
      </c>
      <c r="AW87" s="22">
        <v>3728.3906459369873</v>
      </c>
      <c r="AX87" s="22">
        <v>4.230189301387</v>
      </c>
      <c r="AY87" s="22">
        <v>0</v>
      </c>
      <c r="AZ87" s="23">
        <v>1177.7523835684099</v>
      </c>
      <c r="BA87" s="21">
        <v>0</v>
      </c>
      <c r="BB87" s="22">
        <v>0</v>
      </c>
      <c r="BC87" s="22">
        <v>0</v>
      </c>
      <c r="BD87" s="22">
        <v>0</v>
      </c>
      <c r="BE87" s="23">
        <v>0</v>
      </c>
      <c r="BF87" s="21">
        <v>86.18579902375359</v>
      </c>
      <c r="BG87" s="22">
        <v>135.48488451895818</v>
      </c>
      <c r="BH87" s="22">
        <v>17.7942497237739</v>
      </c>
      <c r="BI87" s="22">
        <v>0</v>
      </c>
      <c r="BJ87" s="23">
        <v>198.6529755321307</v>
      </c>
      <c r="BK87" s="24">
        <f>SUM(C87:BJ87)</f>
        <v>9792.173411962203</v>
      </c>
    </row>
    <row r="88" spans="1:63" s="30" customFormat="1" ht="15">
      <c r="A88" s="20"/>
      <c r="B88" s="8" t="s">
        <v>18</v>
      </c>
      <c r="C88" s="26">
        <f aca="true" t="shared" si="9" ref="C88:AH88">SUM(C71:C87)</f>
        <v>0</v>
      </c>
      <c r="D88" s="27">
        <f t="shared" si="9"/>
        <v>2031.865973235063</v>
      </c>
      <c r="E88" s="27">
        <f t="shared" si="9"/>
        <v>0</v>
      </c>
      <c r="F88" s="27">
        <f t="shared" si="9"/>
        <v>0</v>
      </c>
      <c r="G88" s="28">
        <f t="shared" si="9"/>
        <v>0</v>
      </c>
      <c r="H88" s="26">
        <f t="shared" si="9"/>
        <v>451.76641874755694</v>
      </c>
      <c r="I88" s="27">
        <f t="shared" si="9"/>
        <v>37711.42048182039</v>
      </c>
      <c r="J88" s="27">
        <f t="shared" si="9"/>
        <v>3155.592523786192</v>
      </c>
      <c r="K88" s="27">
        <f t="shared" si="9"/>
        <v>0</v>
      </c>
      <c r="L88" s="28">
        <f t="shared" si="9"/>
        <v>2979.5578971644804</v>
      </c>
      <c r="M88" s="26">
        <f t="shared" si="9"/>
        <v>0</v>
      </c>
      <c r="N88" s="27">
        <f t="shared" si="9"/>
        <v>0</v>
      </c>
      <c r="O88" s="27">
        <f t="shared" si="9"/>
        <v>0</v>
      </c>
      <c r="P88" s="27">
        <f t="shared" si="9"/>
        <v>0</v>
      </c>
      <c r="Q88" s="28">
        <f t="shared" si="9"/>
        <v>0</v>
      </c>
      <c r="R88" s="26">
        <f t="shared" si="9"/>
        <v>167.64039268473388</v>
      </c>
      <c r="S88" s="27">
        <f t="shared" si="9"/>
        <v>1327.1699222278864</v>
      </c>
      <c r="T88" s="27">
        <f t="shared" si="9"/>
        <v>592.9165362792553</v>
      </c>
      <c r="U88" s="27">
        <f t="shared" si="9"/>
        <v>0</v>
      </c>
      <c r="V88" s="28">
        <f t="shared" si="9"/>
        <v>457.54365295870394</v>
      </c>
      <c r="W88" s="26">
        <f t="shared" si="9"/>
        <v>0</v>
      </c>
      <c r="X88" s="27">
        <f t="shared" si="9"/>
        <v>0</v>
      </c>
      <c r="Y88" s="27">
        <f t="shared" si="9"/>
        <v>0</v>
      </c>
      <c r="Z88" s="27">
        <f t="shared" si="9"/>
        <v>0</v>
      </c>
      <c r="AA88" s="28">
        <f t="shared" si="9"/>
        <v>0</v>
      </c>
      <c r="AB88" s="26">
        <f t="shared" si="9"/>
        <v>0</v>
      </c>
      <c r="AC88" s="27">
        <f t="shared" si="9"/>
        <v>0</v>
      </c>
      <c r="AD88" s="27">
        <f t="shared" si="9"/>
        <v>0</v>
      </c>
      <c r="AE88" s="27">
        <f t="shared" si="9"/>
        <v>0</v>
      </c>
      <c r="AF88" s="28">
        <f t="shared" si="9"/>
        <v>0</v>
      </c>
      <c r="AG88" s="26">
        <f t="shared" si="9"/>
        <v>0</v>
      </c>
      <c r="AH88" s="27">
        <f t="shared" si="9"/>
        <v>0</v>
      </c>
      <c r="AI88" s="27">
        <f aca="true" t="shared" si="10" ref="AI88:BK88">SUM(AI71:AI87)</f>
        <v>0</v>
      </c>
      <c r="AJ88" s="27">
        <f t="shared" si="10"/>
        <v>0</v>
      </c>
      <c r="AK88" s="28">
        <f t="shared" si="10"/>
        <v>0</v>
      </c>
      <c r="AL88" s="26">
        <f t="shared" si="10"/>
        <v>0</v>
      </c>
      <c r="AM88" s="27">
        <f t="shared" si="10"/>
        <v>0</v>
      </c>
      <c r="AN88" s="27">
        <f t="shared" si="10"/>
        <v>0</v>
      </c>
      <c r="AO88" s="27">
        <f t="shared" si="10"/>
        <v>0</v>
      </c>
      <c r="AP88" s="28">
        <f t="shared" si="10"/>
        <v>0</v>
      </c>
      <c r="AQ88" s="26">
        <f t="shared" si="10"/>
        <v>0</v>
      </c>
      <c r="AR88" s="27">
        <f t="shared" si="10"/>
        <v>0</v>
      </c>
      <c r="AS88" s="27">
        <f t="shared" si="10"/>
        <v>0</v>
      </c>
      <c r="AT88" s="27">
        <f t="shared" si="10"/>
        <v>0</v>
      </c>
      <c r="AU88" s="28">
        <f t="shared" si="10"/>
        <v>0</v>
      </c>
      <c r="AV88" s="26">
        <f t="shared" si="10"/>
        <v>1197.8429306695768</v>
      </c>
      <c r="AW88" s="27">
        <f t="shared" si="10"/>
        <v>10568.9798740254</v>
      </c>
      <c r="AX88" s="27">
        <f t="shared" si="10"/>
        <v>151.9852389565135</v>
      </c>
      <c r="AY88" s="27">
        <f t="shared" si="10"/>
        <v>0</v>
      </c>
      <c r="AZ88" s="28">
        <f t="shared" si="10"/>
        <v>5630.446306169777</v>
      </c>
      <c r="BA88" s="26">
        <f t="shared" si="10"/>
        <v>0</v>
      </c>
      <c r="BB88" s="27">
        <f t="shared" si="10"/>
        <v>0</v>
      </c>
      <c r="BC88" s="27">
        <f t="shared" si="10"/>
        <v>0</v>
      </c>
      <c r="BD88" s="27">
        <f t="shared" si="10"/>
        <v>0</v>
      </c>
      <c r="BE88" s="28">
        <f t="shared" si="10"/>
        <v>0</v>
      </c>
      <c r="BF88" s="26">
        <f t="shared" si="10"/>
        <v>760.3775015936036</v>
      </c>
      <c r="BG88" s="27">
        <f t="shared" si="10"/>
        <v>847.3532651107263</v>
      </c>
      <c r="BH88" s="27">
        <f t="shared" si="10"/>
        <v>233.10514106960707</v>
      </c>
      <c r="BI88" s="27">
        <f t="shared" si="10"/>
        <v>0</v>
      </c>
      <c r="BJ88" s="28">
        <f t="shared" si="10"/>
        <v>1241.398912877687</v>
      </c>
      <c r="BK88" s="29">
        <f t="shared" si="10"/>
        <v>69506.96296937714</v>
      </c>
    </row>
    <row r="89" spans="1:63" s="30" customFormat="1" ht="15">
      <c r="A89" s="20"/>
      <c r="B89" s="8" t="s">
        <v>19</v>
      </c>
      <c r="C89" s="26">
        <f aca="true" t="shared" si="11" ref="C89:AH89">C88+C69+C66+C62+C15+C11</f>
        <v>0</v>
      </c>
      <c r="D89" s="27">
        <f t="shared" si="11"/>
        <v>2168.2155365777717</v>
      </c>
      <c r="E89" s="27">
        <f t="shared" si="11"/>
        <v>0</v>
      </c>
      <c r="F89" s="27">
        <f t="shared" si="11"/>
        <v>0</v>
      </c>
      <c r="G89" s="28">
        <f t="shared" si="11"/>
        <v>0</v>
      </c>
      <c r="H89" s="26">
        <f t="shared" si="11"/>
        <v>907.9943123192752</v>
      </c>
      <c r="I89" s="27">
        <f t="shared" si="11"/>
        <v>63323.72111463672</v>
      </c>
      <c r="J89" s="27">
        <f t="shared" si="11"/>
        <v>4292.28589804632</v>
      </c>
      <c r="K89" s="27">
        <f t="shared" si="11"/>
        <v>0</v>
      </c>
      <c r="L89" s="28">
        <f t="shared" si="11"/>
        <v>4542.997527698849</v>
      </c>
      <c r="M89" s="26">
        <f t="shared" si="11"/>
        <v>0</v>
      </c>
      <c r="N89" s="27">
        <f t="shared" si="11"/>
        <v>0</v>
      </c>
      <c r="O89" s="27">
        <f t="shared" si="11"/>
        <v>0</v>
      </c>
      <c r="P89" s="27">
        <f t="shared" si="11"/>
        <v>0</v>
      </c>
      <c r="Q89" s="28">
        <f t="shared" si="11"/>
        <v>0</v>
      </c>
      <c r="R89" s="26">
        <f t="shared" si="11"/>
        <v>371.1117009530447</v>
      </c>
      <c r="S89" s="27">
        <f t="shared" si="11"/>
        <v>2217.8169370828455</v>
      </c>
      <c r="T89" s="27">
        <f t="shared" si="11"/>
        <v>819.7566767848027</v>
      </c>
      <c r="U89" s="27">
        <f t="shared" si="11"/>
        <v>0</v>
      </c>
      <c r="V89" s="28">
        <f t="shared" si="11"/>
        <v>725.9440999705521</v>
      </c>
      <c r="W89" s="26">
        <f t="shared" si="11"/>
        <v>0</v>
      </c>
      <c r="X89" s="27">
        <f t="shared" si="11"/>
        <v>0</v>
      </c>
      <c r="Y89" s="27">
        <f t="shared" si="11"/>
        <v>0</v>
      </c>
      <c r="Z89" s="27">
        <f t="shared" si="11"/>
        <v>0</v>
      </c>
      <c r="AA89" s="28">
        <f t="shared" si="11"/>
        <v>0</v>
      </c>
      <c r="AB89" s="26">
        <f t="shared" si="11"/>
        <v>0</v>
      </c>
      <c r="AC89" s="27">
        <f t="shared" si="11"/>
        <v>0</v>
      </c>
      <c r="AD89" s="27">
        <f t="shared" si="11"/>
        <v>0</v>
      </c>
      <c r="AE89" s="27">
        <f t="shared" si="11"/>
        <v>0</v>
      </c>
      <c r="AF89" s="28">
        <f t="shared" si="11"/>
        <v>0</v>
      </c>
      <c r="AG89" s="26">
        <f t="shared" si="11"/>
        <v>0</v>
      </c>
      <c r="AH89" s="27">
        <f t="shared" si="11"/>
        <v>0</v>
      </c>
      <c r="AI89" s="27">
        <f aca="true" t="shared" si="12" ref="AI89:BK89">AI88+AI69+AI66+AI62+AI15+AI11</f>
        <v>0</v>
      </c>
      <c r="AJ89" s="27">
        <f t="shared" si="12"/>
        <v>0</v>
      </c>
      <c r="AK89" s="28">
        <f t="shared" si="12"/>
        <v>0</v>
      </c>
      <c r="AL89" s="26">
        <f t="shared" si="12"/>
        <v>0</v>
      </c>
      <c r="AM89" s="27">
        <f t="shared" si="12"/>
        <v>0</v>
      </c>
      <c r="AN89" s="27">
        <f t="shared" si="12"/>
        <v>0</v>
      </c>
      <c r="AO89" s="27">
        <f t="shared" si="12"/>
        <v>0</v>
      </c>
      <c r="AP89" s="28">
        <f t="shared" si="12"/>
        <v>0</v>
      </c>
      <c r="AQ89" s="26">
        <f t="shared" si="12"/>
        <v>0</v>
      </c>
      <c r="AR89" s="27">
        <f t="shared" si="12"/>
        <v>0</v>
      </c>
      <c r="AS89" s="27">
        <f t="shared" si="12"/>
        <v>0</v>
      </c>
      <c r="AT89" s="27">
        <f t="shared" si="12"/>
        <v>0</v>
      </c>
      <c r="AU89" s="28">
        <f t="shared" si="12"/>
        <v>0</v>
      </c>
      <c r="AV89" s="26">
        <f t="shared" si="12"/>
        <v>1618.1775980467933</v>
      </c>
      <c r="AW89" s="27">
        <f t="shared" si="12"/>
        <v>16235.46574614594</v>
      </c>
      <c r="AX89" s="27">
        <f t="shared" si="12"/>
        <v>166.75545732899653</v>
      </c>
      <c r="AY89" s="27">
        <f t="shared" si="12"/>
        <v>0</v>
      </c>
      <c r="AZ89" s="28">
        <f t="shared" si="12"/>
        <v>7252.216243472497</v>
      </c>
      <c r="BA89" s="26">
        <f t="shared" si="12"/>
        <v>0</v>
      </c>
      <c r="BB89" s="27">
        <f t="shared" si="12"/>
        <v>0</v>
      </c>
      <c r="BC89" s="27">
        <f t="shared" si="12"/>
        <v>0</v>
      </c>
      <c r="BD89" s="27">
        <f t="shared" si="12"/>
        <v>0</v>
      </c>
      <c r="BE89" s="28">
        <f t="shared" si="12"/>
        <v>0</v>
      </c>
      <c r="BF89" s="26">
        <f t="shared" si="12"/>
        <v>1007.2402055579462</v>
      </c>
      <c r="BG89" s="27">
        <f t="shared" si="12"/>
        <v>1245.94550121002</v>
      </c>
      <c r="BH89" s="27">
        <f t="shared" si="12"/>
        <v>271.1159258597672</v>
      </c>
      <c r="BI89" s="27">
        <f t="shared" si="12"/>
        <v>0</v>
      </c>
      <c r="BJ89" s="28">
        <f t="shared" si="12"/>
        <v>1669.5799394523085</v>
      </c>
      <c r="BK89" s="28">
        <f t="shared" si="12"/>
        <v>108836.34042114444</v>
      </c>
    </row>
    <row r="90" spans="3:63" ht="15" customHeight="1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</row>
    <row r="91" spans="1:63" s="25" customFormat="1" ht="15" customHeight="1">
      <c r="A91" s="20" t="s">
        <v>20</v>
      </c>
      <c r="B91" s="11" t="s">
        <v>21</v>
      </c>
      <c r="C91" s="32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4"/>
      <c r="BK91" s="35"/>
    </row>
    <row r="92" spans="1:63" s="25" customFormat="1" ht="15">
      <c r="A92" s="20" t="s">
        <v>7</v>
      </c>
      <c r="B92" s="36" t="s">
        <v>48</v>
      </c>
      <c r="C92" s="21"/>
      <c r="D92" s="22"/>
      <c r="E92" s="22"/>
      <c r="F92" s="22"/>
      <c r="G92" s="23"/>
      <c r="H92" s="21"/>
      <c r="I92" s="22"/>
      <c r="J92" s="22"/>
      <c r="K92" s="22"/>
      <c r="L92" s="23"/>
      <c r="M92" s="21"/>
      <c r="N92" s="22"/>
      <c r="O92" s="22"/>
      <c r="P92" s="22"/>
      <c r="Q92" s="23"/>
      <c r="R92" s="21"/>
      <c r="S92" s="22"/>
      <c r="T92" s="22"/>
      <c r="U92" s="22"/>
      <c r="V92" s="23"/>
      <c r="W92" s="21"/>
      <c r="X92" s="22"/>
      <c r="Y92" s="22"/>
      <c r="Z92" s="22"/>
      <c r="AA92" s="23"/>
      <c r="AB92" s="21"/>
      <c r="AC92" s="22"/>
      <c r="AD92" s="22"/>
      <c r="AE92" s="22"/>
      <c r="AF92" s="23"/>
      <c r="AG92" s="21"/>
      <c r="AH92" s="22"/>
      <c r="AI92" s="22"/>
      <c r="AJ92" s="22"/>
      <c r="AK92" s="23"/>
      <c r="AL92" s="21"/>
      <c r="AM92" s="22"/>
      <c r="AN92" s="22"/>
      <c r="AO92" s="22"/>
      <c r="AP92" s="23"/>
      <c r="AQ92" s="21"/>
      <c r="AR92" s="22"/>
      <c r="AS92" s="22"/>
      <c r="AT92" s="22"/>
      <c r="AU92" s="23"/>
      <c r="AV92" s="21"/>
      <c r="AW92" s="22"/>
      <c r="AX92" s="22"/>
      <c r="AY92" s="22"/>
      <c r="AZ92" s="23"/>
      <c r="BA92" s="21"/>
      <c r="BB92" s="22"/>
      <c r="BC92" s="22"/>
      <c r="BD92" s="22"/>
      <c r="BE92" s="23"/>
      <c r="BF92" s="21"/>
      <c r="BG92" s="22"/>
      <c r="BH92" s="22"/>
      <c r="BI92" s="22"/>
      <c r="BJ92" s="23"/>
      <c r="BK92" s="24"/>
    </row>
    <row r="93" spans="1:63" s="25" customFormat="1" ht="15">
      <c r="A93" s="20"/>
      <c r="B93" s="7" t="s">
        <v>155</v>
      </c>
      <c r="C93" s="21">
        <v>0</v>
      </c>
      <c r="D93" s="22">
        <v>0.9671026250645001</v>
      </c>
      <c r="E93" s="22">
        <v>0</v>
      </c>
      <c r="F93" s="22">
        <v>0</v>
      </c>
      <c r="G93" s="23">
        <v>0</v>
      </c>
      <c r="H93" s="21">
        <v>513.7150874213404</v>
      </c>
      <c r="I93" s="22">
        <v>27.356326194478697</v>
      </c>
      <c r="J93" s="22">
        <v>0</v>
      </c>
      <c r="K93" s="22">
        <v>0</v>
      </c>
      <c r="L93" s="23">
        <v>48.0383210098626</v>
      </c>
      <c r="M93" s="21">
        <v>0</v>
      </c>
      <c r="N93" s="22">
        <v>0</v>
      </c>
      <c r="O93" s="22">
        <v>0</v>
      </c>
      <c r="P93" s="22">
        <v>0</v>
      </c>
      <c r="Q93" s="23">
        <v>0</v>
      </c>
      <c r="R93" s="21">
        <v>343.745654569637</v>
      </c>
      <c r="S93" s="22">
        <v>9.6004839060277</v>
      </c>
      <c r="T93" s="22">
        <v>0</v>
      </c>
      <c r="U93" s="22">
        <v>0</v>
      </c>
      <c r="V93" s="23">
        <v>18.952424458897</v>
      </c>
      <c r="W93" s="21">
        <v>0</v>
      </c>
      <c r="X93" s="22">
        <v>0</v>
      </c>
      <c r="Y93" s="22">
        <v>0</v>
      </c>
      <c r="Z93" s="22">
        <v>0</v>
      </c>
      <c r="AA93" s="23">
        <v>0</v>
      </c>
      <c r="AB93" s="21">
        <v>0</v>
      </c>
      <c r="AC93" s="22">
        <v>0</v>
      </c>
      <c r="AD93" s="22">
        <v>0</v>
      </c>
      <c r="AE93" s="22">
        <v>0</v>
      </c>
      <c r="AF93" s="23">
        <v>0</v>
      </c>
      <c r="AG93" s="21">
        <v>0</v>
      </c>
      <c r="AH93" s="22">
        <v>0</v>
      </c>
      <c r="AI93" s="22">
        <v>0</v>
      </c>
      <c r="AJ93" s="22">
        <v>0</v>
      </c>
      <c r="AK93" s="23">
        <v>0</v>
      </c>
      <c r="AL93" s="21">
        <v>0</v>
      </c>
      <c r="AM93" s="22">
        <v>0</v>
      </c>
      <c r="AN93" s="22">
        <v>0</v>
      </c>
      <c r="AO93" s="22">
        <v>0</v>
      </c>
      <c r="AP93" s="23">
        <v>0</v>
      </c>
      <c r="AQ93" s="21">
        <v>0</v>
      </c>
      <c r="AR93" s="22">
        <v>0</v>
      </c>
      <c r="AS93" s="22">
        <v>0</v>
      </c>
      <c r="AT93" s="22">
        <v>0</v>
      </c>
      <c r="AU93" s="23">
        <v>0</v>
      </c>
      <c r="AV93" s="21">
        <v>5253.158171826631</v>
      </c>
      <c r="AW93" s="22">
        <v>308.7194901669846</v>
      </c>
      <c r="AX93" s="22">
        <v>0</v>
      </c>
      <c r="AY93" s="22">
        <v>0</v>
      </c>
      <c r="AZ93" s="23">
        <v>545.0952244675848</v>
      </c>
      <c r="BA93" s="21">
        <v>0</v>
      </c>
      <c r="BB93" s="22">
        <v>0</v>
      </c>
      <c r="BC93" s="22">
        <v>0</v>
      </c>
      <c r="BD93" s="22">
        <v>0</v>
      </c>
      <c r="BE93" s="23">
        <v>0</v>
      </c>
      <c r="BF93" s="21">
        <v>4439.237904951713</v>
      </c>
      <c r="BG93" s="22">
        <v>198.33026958822853</v>
      </c>
      <c r="BH93" s="22">
        <v>0</v>
      </c>
      <c r="BI93" s="22">
        <v>0</v>
      </c>
      <c r="BJ93" s="23">
        <v>254.31507273834976</v>
      </c>
      <c r="BK93" s="24">
        <f>SUM(C93:BJ93)</f>
        <v>11961.231533924798</v>
      </c>
    </row>
    <row r="94" spans="1:63" s="30" customFormat="1" ht="15">
      <c r="A94" s="20"/>
      <c r="B94" s="8" t="s">
        <v>9</v>
      </c>
      <c r="C94" s="26">
        <f aca="true" t="shared" si="13" ref="C94:AH94">SUM(C93:C93)</f>
        <v>0</v>
      </c>
      <c r="D94" s="27">
        <f t="shared" si="13"/>
        <v>0.9671026250645001</v>
      </c>
      <c r="E94" s="27">
        <f t="shared" si="13"/>
        <v>0</v>
      </c>
      <c r="F94" s="27">
        <f t="shared" si="13"/>
        <v>0</v>
      </c>
      <c r="G94" s="28">
        <f t="shared" si="13"/>
        <v>0</v>
      </c>
      <c r="H94" s="26">
        <f t="shared" si="13"/>
        <v>513.7150874213404</v>
      </c>
      <c r="I94" s="27">
        <f t="shared" si="13"/>
        <v>27.356326194478697</v>
      </c>
      <c r="J94" s="27">
        <f t="shared" si="13"/>
        <v>0</v>
      </c>
      <c r="K94" s="27">
        <f t="shared" si="13"/>
        <v>0</v>
      </c>
      <c r="L94" s="28">
        <f t="shared" si="13"/>
        <v>48.0383210098626</v>
      </c>
      <c r="M94" s="26">
        <f t="shared" si="13"/>
        <v>0</v>
      </c>
      <c r="N94" s="27">
        <f t="shared" si="13"/>
        <v>0</v>
      </c>
      <c r="O94" s="27">
        <f t="shared" si="13"/>
        <v>0</v>
      </c>
      <c r="P94" s="27">
        <f t="shared" si="13"/>
        <v>0</v>
      </c>
      <c r="Q94" s="28">
        <f t="shared" si="13"/>
        <v>0</v>
      </c>
      <c r="R94" s="26">
        <f t="shared" si="13"/>
        <v>343.745654569637</v>
      </c>
      <c r="S94" s="27">
        <f t="shared" si="13"/>
        <v>9.6004839060277</v>
      </c>
      <c r="T94" s="27">
        <f t="shared" si="13"/>
        <v>0</v>
      </c>
      <c r="U94" s="27">
        <f t="shared" si="13"/>
        <v>0</v>
      </c>
      <c r="V94" s="28">
        <f t="shared" si="13"/>
        <v>18.952424458897</v>
      </c>
      <c r="W94" s="26">
        <f t="shared" si="13"/>
        <v>0</v>
      </c>
      <c r="X94" s="27">
        <f t="shared" si="13"/>
        <v>0</v>
      </c>
      <c r="Y94" s="27">
        <f t="shared" si="13"/>
        <v>0</v>
      </c>
      <c r="Z94" s="27">
        <f t="shared" si="13"/>
        <v>0</v>
      </c>
      <c r="AA94" s="28">
        <f t="shared" si="13"/>
        <v>0</v>
      </c>
      <c r="AB94" s="26">
        <f t="shared" si="13"/>
        <v>0</v>
      </c>
      <c r="AC94" s="27">
        <f t="shared" si="13"/>
        <v>0</v>
      </c>
      <c r="AD94" s="27">
        <f t="shared" si="13"/>
        <v>0</v>
      </c>
      <c r="AE94" s="27">
        <f t="shared" si="13"/>
        <v>0</v>
      </c>
      <c r="AF94" s="28">
        <f t="shared" si="13"/>
        <v>0</v>
      </c>
      <c r="AG94" s="26">
        <f t="shared" si="13"/>
        <v>0</v>
      </c>
      <c r="AH94" s="27">
        <f t="shared" si="13"/>
        <v>0</v>
      </c>
      <c r="AI94" s="27">
        <f aca="true" t="shared" si="14" ref="AI94:BK94">SUM(AI93:AI93)</f>
        <v>0</v>
      </c>
      <c r="AJ94" s="27">
        <f t="shared" si="14"/>
        <v>0</v>
      </c>
      <c r="AK94" s="28">
        <f t="shared" si="14"/>
        <v>0</v>
      </c>
      <c r="AL94" s="26">
        <f t="shared" si="14"/>
        <v>0</v>
      </c>
      <c r="AM94" s="27">
        <f t="shared" si="14"/>
        <v>0</v>
      </c>
      <c r="AN94" s="27">
        <f t="shared" si="14"/>
        <v>0</v>
      </c>
      <c r="AO94" s="27">
        <f t="shared" si="14"/>
        <v>0</v>
      </c>
      <c r="AP94" s="28">
        <f t="shared" si="14"/>
        <v>0</v>
      </c>
      <c r="AQ94" s="26">
        <f t="shared" si="14"/>
        <v>0</v>
      </c>
      <c r="AR94" s="27">
        <f t="shared" si="14"/>
        <v>0</v>
      </c>
      <c r="AS94" s="27">
        <f t="shared" si="14"/>
        <v>0</v>
      </c>
      <c r="AT94" s="27">
        <f t="shared" si="14"/>
        <v>0</v>
      </c>
      <c r="AU94" s="28">
        <f t="shared" si="14"/>
        <v>0</v>
      </c>
      <c r="AV94" s="26">
        <f t="shared" si="14"/>
        <v>5253.158171826631</v>
      </c>
      <c r="AW94" s="27">
        <f t="shared" si="14"/>
        <v>308.7194901669846</v>
      </c>
      <c r="AX94" s="27">
        <f t="shared" si="14"/>
        <v>0</v>
      </c>
      <c r="AY94" s="27">
        <f t="shared" si="14"/>
        <v>0</v>
      </c>
      <c r="AZ94" s="28">
        <f t="shared" si="14"/>
        <v>545.0952244675848</v>
      </c>
      <c r="BA94" s="26">
        <f t="shared" si="14"/>
        <v>0</v>
      </c>
      <c r="BB94" s="27">
        <f t="shared" si="14"/>
        <v>0</v>
      </c>
      <c r="BC94" s="27">
        <f t="shared" si="14"/>
        <v>0</v>
      </c>
      <c r="BD94" s="27">
        <f t="shared" si="14"/>
        <v>0</v>
      </c>
      <c r="BE94" s="28">
        <f t="shared" si="14"/>
        <v>0</v>
      </c>
      <c r="BF94" s="26">
        <f t="shared" si="14"/>
        <v>4439.237904951713</v>
      </c>
      <c r="BG94" s="27">
        <f t="shared" si="14"/>
        <v>198.33026958822853</v>
      </c>
      <c r="BH94" s="27">
        <f t="shared" si="14"/>
        <v>0</v>
      </c>
      <c r="BI94" s="27">
        <f t="shared" si="14"/>
        <v>0</v>
      </c>
      <c r="BJ94" s="28">
        <f t="shared" si="14"/>
        <v>254.31507273834976</v>
      </c>
      <c r="BK94" s="29">
        <f t="shared" si="14"/>
        <v>11961.231533924798</v>
      </c>
    </row>
    <row r="95" spans="3:63" ht="15" customHeight="1"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</row>
    <row r="96" spans="1:63" s="25" customFormat="1" ht="15">
      <c r="A96" s="20" t="s">
        <v>10</v>
      </c>
      <c r="B96" s="12" t="s">
        <v>22</v>
      </c>
      <c r="C96" s="21"/>
      <c r="D96" s="22"/>
      <c r="E96" s="22"/>
      <c r="F96" s="22"/>
      <c r="G96" s="23"/>
      <c r="H96" s="21"/>
      <c r="I96" s="22"/>
      <c r="J96" s="22"/>
      <c r="K96" s="22"/>
      <c r="L96" s="23"/>
      <c r="M96" s="21"/>
      <c r="N96" s="22"/>
      <c r="O96" s="22"/>
      <c r="P96" s="22"/>
      <c r="Q96" s="23"/>
      <c r="R96" s="21"/>
      <c r="S96" s="22"/>
      <c r="T96" s="22"/>
      <c r="U96" s="22"/>
      <c r="V96" s="23"/>
      <c r="W96" s="21"/>
      <c r="X96" s="22"/>
      <c r="Y96" s="22"/>
      <c r="Z96" s="22"/>
      <c r="AA96" s="23"/>
      <c r="AB96" s="21"/>
      <c r="AC96" s="22"/>
      <c r="AD96" s="22"/>
      <c r="AE96" s="22"/>
      <c r="AF96" s="23"/>
      <c r="AG96" s="21"/>
      <c r="AH96" s="22"/>
      <c r="AI96" s="22"/>
      <c r="AJ96" s="22"/>
      <c r="AK96" s="23"/>
      <c r="AL96" s="21"/>
      <c r="AM96" s="22"/>
      <c r="AN96" s="22"/>
      <c r="AO96" s="22"/>
      <c r="AP96" s="23"/>
      <c r="AQ96" s="21"/>
      <c r="AR96" s="22"/>
      <c r="AS96" s="22"/>
      <c r="AT96" s="22"/>
      <c r="AU96" s="23"/>
      <c r="AV96" s="21"/>
      <c r="AW96" s="22"/>
      <c r="AX96" s="22"/>
      <c r="AY96" s="22"/>
      <c r="AZ96" s="23"/>
      <c r="BA96" s="21"/>
      <c r="BB96" s="22"/>
      <c r="BC96" s="22"/>
      <c r="BD96" s="22"/>
      <c r="BE96" s="23"/>
      <c r="BF96" s="21"/>
      <c r="BG96" s="22"/>
      <c r="BH96" s="22"/>
      <c r="BI96" s="22"/>
      <c r="BJ96" s="23"/>
      <c r="BK96" s="24"/>
    </row>
    <row r="97" spans="1:63" s="25" customFormat="1" ht="15">
      <c r="A97" s="20"/>
      <c r="B97" s="7" t="s">
        <v>156</v>
      </c>
      <c r="C97" s="21">
        <v>0</v>
      </c>
      <c r="D97" s="22">
        <v>0.015105</v>
      </c>
      <c r="E97" s="22">
        <v>0</v>
      </c>
      <c r="F97" s="22">
        <v>0</v>
      </c>
      <c r="G97" s="23">
        <v>0</v>
      </c>
      <c r="H97" s="21">
        <v>0.1415935479348</v>
      </c>
      <c r="I97" s="22">
        <v>0.083682812</v>
      </c>
      <c r="J97" s="22">
        <v>0</v>
      </c>
      <c r="K97" s="22">
        <v>0</v>
      </c>
      <c r="L97" s="23">
        <v>0.6876021209999997</v>
      </c>
      <c r="M97" s="21">
        <v>0</v>
      </c>
      <c r="N97" s="22">
        <v>0</v>
      </c>
      <c r="O97" s="22">
        <v>0</v>
      </c>
      <c r="P97" s="22">
        <v>0</v>
      </c>
      <c r="Q97" s="23">
        <v>0</v>
      </c>
      <c r="R97" s="21">
        <v>0.07698973187050001</v>
      </c>
      <c r="S97" s="22">
        <v>0.1979411009032</v>
      </c>
      <c r="T97" s="22">
        <v>0</v>
      </c>
      <c r="U97" s="22">
        <v>0</v>
      </c>
      <c r="V97" s="23">
        <v>0.239673412</v>
      </c>
      <c r="W97" s="21">
        <v>0</v>
      </c>
      <c r="X97" s="22">
        <v>0</v>
      </c>
      <c r="Y97" s="22">
        <v>0</v>
      </c>
      <c r="Z97" s="22">
        <v>0</v>
      </c>
      <c r="AA97" s="23">
        <v>0</v>
      </c>
      <c r="AB97" s="21">
        <v>0</v>
      </c>
      <c r="AC97" s="22">
        <v>0</v>
      </c>
      <c r="AD97" s="22">
        <v>0</v>
      </c>
      <c r="AE97" s="22">
        <v>0</v>
      </c>
      <c r="AF97" s="23">
        <v>0</v>
      </c>
      <c r="AG97" s="21">
        <v>0</v>
      </c>
      <c r="AH97" s="22">
        <v>0</v>
      </c>
      <c r="AI97" s="22">
        <v>0</v>
      </c>
      <c r="AJ97" s="22">
        <v>0</v>
      </c>
      <c r="AK97" s="23">
        <v>0</v>
      </c>
      <c r="AL97" s="21">
        <v>0</v>
      </c>
      <c r="AM97" s="22">
        <v>0</v>
      </c>
      <c r="AN97" s="22">
        <v>0</v>
      </c>
      <c r="AO97" s="22">
        <v>0</v>
      </c>
      <c r="AP97" s="23">
        <v>0</v>
      </c>
      <c r="AQ97" s="21">
        <v>0</v>
      </c>
      <c r="AR97" s="22">
        <v>0</v>
      </c>
      <c r="AS97" s="22">
        <v>0</v>
      </c>
      <c r="AT97" s="22">
        <v>0</v>
      </c>
      <c r="AU97" s="23">
        <v>0</v>
      </c>
      <c r="AV97" s="21">
        <v>2.9336529235146984</v>
      </c>
      <c r="AW97" s="22">
        <v>2.66030209463457</v>
      </c>
      <c r="AX97" s="22">
        <v>5.5983E-05</v>
      </c>
      <c r="AY97" s="22">
        <v>0</v>
      </c>
      <c r="AZ97" s="23">
        <v>12.849838289000001</v>
      </c>
      <c r="BA97" s="21">
        <v>0</v>
      </c>
      <c r="BB97" s="22">
        <v>0</v>
      </c>
      <c r="BC97" s="22">
        <v>0</v>
      </c>
      <c r="BD97" s="22">
        <v>0</v>
      </c>
      <c r="BE97" s="23">
        <v>0</v>
      </c>
      <c r="BF97" s="21">
        <v>1.5880653334179002</v>
      </c>
      <c r="BG97" s="22">
        <v>1.302881431</v>
      </c>
      <c r="BH97" s="22">
        <v>0</v>
      </c>
      <c r="BI97" s="22">
        <v>0</v>
      </c>
      <c r="BJ97" s="23">
        <v>3.0354880277096004</v>
      </c>
      <c r="BK97" s="24">
        <f>SUM(C97:BJ97)</f>
        <v>25.81287180798527</v>
      </c>
    </row>
    <row r="98" spans="1:63" s="25" customFormat="1" ht="15">
      <c r="A98" s="20"/>
      <c r="B98" s="7" t="s">
        <v>157</v>
      </c>
      <c r="C98" s="21">
        <v>0</v>
      </c>
      <c r="D98" s="22">
        <v>0.8122989325806</v>
      </c>
      <c r="E98" s="22">
        <v>0</v>
      </c>
      <c r="F98" s="22">
        <v>0</v>
      </c>
      <c r="G98" s="23">
        <v>0</v>
      </c>
      <c r="H98" s="21">
        <v>56.88115185470159</v>
      </c>
      <c r="I98" s="22">
        <v>3656.1390684321896</v>
      </c>
      <c r="J98" s="22">
        <v>0.6500170671934</v>
      </c>
      <c r="K98" s="22">
        <v>0</v>
      </c>
      <c r="L98" s="23">
        <v>2043.6674529552508</v>
      </c>
      <c r="M98" s="21">
        <v>0</v>
      </c>
      <c r="N98" s="22">
        <v>0</v>
      </c>
      <c r="O98" s="22">
        <v>0</v>
      </c>
      <c r="P98" s="22">
        <v>0</v>
      </c>
      <c r="Q98" s="23">
        <v>0</v>
      </c>
      <c r="R98" s="21">
        <v>17.626241166057</v>
      </c>
      <c r="S98" s="22">
        <v>435.04253890851425</v>
      </c>
      <c r="T98" s="22">
        <v>0</v>
      </c>
      <c r="U98" s="22">
        <v>0</v>
      </c>
      <c r="V98" s="23">
        <v>180.0737066843514</v>
      </c>
      <c r="W98" s="21">
        <v>0</v>
      </c>
      <c r="X98" s="22">
        <v>0</v>
      </c>
      <c r="Y98" s="22">
        <v>0</v>
      </c>
      <c r="Z98" s="22">
        <v>0</v>
      </c>
      <c r="AA98" s="23">
        <v>0</v>
      </c>
      <c r="AB98" s="21">
        <v>0</v>
      </c>
      <c r="AC98" s="22">
        <v>0</v>
      </c>
      <c r="AD98" s="22">
        <v>0</v>
      </c>
      <c r="AE98" s="22">
        <v>0</v>
      </c>
      <c r="AF98" s="23">
        <v>0</v>
      </c>
      <c r="AG98" s="21">
        <v>0</v>
      </c>
      <c r="AH98" s="22">
        <v>0</v>
      </c>
      <c r="AI98" s="22">
        <v>0</v>
      </c>
      <c r="AJ98" s="22">
        <v>0</v>
      </c>
      <c r="AK98" s="23">
        <v>0</v>
      </c>
      <c r="AL98" s="21">
        <v>0</v>
      </c>
      <c r="AM98" s="22">
        <v>0</v>
      </c>
      <c r="AN98" s="22">
        <v>0</v>
      </c>
      <c r="AO98" s="22">
        <v>0</v>
      </c>
      <c r="AP98" s="23">
        <v>0</v>
      </c>
      <c r="AQ98" s="21">
        <v>0</v>
      </c>
      <c r="AR98" s="22">
        <v>0</v>
      </c>
      <c r="AS98" s="22">
        <v>0</v>
      </c>
      <c r="AT98" s="22">
        <v>0</v>
      </c>
      <c r="AU98" s="23">
        <v>0</v>
      </c>
      <c r="AV98" s="21">
        <v>412.90969660408996</v>
      </c>
      <c r="AW98" s="22">
        <v>1267.0983388616603</v>
      </c>
      <c r="AX98" s="22">
        <v>0.7323152653224001</v>
      </c>
      <c r="AY98" s="22">
        <v>0</v>
      </c>
      <c r="AZ98" s="23">
        <v>2930.571104620085</v>
      </c>
      <c r="BA98" s="21">
        <v>0</v>
      </c>
      <c r="BB98" s="22">
        <v>0</v>
      </c>
      <c r="BC98" s="22">
        <v>0</v>
      </c>
      <c r="BD98" s="22">
        <v>0</v>
      </c>
      <c r="BE98" s="23">
        <v>0</v>
      </c>
      <c r="BF98" s="21">
        <v>207.1945376956147</v>
      </c>
      <c r="BG98" s="22">
        <v>270.0940345018638</v>
      </c>
      <c r="BH98" s="22">
        <v>0.2227255259032</v>
      </c>
      <c r="BI98" s="22">
        <v>0</v>
      </c>
      <c r="BJ98" s="23">
        <v>366.22713578365017</v>
      </c>
      <c r="BK98" s="24">
        <f>SUM(C98:BJ98)</f>
        <v>11845.942364859031</v>
      </c>
    </row>
    <row r="99" spans="1:63" s="25" customFormat="1" ht="15">
      <c r="A99" s="20"/>
      <c r="B99" s="7" t="s">
        <v>217</v>
      </c>
      <c r="C99" s="21">
        <v>0</v>
      </c>
      <c r="D99" s="22">
        <v>1.0225195992903</v>
      </c>
      <c r="E99" s="22">
        <v>0</v>
      </c>
      <c r="F99" s="22">
        <v>0</v>
      </c>
      <c r="G99" s="23">
        <v>0</v>
      </c>
      <c r="H99" s="21">
        <v>166.18493680819617</v>
      </c>
      <c r="I99" s="22">
        <v>17.9221611414808</v>
      </c>
      <c r="J99" s="22">
        <v>0.0163190415483</v>
      </c>
      <c r="K99" s="22">
        <v>0</v>
      </c>
      <c r="L99" s="23">
        <v>158.59048684395776</v>
      </c>
      <c r="M99" s="21">
        <v>0</v>
      </c>
      <c r="N99" s="22">
        <v>0</v>
      </c>
      <c r="O99" s="22">
        <v>0</v>
      </c>
      <c r="P99" s="22">
        <v>0</v>
      </c>
      <c r="Q99" s="23">
        <v>0</v>
      </c>
      <c r="R99" s="21">
        <v>73.97931206010713</v>
      </c>
      <c r="S99" s="22">
        <v>18.4885690188689</v>
      </c>
      <c r="T99" s="22">
        <v>0</v>
      </c>
      <c r="U99" s="22">
        <v>0</v>
      </c>
      <c r="V99" s="23">
        <v>70.54649161296422</v>
      </c>
      <c r="W99" s="21">
        <v>0</v>
      </c>
      <c r="X99" s="22">
        <v>0</v>
      </c>
      <c r="Y99" s="22">
        <v>0</v>
      </c>
      <c r="Z99" s="22">
        <v>0</v>
      </c>
      <c r="AA99" s="23">
        <v>0</v>
      </c>
      <c r="AB99" s="21">
        <v>0</v>
      </c>
      <c r="AC99" s="22">
        <v>0</v>
      </c>
      <c r="AD99" s="22">
        <v>0</v>
      </c>
      <c r="AE99" s="22">
        <v>0</v>
      </c>
      <c r="AF99" s="23">
        <v>0</v>
      </c>
      <c r="AG99" s="21">
        <v>0</v>
      </c>
      <c r="AH99" s="22">
        <v>0</v>
      </c>
      <c r="AI99" s="22">
        <v>0</v>
      </c>
      <c r="AJ99" s="22">
        <v>0</v>
      </c>
      <c r="AK99" s="23">
        <v>0</v>
      </c>
      <c r="AL99" s="21">
        <v>0</v>
      </c>
      <c r="AM99" s="22">
        <v>0</v>
      </c>
      <c r="AN99" s="22">
        <v>0</v>
      </c>
      <c r="AO99" s="22">
        <v>0</v>
      </c>
      <c r="AP99" s="23">
        <v>0</v>
      </c>
      <c r="AQ99" s="21">
        <v>0</v>
      </c>
      <c r="AR99" s="22">
        <v>0</v>
      </c>
      <c r="AS99" s="22">
        <v>0</v>
      </c>
      <c r="AT99" s="22">
        <v>0</v>
      </c>
      <c r="AU99" s="23">
        <v>0</v>
      </c>
      <c r="AV99" s="21">
        <v>1041.4516010826055</v>
      </c>
      <c r="AW99" s="22">
        <v>165.4540981010699</v>
      </c>
      <c r="AX99" s="22">
        <v>0.0034692701934</v>
      </c>
      <c r="AY99" s="22">
        <v>0</v>
      </c>
      <c r="AZ99" s="23">
        <v>736.4775088774978</v>
      </c>
      <c r="BA99" s="21">
        <v>0</v>
      </c>
      <c r="BB99" s="22">
        <v>0</v>
      </c>
      <c r="BC99" s="22">
        <v>0</v>
      </c>
      <c r="BD99" s="22">
        <v>0</v>
      </c>
      <c r="BE99" s="23">
        <v>0</v>
      </c>
      <c r="BF99" s="21">
        <v>501.08309969978376</v>
      </c>
      <c r="BG99" s="22">
        <v>43.8333844919134</v>
      </c>
      <c r="BH99" s="22">
        <v>0.010814019645099999</v>
      </c>
      <c r="BI99" s="22">
        <v>0</v>
      </c>
      <c r="BJ99" s="23">
        <v>127.70808279826358</v>
      </c>
      <c r="BK99" s="24">
        <f>SUM(C99:BJ99)</f>
        <v>3122.7728544673864</v>
      </c>
    </row>
    <row r="100" spans="1:63" s="25" customFormat="1" ht="15">
      <c r="A100" s="20"/>
      <c r="B100" s="7" t="s">
        <v>158</v>
      </c>
      <c r="C100" s="21">
        <v>0</v>
      </c>
      <c r="D100" s="22">
        <v>0</v>
      </c>
      <c r="E100" s="22">
        <v>0</v>
      </c>
      <c r="F100" s="22">
        <v>0</v>
      </c>
      <c r="G100" s="23">
        <v>0</v>
      </c>
      <c r="H100" s="21">
        <v>0.036343357548200006</v>
      </c>
      <c r="I100" s="22">
        <v>0</v>
      </c>
      <c r="J100" s="22">
        <v>0</v>
      </c>
      <c r="K100" s="22">
        <v>0</v>
      </c>
      <c r="L100" s="23">
        <v>0.06266096129019999</v>
      </c>
      <c r="M100" s="21">
        <v>0</v>
      </c>
      <c r="N100" s="22">
        <v>0</v>
      </c>
      <c r="O100" s="22">
        <v>0</v>
      </c>
      <c r="P100" s="22">
        <v>0</v>
      </c>
      <c r="Q100" s="23">
        <v>0</v>
      </c>
      <c r="R100" s="21">
        <v>0.08563664709660002</v>
      </c>
      <c r="S100" s="22">
        <v>0</v>
      </c>
      <c r="T100" s="22">
        <v>0</v>
      </c>
      <c r="U100" s="22">
        <v>0</v>
      </c>
      <c r="V100" s="23">
        <v>0</v>
      </c>
      <c r="W100" s="21">
        <v>0</v>
      </c>
      <c r="X100" s="22">
        <v>0</v>
      </c>
      <c r="Y100" s="22">
        <v>0</v>
      </c>
      <c r="Z100" s="22">
        <v>0</v>
      </c>
      <c r="AA100" s="23">
        <v>0</v>
      </c>
      <c r="AB100" s="21">
        <v>0</v>
      </c>
      <c r="AC100" s="22">
        <v>0</v>
      </c>
      <c r="AD100" s="22">
        <v>0</v>
      </c>
      <c r="AE100" s="22">
        <v>0</v>
      </c>
      <c r="AF100" s="23">
        <v>0</v>
      </c>
      <c r="AG100" s="21">
        <v>0</v>
      </c>
      <c r="AH100" s="22">
        <v>0</v>
      </c>
      <c r="AI100" s="22">
        <v>0</v>
      </c>
      <c r="AJ100" s="22">
        <v>0</v>
      </c>
      <c r="AK100" s="23">
        <v>0</v>
      </c>
      <c r="AL100" s="21">
        <v>0</v>
      </c>
      <c r="AM100" s="22">
        <v>0</v>
      </c>
      <c r="AN100" s="22">
        <v>0</v>
      </c>
      <c r="AO100" s="22">
        <v>0</v>
      </c>
      <c r="AP100" s="23">
        <v>0</v>
      </c>
      <c r="AQ100" s="21">
        <v>0</v>
      </c>
      <c r="AR100" s="22">
        <v>0</v>
      </c>
      <c r="AS100" s="22">
        <v>0</v>
      </c>
      <c r="AT100" s="22">
        <v>0</v>
      </c>
      <c r="AU100" s="23">
        <v>0</v>
      </c>
      <c r="AV100" s="21">
        <v>3.1125254801913</v>
      </c>
      <c r="AW100" s="22">
        <v>3.178469214379979</v>
      </c>
      <c r="AX100" s="22">
        <v>0</v>
      </c>
      <c r="AY100" s="22">
        <v>0</v>
      </c>
      <c r="AZ100" s="23">
        <v>34.60841050780311</v>
      </c>
      <c r="BA100" s="21">
        <v>0</v>
      </c>
      <c r="BB100" s="22">
        <v>0</v>
      </c>
      <c r="BC100" s="22">
        <v>0</v>
      </c>
      <c r="BD100" s="22">
        <v>0</v>
      </c>
      <c r="BE100" s="23">
        <v>0</v>
      </c>
      <c r="BF100" s="21">
        <v>1.8061500115794</v>
      </c>
      <c r="BG100" s="22">
        <v>0.9004542806450002</v>
      </c>
      <c r="BH100" s="22">
        <v>0</v>
      </c>
      <c r="BI100" s="22">
        <v>0</v>
      </c>
      <c r="BJ100" s="23">
        <v>8.175944981546902</v>
      </c>
      <c r="BK100" s="24">
        <f aca="true" t="shared" si="15" ref="BK100:BK125">SUM(C100:BJ100)</f>
        <v>51.96659544208069</v>
      </c>
    </row>
    <row r="101" spans="1:63" s="25" customFormat="1" ht="15">
      <c r="A101" s="20"/>
      <c r="B101" s="7" t="s">
        <v>180</v>
      </c>
      <c r="C101" s="21">
        <v>0</v>
      </c>
      <c r="D101" s="22">
        <v>4.881299032258</v>
      </c>
      <c r="E101" s="22">
        <v>0</v>
      </c>
      <c r="F101" s="22">
        <v>0</v>
      </c>
      <c r="G101" s="23">
        <v>0</v>
      </c>
      <c r="H101" s="21">
        <v>5.785072950027801</v>
      </c>
      <c r="I101" s="22">
        <v>0.9667046000318001</v>
      </c>
      <c r="J101" s="22">
        <v>0</v>
      </c>
      <c r="K101" s="22">
        <v>0</v>
      </c>
      <c r="L101" s="23">
        <v>8.1599334441583</v>
      </c>
      <c r="M101" s="21">
        <v>0</v>
      </c>
      <c r="N101" s="22">
        <v>0</v>
      </c>
      <c r="O101" s="22">
        <v>0</v>
      </c>
      <c r="P101" s="22">
        <v>0</v>
      </c>
      <c r="Q101" s="23">
        <v>0</v>
      </c>
      <c r="R101" s="21">
        <v>4.0293810455124</v>
      </c>
      <c r="S101" s="22">
        <v>0.488245690903</v>
      </c>
      <c r="T101" s="22">
        <v>0</v>
      </c>
      <c r="U101" s="22">
        <v>0</v>
      </c>
      <c r="V101" s="23">
        <v>4.7195755524502</v>
      </c>
      <c r="W101" s="21">
        <v>0</v>
      </c>
      <c r="X101" s="22">
        <v>0</v>
      </c>
      <c r="Y101" s="22">
        <v>0</v>
      </c>
      <c r="Z101" s="22">
        <v>0</v>
      </c>
      <c r="AA101" s="23">
        <v>0</v>
      </c>
      <c r="AB101" s="21">
        <v>0</v>
      </c>
      <c r="AC101" s="22">
        <v>0</v>
      </c>
      <c r="AD101" s="22">
        <v>0</v>
      </c>
      <c r="AE101" s="22">
        <v>0</v>
      </c>
      <c r="AF101" s="23">
        <v>0</v>
      </c>
      <c r="AG101" s="21">
        <v>0</v>
      </c>
      <c r="AH101" s="22">
        <v>0</v>
      </c>
      <c r="AI101" s="22">
        <v>0</v>
      </c>
      <c r="AJ101" s="22">
        <v>0</v>
      </c>
      <c r="AK101" s="23">
        <v>0</v>
      </c>
      <c r="AL101" s="21">
        <v>0</v>
      </c>
      <c r="AM101" s="22">
        <v>0</v>
      </c>
      <c r="AN101" s="22">
        <v>0</v>
      </c>
      <c r="AO101" s="22">
        <v>0</v>
      </c>
      <c r="AP101" s="23">
        <v>0</v>
      </c>
      <c r="AQ101" s="21">
        <v>0</v>
      </c>
      <c r="AR101" s="22">
        <v>0</v>
      </c>
      <c r="AS101" s="22">
        <v>0</v>
      </c>
      <c r="AT101" s="22">
        <v>0</v>
      </c>
      <c r="AU101" s="23">
        <v>0</v>
      </c>
      <c r="AV101" s="21">
        <v>119.37447211238195</v>
      </c>
      <c r="AW101" s="22">
        <v>25.513247183455185</v>
      </c>
      <c r="AX101" s="22">
        <v>0</v>
      </c>
      <c r="AY101" s="22">
        <v>0</v>
      </c>
      <c r="AZ101" s="23">
        <v>426.0579116203037</v>
      </c>
      <c r="BA101" s="21">
        <v>0</v>
      </c>
      <c r="BB101" s="22">
        <v>0</v>
      </c>
      <c r="BC101" s="22">
        <v>0</v>
      </c>
      <c r="BD101" s="22">
        <v>0</v>
      </c>
      <c r="BE101" s="23">
        <v>0</v>
      </c>
      <c r="BF101" s="21">
        <v>115.42314272854347</v>
      </c>
      <c r="BG101" s="22">
        <v>14.317745342705</v>
      </c>
      <c r="BH101" s="22">
        <v>3.152757139387</v>
      </c>
      <c r="BI101" s="22">
        <v>0</v>
      </c>
      <c r="BJ101" s="23">
        <v>225.17507651113326</v>
      </c>
      <c r="BK101" s="24">
        <f>SUM(C101:BJ101)</f>
        <v>958.044564953251</v>
      </c>
    </row>
    <row r="102" spans="1:63" s="25" customFormat="1" ht="15">
      <c r="A102" s="20"/>
      <c r="B102" s="7" t="s">
        <v>159</v>
      </c>
      <c r="C102" s="21">
        <v>0</v>
      </c>
      <c r="D102" s="22">
        <v>1.1001147046451</v>
      </c>
      <c r="E102" s="22">
        <v>0</v>
      </c>
      <c r="F102" s="22">
        <v>0</v>
      </c>
      <c r="G102" s="23">
        <v>0</v>
      </c>
      <c r="H102" s="21">
        <v>359.43670992289316</v>
      </c>
      <c r="I102" s="22">
        <v>973.7554882611895</v>
      </c>
      <c r="J102" s="22">
        <v>0</v>
      </c>
      <c r="K102" s="22">
        <v>0</v>
      </c>
      <c r="L102" s="23">
        <v>315.815112482891</v>
      </c>
      <c r="M102" s="21">
        <v>0</v>
      </c>
      <c r="N102" s="22">
        <v>0</v>
      </c>
      <c r="O102" s="22">
        <v>0</v>
      </c>
      <c r="P102" s="22">
        <v>0</v>
      </c>
      <c r="Q102" s="23">
        <v>0</v>
      </c>
      <c r="R102" s="21">
        <v>200.5205479421629</v>
      </c>
      <c r="S102" s="22">
        <v>125.54412244777188</v>
      </c>
      <c r="T102" s="22">
        <v>0.146486372</v>
      </c>
      <c r="U102" s="22">
        <v>0</v>
      </c>
      <c r="V102" s="23">
        <v>87.16668756257488</v>
      </c>
      <c r="W102" s="21">
        <v>0</v>
      </c>
      <c r="X102" s="22">
        <v>0</v>
      </c>
      <c r="Y102" s="22">
        <v>0</v>
      </c>
      <c r="Z102" s="22">
        <v>0</v>
      </c>
      <c r="AA102" s="23">
        <v>0</v>
      </c>
      <c r="AB102" s="21">
        <v>0</v>
      </c>
      <c r="AC102" s="22">
        <v>0</v>
      </c>
      <c r="AD102" s="22">
        <v>0</v>
      </c>
      <c r="AE102" s="22">
        <v>0</v>
      </c>
      <c r="AF102" s="23">
        <v>0</v>
      </c>
      <c r="AG102" s="21">
        <v>0</v>
      </c>
      <c r="AH102" s="22">
        <v>0</v>
      </c>
      <c r="AI102" s="22">
        <v>0</v>
      </c>
      <c r="AJ102" s="22">
        <v>0</v>
      </c>
      <c r="AK102" s="23">
        <v>0</v>
      </c>
      <c r="AL102" s="21">
        <v>0</v>
      </c>
      <c r="AM102" s="22">
        <v>0</v>
      </c>
      <c r="AN102" s="22">
        <v>0</v>
      </c>
      <c r="AO102" s="22">
        <v>0</v>
      </c>
      <c r="AP102" s="23">
        <v>0</v>
      </c>
      <c r="AQ102" s="21">
        <v>0</v>
      </c>
      <c r="AR102" s="22">
        <v>0</v>
      </c>
      <c r="AS102" s="22">
        <v>0</v>
      </c>
      <c r="AT102" s="22">
        <v>0</v>
      </c>
      <c r="AU102" s="23">
        <v>0</v>
      </c>
      <c r="AV102" s="21">
        <v>2972.1587526554254</v>
      </c>
      <c r="AW102" s="22">
        <v>476.92394673517714</v>
      </c>
      <c r="AX102" s="22">
        <v>0.0173876434515</v>
      </c>
      <c r="AY102" s="22">
        <v>0</v>
      </c>
      <c r="AZ102" s="23">
        <v>2560.2386301694787</v>
      </c>
      <c r="BA102" s="21">
        <v>0</v>
      </c>
      <c r="BB102" s="22">
        <v>0</v>
      </c>
      <c r="BC102" s="22">
        <v>0</v>
      </c>
      <c r="BD102" s="22">
        <v>0</v>
      </c>
      <c r="BE102" s="23">
        <v>0</v>
      </c>
      <c r="BF102" s="21">
        <v>2046.1979041995069</v>
      </c>
      <c r="BG102" s="22">
        <v>133.93000853539218</v>
      </c>
      <c r="BH102" s="22">
        <v>0</v>
      </c>
      <c r="BI102" s="22">
        <v>0</v>
      </c>
      <c r="BJ102" s="23">
        <v>696.7757229446405</v>
      </c>
      <c r="BK102" s="24">
        <f>SUM(C102:BJ102)</f>
        <v>10949.7276225792</v>
      </c>
    </row>
    <row r="103" spans="1:63" s="25" customFormat="1" ht="15">
      <c r="A103" s="20"/>
      <c r="B103" s="7" t="s">
        <v>160</v>
      </c>
      <c r="C103" s="21">
        <v>0</v>
      </c>
      <c r="D103" s="22">
        <v>1.0360388154516</v>
      </c>
      <c r="E103" s="22">
        <v>0</v>
      </c>
      <c r="F103" s="22">
        <v>0</v>
      </c>
      <c r="G103" s="23">
        <v>0</v>
      </c>
      <c r="H103" s="21">
        <v>335.83066942734246</v>
      </c>
      <c r="I103" s="22">
        <v>159.16448793857688</v>
      </c>
      <c r="J103" s="22">
        <v>11.1618499625161</v>
      </c>
      <c r="K103" s="22">
        <v>462.5718826730645</v>
      </c>
      <c r="L103" s="23">
        <v>184.38431532999022</v>
      </c>
      <c r="M103" s="21">
        <v>0</v>
      </c>
      <c r="N103" s="22">
        <v>0</v>
      </c>
      <c r="O103" s="22">
        <v>0</v>
      </c>
      <c r="P103" s="22">
        <v>0</v>
      </c>
      <c r="Q103" s="23">
        <v>0</v>
      </c>
      <c r="R103" s="21">
        <v>187.26867527383993</v>
      </c>
      <c r="S103" s="22">
        <v>45.155983326223506</v>
      </c>
      <c r="T103" s="22">
        <v>0</v>
      </c>
      <c r="U103" s="22">
        <v>0</v>
      </c>
      <c r="V103" s="23">
        <v>41.0428478843173</v>
      </c>
      <c r="W103" s="21">
        <v>0</v>
      </c>
      <c r="X103" s="22">
        <v>0</v>
      </c>
      <c r="Y103" s="22">
        <v>0</v>
      </c>
      <c r="Z103" s="22">
        <v>0</v>
      </c>
      <c r="AA103" s="23">
        <v>0</v>
      </c>
      <c r="AB103" s="21">
        <v>0</v>
      </c>
      <c r="AC103" s="22">
        <v>0</v>
      </c>
      <c r="AD103" s="22">
        <v>0</v>
      </c>
      <c r="AE103" s="22">
        <v>0</v>
      </c>
      <c r="AF103" s="23">
        <v>0</v>
      </c>
      <c r="AG103" s="21">
        <v>0</v>
      </c>
      <c r="AH103" s="22">
        <v>0</v>
      </c>
      <c r="AI103" s="22">
        <v>0</v>
      </c>
      <c r="AJ103" s="22">
        <v>0</v>
      </c>
      <c r="AK103" s="23">
        <v>0</v>
      </c>
      <c r="AL103" s="21">
        <v>0</v>
      </c>
      <c r="AM103" s="22">
        <v>0</v>
      </c>
      <c r="AN103" s="22">
        <v>0</v>
      </c>
      <c r="AO103" s="22">
        <v>0</v>
      </c>
      <c r="AP103" s="23">
        <v>0</v>
      </c>
      <c r="AQ103" s="21">
        <v>0</v>
      </c>
      <c r="AR103" s="22">
        <v>0</v>
      </c>
      <c r="AS103" s="22">
        <v>0</v>
      </c>
      <c r="AT103" s="22">
        <v>0</v>
      </c>
      <c r="AU103" s="23">
        <v>0</v>
      </c>
      <c r="AV103" s="21">
        <v>4477.603196707476</v>
      </c>
      <c r="AW103" s="22">
        <v>325.0427509429901</v>
      </c>
      <c r="AX103" s="22">
        <v>0.5735270923548</v>
      </c>
      <c r="AY103" s="22">
        <v>0.0412325566129</v>
      </c>
      <c r="AZ103" s="23">
        <v>1643.7794874477308</v>
      </c>
      <c r="BA103" s="21">
        <v>0</v>
      </c>
      <c r="BB103" s="22">
        <v>0</v>
      </c>
      <c r="BC103" s="22">
        <v>0</v>
      </c>
      <c r="BD103" s="22">
        <v>0</v>
      </c>
      <c r="BE103" s="23">
        <v>0</v>
      </c>
      <c r="BF103" s="21">
        <v>2616.315041476122</v>
      </c>
      <c r="BG103" s="22">
        <v>84.77434301530562</v>
      </c>
      <c r="BH103" s="22">
        <v>0.0116729066774</v>
      </c>
      <c r="BI103" s="22">
        <v>0</v>
      </c>
      <c r="BJ103" s="23">
        <v>401.4510443477455</v>
      </c>
      <c r="BK103" s="24">
        <f>SUM(C103:BJ103)</f>
        <v>10977.20904712434</v>
      </c>
    </row>
    <row r="104" spans="1:63" s="25" customFormat="1" ht="15">
      <c r="A104" s="20"/>
      <c r="B104" s="7" t="s">
        <v>161</v>
      </c>
      <c r="C104" s="21">
        <v>0</v>
      </c>
      <c r="D104" s="22">
        <v>0.652933548387</v>
      </c>
      <c r="E104" s="22">
        <v>0</v>
      </c>
      <c r="F104" s="22">
        <v>0</v>
      </c>
      <c r="G104" s="23">
        <v>0</v>
      </c>
      <c r="H104" s="21">
        <v>2.7427312936065</v>
      </c>
      <c r="I104" s="22">
        <v>0.8809904333542</v>
      </c>
      <c r="J104" s="22">
        <v>0</v>
      </c>
      <c r="K104" s="22">
        <v>0</v>
      </c>
      <c r="L104" s="23">
        <v>8.8928651567722</v>
      </c>
      <c r="M104" s="21">
        <v>0</v>
      </c>
      <c r="N104" s="22">
        <v>0</v>
      </c>
      <c r="O104" s="22">
        <v>0</v>
      </c>
      <c r="P104" s="22">
        <v>0</v>
      </c>
      <c r="Q104" s="23">
        <v>0</v>
      </c>
      <c r="R104" s="21">
        <v>1.6382930593158</v>
      </c>
      <c r="S104" s="22">
        <v>1.9340467273865998</v>
      </c>
      <c r="T104" s="22">
        <v>0</v>
      </c>
      <c r="U104" s="22">
        <v>0</v>
      </c>
      <c r="V104" s="23">
        <v>0.8217134223538001</v>
      </c>
      <c r="W104" s="21">
        <v>0</v>
      </c>
      <c r="X104" s="22">
        <v>0</v>
      </c>
      <c r="Y104" s="22">
        <v>0</v>
      </c>
      <c r="Z104" s="22">
        <v>0</v>
      </c>
      <c r="AA104" s="23">
        <v>0</v>
      </c>
      <c r="AB104" s="21">
        <v>0</v>
      </c>
      <c r="AC104" s="22">
        <v>0</v>
      </c>
      <c r="AD104" s="22">
        <v>0</v>
      </c>
      <c r="AE104" s="22">
        <v>0</v>
      </c>
      <c r="AF104" s="23">
        <v>0</v>
      </c>
      <c r="AG104" s="21">
        <v>0</v>
      </c>
      <c r="AH104" s="22">
        <v>0</v>
      </c>
      <c r="AI104" s="22">
        <v>0</v>
      </c>
      <c r="AJ104" s="22">
        <v>0</v>
      </c>
      <c r="AK104" s="23">
        <v>0</v>
      </c>
      <c r="AL104" s="21">
        <v>0</v>
      </c>
      <c r="AM104" s="22">
        <v>0</v>
      </c>
      <c r="AN104" s="22">
        <v>0</v>
      </c>
      <c r="AO104" s="22">
        <v>0</v>
      </c>
      <c r="AP104" s="23">
        <v>0</v>
      </c>
      <c r="AQ104" s="21">
        <v>0</v>
      </c>
      <c r="AR104" s="22">
        <v>0</v>
      </c>
      <c r="AS104" s="22">
        <v>0</v>
      </c>
      <c r="AT104" s="22">
        <v>0</v>
      </c>
      <c r="AU104" s="23">
        <v>0</v>
      </c>
      <c r="AV104" s="21">
        <v>37.99016929170669</v>
      </c>
      <c r="AW104" s="22">
        <v>16.4369177521775</v>
      </c>
      <c r="AX104" s="22">
        <v>0</v>
      </c>
      <c r="AY104" s="22">
        <v>0</v>
      </c>
      <c r="AZ104" s="23">
        <v>96.5763440502528</v>
      </c>
      <c r="BA104" s="21">
        <v>0</v>
      </c>
      <c r="BB104" s="22">
        <v>0</v>
      </c>
      <c r="BC104" s="22">
        <v>0</v>
      </c>
      <c r="BD104" s="22">
        <v>0</v>
      </c>
      <c r="BE104" s="23">
        <v>0</v>
      </c>
      <c r="BF104" s="21">
        <v>23.57483017691</v>
      </c>
      <c r="BG104" s="22">
        <v>2.0669950987396</v>
      </c>
      <c r="BH104" s="22">
        <v>0</v>
      </c>
      <c r="BI104" s="22">
        <v>0</v>
      </c>
      <c r="BJ104" s="23">
        <v>30.07536572020941</v>
      </c>
      <c r="BK104" s="24">
        <f>SUM(C104:BJ104)</f>
        <v>224.28419573117213</v>
      </c>
    </row>
    <row r="105" spans="1:63" s="25" customFormat="1" ht="15">
      <c r="A105" s="20"/>
      <c r="B105" s="7" t="s">
        <v>220</v>
      </c>
      <c r="C105" s="21">
        <v>0</v>
      </c>
      <c r="D105" s="22">
        <v>0.3404602527096</v>
      </c>
      <c r="E105" s="22">
        <v>0</v>
      </c>
      <c r="F105" s="22">
        <v>0</v>
      </c>
      <c r="G105" s="23">
        <v>0</v>
      </c>
      <c r="H105" s="21">
        <v>9.897599961503897</v>
      </c>
      <c r="I105" s="22">
        <v>8.8295990745471</v>
      </c>
      <c r="J105" s="22">
        <v>0</v>
      </c>
      <c r="K105" s="22">
        <v>0</v>
      </c>
      <c r="L105" s="23">
        <v>14.1071166230613</v>
      </c>
      <c r="M105" s="21">
        <v>0</v>
      </c>
      <c r="N105" s="22">
        <v>0</v>
      </c>
      <c r="O105" s="22">
        <v>0</v>
      </c>
      <c r="P105" s="22">
        <v>0</v>
      </c>
      <c r="Q105" s="23">
        <v>0</v>
      </c>
      <c r="R105" s="21">
        <v>8.642262503987501</v>
      </c>
      <c r="S105" s="22">
        <v>3.2094676514828</v>
      </c>
      <c r="T105" s="22">
        <v>0.17022842432250002</v>
      </c>
      <c r="U105" s="22">
        <v>0</v>
      </c>
      <c r="V105" s="23">
        <v>8.321982415061502</v>
      </c>
      <c r="W105" s="21">
        <v>0</v>
      </c>
      <c r="X105" s="22">
        <v>0</v>
      </c>
      <c r="Y105" s="22">
        <v>0</v>
      </c>
      <c r="Z105" s="22">
        <v>0</v>
      </c>
      <c r="AA105" s="23">
        <v>0</v>
      </c>
      <c r="AB105" s="21">
        <v>0</v>
      </c>
      <c r="AC105" s="22">
        <v>0</v>
      </c>
      <c r="AD105" s="22">
        <v>0</v>
      </c>
      <c r="AE105" s="22">
        <v>0</v>
      </c>
      <c r="AF105" s="23">
        <v>0</v>
      </c>
      <c r="AG105" s="21">
        <v>0</v>
      </c>
      <c r="AH105" s="22">
        <v>0</v>
      </c>
      <c r="AI105" s="22">
        <v>0</v>
      </c>
      <c r="AJ105" s="22">
        <v>0</v>
      </c>
      <c r="AK105" s="23">
        <v>0</v>
      </c>
      <c r="AL105" s="21">
        <v>0</v>
      </c>
      <c r="AM105" s="22">
        <v>0</v>
      </c>
      <c r="AN105" s="22">
        <v>0</v>
      </c>
      <c r="AO105" s="22">
        <v>0</v>
      </c>
      <c r="AP105" s="23">
        <v>0</v>
      </c>
      <c r="AQ105" s="21">
        <v>0</v>
      </c>
      <c r="AR105" s="22">
        <v>0</v>
      </c>
      <c r="AS105" s="22">
        <v>0</v>
      </c>
      <c r="AT105" s="22">
        <v>0</v>
      </c>
      <c r="AU105" s="23">
        <v>0</v>
      </c>
      <c r="AV105" s="21">
        <v>61.69881955109776</v>
      </c>
      <c r="AW105" s="22">
        <v>37.309914552271835</v>
      </c>
      <c r="AX105" s="22">
        <v>0</v>
      </c>
      <c r="AY105" s="22">
        <v>0</v>
      </c>
      <c r="AZ105" s="23">
        <v>116.95062609950482</v>
      </c>
      <c r="BA105" s="21">
        <v>0</v>
      </c>
      <c r="BB105" s="22">
        <v>0</v>
      </c>
      <c r="BC105" s="22">
        <v>0</v>
      </c>
      <c r="BD105" s="22">
        <v>0</v>
      </c>
      <c r="BE105" s="23">
        <v>0</v>
      </c>
      <c r="BF105" s="21">
        <v>67.09384002929279</v>
      </c>
      <c r="BG105" s="22">
        <v>17.171333223699694</v>
      </c>
      <c r="BH105" s="22">
        <v>0.3402820180322</v>
      </c>
      <c r="BI105" s="22">
        <v>0</v>
      </c>
      <c r="BJ105" s="23">
        <v>50.4766467670109</v>
      </c>
      <c r="BK105" s="24">
        <f t="shared" si="15"/>
        <v>404.5601791475862</v>
      </c>
    </row>
    <row r="106" spans="1:63" s="25" customFormat="1" ht="15">
      <c r="A106" s="20"/>
      <c r="B106" s="7" t="s">
        <v>162</v>
      </c>
      <c r="C106" s="21">
        <v>0</v>
      </c>
      <c r="D106" s="22">
        <v>1.3315727928387</v>
      </c>
      <c r="E106" s="22">
        <v>0</v>
      </c>
      <c r="F106" s="22">
        <v>0</v>
      </c>
      <c r="G106" s="23">
        <v>0</v>
      </c>
      <c r="H106" s="21">
        <v>621.6970546737218</v>
      </c>
      <c r="I106" s="22">
        <v>87.52185704351089</v>
      </c>
      <c r="J106" s="22">
        <v>0</v>
      </c>
      <c r="K106" s="22">
        <v>0</v>
      </c>
      <c r="L106" s="23">
        <v>268.9747775854085</v>
      </c>
      <c r="M106" s="21">
        <v>0</v>
      </c>
      <c r="N106" s="22">
        <v>0</v>
      </c>
      <c r="O106" s="22">
        <v>0</v>
      </c>
      <c r="P106" s="22">
        <v>0</v>
      </c>
      <c r="Q106" s="23">
        <v>0</v>
      </c>
      <c r="R106" s="21">
        <v>241.6914028004144</v>
      </c>
      <c r="S106" s="22">
        <v>24.330035459964307</v>
      </c>
      <c r="T106" s="22">
        <v>0</v>
      </c>
      <c r="U106" s="22">
        <v>0</v>
      </c>
      <c r="V106" s="23">
        <v>109.79152510280066</v>
      </c>
      <c r="W106" s="21">
        <v>0</v>
      </c>
      <c r="X106" s="22">
        <v>0</v>
      </c>
      <c r="Y106" s="22">
        <v>0</v>
      </c>
      <c r="Z106" s="22">
        <v>0</v>
      </c>
      <c r="AA106" s="23">
        <v>0</v>
      </c>
      <c r="AB106" s="21">
        <v>0</v>
      </c>
      <c r="AC106" s="22">
        <v>0</v>
      </c>
      <c r="AD106" s="22">
        <v>0</v>
      </c>
      <c r="AE106" s="22">
        <v>0</v>
      </c>
      <c r="AF106" s="23">
        <v>0</v>
      </c>
      <c r="AG106" s="21">
        <v>0</v>
      </c>
      <c r="AH106" s="22">
        <v>0</v>
      </c>
      <c r="AI106" s="22">
        <v>0</v>
      </c>
      <c r="AJ106" s="22">
        <v>0</v>
      </c>
      <c r="AK106" s="23">
        <v>0</v>
      </c>
      <c r="AL106" s="21">
        <v>0</v>
      </c>
      <c r="AM106" s="22">
        <v>0</v>
      </c>
      <c r="AN106" s="22">
        <v>0</v>
      </c>
      <c r="AO106" s="22">
        <v>0</v>
      </c>
      <c r="AP106" s="23">
        <v>0</v>
      </c>
      <c r="AQ106" s="21">
        <v>0</v>
      </c>
      <c r="AR106" s="22">
        <v>0</v>
      </c>
      <c r="AS106" s="22">
        <v>0</v>
      </c>
      <c r="AT106" s="22">
        <v>0</v>
      </c>
      <c r="AU106" s="23">
        <v>0</v>
      </c>
      <c r="AV106" s="21">
        <v>5109.08530357402</v>
      </c>
      <c r="AW106" s="22">
        <v>390.3021127330883</v>
      </c>
      <c r="AX106" s="22">
        <v>0.0518390586126</v>
      </c>
      <c r="AY106" s="22">
        <v>0</v>
      </c>
      <c r="AZ106" s="23">
        <v>1732.3439109344547</v>
      </c>
      <c r="BA106" s="21">
        <v>0</v>
      </c>
      <c r="BB106" s="22">
        <v>0</v>
      </c>
      <c r="BC106" s="22">
        <v>0</v>
      </c>
      <c r="BD106" s="22">
        <v>0</v>
      </c>
      <c r="BE106" s="23">
        <v>0</v>
      </c>
      <c r="BF106" s="21">
        <v>2551.28805667116</v>
      </c>
      <c r="BG106" s="22">
        <v>127.12666196971969</v>
      </c>
      <c r="BH106" s="22">
        <v>0.0241046348064</v>
      </c>
      <c r="BI106" s="22">
        <v>0</v>
      </c>
      <c r="BJ106" s="23">
        <v>509.425517047262</v>
      </c>
      <c r="BK106" s="24">
        <f t="shared" si="15"/>
        <v>11774.985732081785</v>
      </c>
    </row>
    <row r="107" spans="1:63" s="25" customFormat="1" ht="15">
      <c r="A107" s="20"/>
      <c r="B107" s="7" t="s">
        <v>163</v>
      </c>
      <c r="C107" s="21">
        <v>0</v>
      </c>
      <c r="D107" s="22">
        <v>0.9475341503548</v>
      </c>
      <c r="E107" s="22">
        <v>0</v>
      </c>
      <c r="F107" s="22">
        <v>0</v>
      </c>
      <c r="G107" s="23">
        <v>0</v>
      </c>
      <c r="H107" s="21">
        <v>151.9688029775052</v>
      </c>
      <c r="I107" s="22">
        <v>103.83075645196381</v>
      </c>
      <c r="J107" s="22">
        <v>0</v>
      </c>
      <c r="K107" s="22">
        <v>0</v>
      </c>
      <c r="L107" s="23">
        <v>42.8382429657362</v>
      </c>
      <c r="M107" s="21">
        <v>0</v>
      </c>
      <c r="N107" s="22">
        <v>0</v>
      </c>
      <c r="O107" s="22">
        <v>0</v>
      </c>
      <c r="P107" s="22">
        <v>0</v>
      </c>
      <c r="Q107" s="23">
        <v>0</v>
      </c>
      <c r="R107" s="21">
        <v>46.95106622923101</v>
      </c>
      <c r="S107" s="22">
        <v>20.302511841159703</v>
      </c>
      <c r="T107" s="22">
        <v>0</v>
      </c>
      <c r="U107" s="22">
        <v>0</v>
      </c>
      <c r="V107" s="23">
        <v>6.370785156707</v>
      </c>
      <c r="W107" s="21">
        <v>0</v>
      </c>
      <c r="X107" s="22">
        <v>0</v>
      </c>
      <c r="Y107" s="22">
        <v>0</v>
      </c>
      <c r="Z107" s="22">
        <v>0</v>
      </c>
      <c r="AA107" s="23">
        <v>0</v>
      </c>
      <c r="AB107" s="21">
        <v>0</v>
      </c>
      <c r="AC107" s="22">
        <v>0</v>
      </c>
      <c r="AD107" s="22">
        <v>0</v>
      </c>
      <c r="AE107" s="22">
        <v>0</v>
      </c>
      <c r="AF107" s="23">
        <v>0</v>
      </c>
      <c r="AG107" s="21">
        <v>0</v>
      </c>
      <c r="AH107" s="22">
        <v>0</v>
      </c>
      <c r="AI107" s="22">
        <v>0</v>
      </c>
      <c r="AJ107" s="22">
        <v>0</v>
      </c>
      <c r="AK107" s="23">
        <v>0</v>
      </c>
      <c r="AL107" s="21">
        <v>0</v>
      </c>
      <c r="AM107" s="22">
        <v>0</v>
      </c>
      <c r="AN107" s="22">
        <v>0</v>
      </c>
      <c r="AO107" s="22">
        <v>0</v>
      </c>
      <c r="AP107" s="23">
        <v>0</v>
      </c>
      <c r="AQ107" s="21">
        <v>0</v>
      </c>
      <c r="AR107" s="22">
        <v>0</v>
      </c>
      <c r="AS107" s="22">
        <v>0</v>
      </c>
      <c r="AT107" s="22">
        <v>0</v>
      </c>
      <c r="AU107" s="23">
        <v>0</v>
      </c>
      <c r="AV107" s="21">
        <v>1574.0089819991522</v>
      </c>
      <c r="AW107" s="22">
        <v>123.05367139114374</v>
      </c>
      <c r="AX107" s="22">
        <v>0.0246502499352</v>
      </c>
      <c r="AY107" s="22">
        <v>0</v>
      </c>
      <c r="AZ107" s="23">
        <v>289.3011001977393</v>
      </c>
      <c r="BA107" s="21">
        <v>0</v>
      </c>
      <c r="BB107" s="22">
        <v>0</v>
      </c>
      <c r="BC107" s="22">
        <v>0</v>
      </c>
      <c r="BD107" s="22">
        <v>0</v>
      </c>
      <c r="BE107" s="23">
        <v>0</v>
      </c>
      <c r="BF107" s="21">
        <v>759.7408696816166</v>
      </c>
      <c r="BG107" s="22">
        <v>36.57749289089879</v>
      </c>
      <c r="BH107" s="22">
        <v>0.0724598826772</v>
      </c>
      <c r="BI107" s="22">
        <v>0</v>
      </c>
      <c r="BJ107" s="23">
        <v>40.9439951531612</v>
      </c>
      <c r="BK107" s="24">
        <f>SUM(C107:BJ107)</f>
        <v>3196.932921218982</v>
      </c>
    </row>
    <row r="108" spans="1:63" s="25" customFormat="1" ht="15">
      <c r="A108" s="20"/>
      <c r="B108" s="7" t="s">
        <v>181</v>
      </c>
      <c r="C108" s="21">
        <v>0</v>
      </c>
      <c r="D108" s="22">
        <v>8.046541378258</v>
      </c>
      <c r="E108" s="22">
        <v>0</v>
      </c>
      <c r="F108" s="22">
        <v>0</v>
      </c>
      <c r="G108" s="23">
        <v>0</v>
      </c>
      <c r="H108" s="21">
        <v>12.494626975282001</v>
      </c>
      <c r="I108" s="22">
        <v>21.537603487902203</v>
      </c>
      <c r="J108" s="22">
        <v>0</v>
      </c>
      <c r="K108" s="22">
        <v>0</v>
      </c>
      <c r="L108" s="23">
        <v>125.46054149441709</v>
      </c>
      <c r="M108" s="21">
        <v>0</v>
      </c>
      <c r="N108" s="22">
        <v>0</v>
      </c>
      <c r="O108" s="22">
        <v>0</v>
      </c>
      <c r="P108" s="22">
        <v>0</v>
      </c>
      <c r="Q108" s="23">
        <v>0</v>
      </c>
      <c r="R108" s="21">
        <v>5.0382221796374</v>
      </c>
      <c r="S108" s="22">
        <v>0.39094222993509997</v>
      </c>
      <c r="T108" s="22">
        <v>0</v>
      </c>
      <c r="U108" s="22">
        <v>0</v>
      </c>
      <c r="V108" s="23">
        <v>1.8303408266758001</v>
      </c>
      <c r="W108" s="21">
        <v>0</v>
      </c>
      <c r="X108" s="22">
        <v>0</v>
      </c>
      <c r="Y108" s="22">
        <v>0</v>
      </c>
      <c r="Z108" s="22">
        <v>0</v>
      </c>
      <c r="AA108" s="23">
        <v>0</v>
      </c>
      <c r="AB108" s="21">
        <v>0</v>
      </c>
      <c r="AC108" s="22">
        <v>0</v>
      </c>
      <c r="AD108" s="22">
        <v>0</v>
      </c>
      <c r="AE108" s="22">
        <v>0</v>
      </c>
      <c r="AF108" s="23">
        <v>0</v>
      </c>
      <c r="AG108" s="21">
        <v>0</v>
      </c>
      <c r="AH108" s="22">
        <v>0</v>
      </c>
      <c r="AI108" s="22">
        <v>0</v>
      </c>
      <c r="AJ108" s="22">
        <v>0</v>
      </c>
      <c r="AK108" s="23">
        <v>0</v>
      </c>
      <c r="AL108" s="21">
        <v>0</v>
      </c>
      <c r="AM108" s="22">
        <v>0</v>
      </c>
      <c r="AN108" s="22">
        <v>0</v>
      </c>
      <c r="AO108" s="22">
        <v>0</v>
      </c>
      <c r="AP108" s="23">
        <v>0</v>
      </c>
      <c r="AQ108" s="21">
        <v>0</v>
      </c>
      <c r="AR108" s="22">
        <v>0</v>
      </c>
      <c r="AS108" s="22">
        <v>0</v>
      </c>
      <c r="AT108" s="22">
        <v>0</v>
      </c>
      <c r="AU108" s="23">
        <v>0</v>
      </c>
      <c r="AV108" s="21">
        <v>13.5920411543155</v>
      </c>
      <c r="AW108" s="22">
        <v>6.834821719577255</v>
      </c>
      <c r="AX108" s="22">
        <v>0</v>
      </c>
      <c r="AY108" s="22">
        <v>0</v>
      </c>
      <c r="AZ108" s="23">
        <v>44.913751108925005</v>
      </c>
      <c r="BA108" s="21">
        <v>0</v>
      </c>
      <c r="BB108" s="22">
        <v>0</v>
      </c>
      <c r="BC108" s="22">
        <v>0</v>
      </c>
      <c r="BD108" s="22">
        <v>0</v>
      </c>
      <c r="BE108" s="23">
        <v>0</v>
      </c>
      <c r="BF108" s="21">
        <v>3.9016244845796004</v>
      </c>
      <c r="BG108" s="22">
        <v>5.377658485386398</v>
      </c>
      <c r="BH108" s="22">
        <v>0</v>
      </c>
      <c r="BI108" s="22">
        <v>0</v>
      </c>
      <c r="BJ108" s="23">
        <v>4.017211311513099</v>
      </c>
      <c r="BK108" s="24">
        <f t="shared" si="15"/>
        <v>253.43592683640443</v>
      </c>
    </row>
    <row r="109" spans="1:63" s="25" customFormat="1" ht="15">
      <c r="A109" s="20"/>
      <c r="B109" s="7" t="s">
        <v>218</v>
      </c>
      <c r="C109" s="21">
        <v>0</v>
      </c>
      <c r="D109" s="22">
        <v>0.5358003065806</v>
      </c>
      <c r="E109" s="22">
        <v>0</v>
      </c>
      <c r="F109" s="22">
        <v>0</v>
      </c>
      <c r="G109" s="23">
        <v>0</v>
      </c>
      <c r="H109" s="21">
        <v>61.796401294206596</v>
      </c>
      <c r="I109" s="22">
        <v>27.9247171994496</v>
      </c>
      <c r="J109" s="22">
        <v>0</v>
      </c>
      <c r="K109" s="22">
        <v>0</v>
      </c>
      <c r="L109" s="23">
        <v>93.5879087443151</v>
      </c>
      <c r="M109" s="21">
        <v>0</v>
      </c>
      <c r="N109" s="22">
        <v>0</v>
      </c>
      <c r="O109" s="22">
        <v>0</v>
      </c>
      <c r="P109" s="22">
        <v>0</v>
      </c>
      <c r="Q109" s="23">
        <v>0</v>
      </c>
      <c r="R109" s="21">
        <v>55.7636138719518</v>
      </c>
      <c r="S109" s="22">
        <v>55.3699189438049</v>
      </c>
      <c r="T109" s="22">
        <v>0</v>
      </c>
      <c r="U109" s="22">
        <v>0</v>
      </c>
      <c r="V109" s="23">
        <v>47.060589905996196</v>
      </c>
      <c r="W109" s="21">
        <v>0</v>
      </c>
      <c r="X109" s="22">
        <v>0</v>
      </c>
      <c r="Y109" s="22">
        <v>0</v>
      </c>
      <c r="Z109" s="22">
        <v>0</v>
      </c>
      <c r="AA109" s="23">
        <v>0</v>
      </c>
      <c r="AB109" s="21">
        <v>0</v>
      </c>
      <c r="AC109" s="22">
        <v>0</v>
      </c>
      <c r="AD109" s="22">
        <v>0</v>
      </c>
      <c r="AE109" s="22">
        <v>0</v>
      </c>
      <c r="AF109" s="23">
        <v>0</v>
      </c>
      <c r="AG109" s="21">
        <v>0</v>
      </c>
      <c r="AH109" s="22">
        <v>0</v>
      </c>
      <c r="AI109" s="22">
        <v>0</v>
      </c>
      <c r="AJ109" s="22">
        <v>0</v>
      </c>
      <c r="AK109" s="23">
        <v>0</v>
      </c>
      <c r="AL109" s="21">
        <v>0</v>
      </c>
      <c r="AM109" s="22">
        <v>0</v>
      </c>
      <c r="AN109" s="22">
        <v>0</v>
      </c>
      <c r="AO109" s="22">
        <v>0</v>
      </c>
      <c r="AP109" s="23">
        <v>0</v>
      </c>
      <c r="AQ109" s="21">
        <v>0</v>
      </c>
      <c r="AR109" s="22">
        <v>0</v>
      </c>
      <c r="AS109" s="22">
        <v>0</v>
      </c>
      <c r="AT109" s="22">
        <v>0</v>
      </c>
      <c r="AU109" s="23">
        <v>0</v>
      </c>
      <c r="AV109" s="21">
        <v>647.5567015991228</v>
      </c>
      <c r="AW109" s="22">
        <v>216.4020218535431</v>
      </c>
      <c r="AX109" s="22">
        <v>0.5859972967096001</v>
      </c>
      <c r="AY109" s="22">
        <v>0</v>
      </c>
      <c r="AZ109" s="23">
        <v>1258.2027138786875</v>
      </c>
      <c r="BA109" s="21">
        <v>0</v>
      </c>
      <c r="BB109" s="22">
        <v>0</v>
      </c>
      <c r="BC109" s="22">
        <v>0</v>
      </c>
      <c r="BD109" s="22">
        <v>0</v>
      </c>
      <c r="BE109" s="23">
        <v>0</v>
      </c>
      <c r="BF109" s="21">
        <v>521.1749795189513</v>
      </c>
      <c r="BG109" s="22">
        <v>79.93620075506888</v>
      </c>
      <c r="BH109" s="22">
        <v>2.1309951512903003</v>
      </c>
      <c r="BI109" s="22">
        <v>0</v>
      </c>
      <c r="BJ109" s="23">
        <v>428.75843337388756</v>
      </c>
      <c r="BK109" s="24">
        <f t="shared" si="15"/>
        <v>3496.786993693566</v>
      </c>
    </row>
    <row r="110" spans="1:63" s="25" customFormat="1" ht="15">
      <c r="A110" s="20"/>
      <c r="B110" s="7" t="s">
        <v>164</v>
      </c>
      <c r="C110" s="21">
        <v>0</v>
      </c>
      <c r="D110" s="22">
        <v>2.2728931413548</v>
      </c>
      <c r="E110" s="22">
        <v>0</v>
      </c>
      <c r="F110" s="22">
        <v>0</v>
      </c>
      <c r="G110" s="23">
        <v>0</v>
      </c>
      <c r="H110" s="21">
        <v>139.6247505834485</v>
      </c>
      <c r="I110" s="22">
        <v>49.2612746102883</v>
      </c>
      <c r="J110" s="22">
        <v>0</v>
      </c>
      <c r="K110" s="22">
        <v>0</v>
      </c>
      <c r="L110" s="23">
        <v>98.203121264799</v>
      </c>
      <c r="M110" s="21">
        <v>0</v>
      </c>
      <c r="N110" s="22">
        <v>0</v>
      </c>
      <c r="O110" s="22">
        <v>0</v>
      </c>
      <c r="P110" s="22">
        <v>0</v>
      </c>
      <c r="Q110" s="23">
        <v>0</v>
      </c>
      <c r="R110" s="21">
        <v>85.51119678120314</v>
      </c>
      <c r="S110" s="22">
        <v>8.260241888127503</v>
      </c>
      <c r="T110" s="22">
        <v>0</v>
      </c>
      <c r="U110" s="22">
        <v>0</v>
      </c>
      <c r="V110" s="23">
        <v>26.260334541899503</v>
      </c>
      <c r="W110" s="21">
        <v>0</v>
      </c>
      <c r="X110" s="22">
        <v>0</v>
      </c>
      <c r="Y110" s="22">
        <v>0</v>
      </c>
      <c r="Z110" s="22">
        <v>0</v>
      </c>
      <c r="AA110" s="23">
        <v>0</v>
      </c>
      <c r="AB110" s="21">
        <v>0</v>
      </c>
      <c r="AC110" s="22">
        <v>0</v>
      </c>
      <c r="AD110" s="22">
        <v>0</v>
      </c>
      <c r="AE110" s="22">
        <v>0</v>
      </c>
      <c r="AF110" s="23">
        <v>0</v>
      </c>
      <c r="AG110" s="21">
        <v>0</v>
      </c>
      <c r="AH110" s="22">
        <v>0</v>
      </c>
      <c r="AI110" s="22">
        <v>0</v>
      </c>
      <c r="AJ110" s="22">
        <v>0</v>
      </c>
      <c r="AK110" s="23">
        <v>0</v>
      </c>
      <c r="AL110" s="21">
        <v>0</v>
      </c>
      <c r="AM110" s="22">
        <v>0</v>
      </c>
      <c r="AN110" s="22">
        <v>0</v>
      </c>
      <c r="AO110" s="22">
        <v>0</v>
      </c>
      <c r="AP110" s="23">
        <v>0</v>
      </c>
      <c r="AQ110" s="21">
        <v>0</v>
      </c>
      <c r="AR110" s="22">
        <v>0</v>
      </c>
      <c r="AS110" s="22">
        <v>0</v>
      </c>
      <c r="AT110" s="22">
        <v>0</v>
      </c>
      <c r="AU110" s="23">
        <v>0</v>
      </c>
      <c r="AV110" s="21">
        <v>2376.2409442773337</v>
      </c>
      <c r="AW110" s="22">
        <v>230.82942194737987</v>
      </c>
      <c r="AX110" s="22">
        <v>0</v>
      </c>
      <c r="AY110" s="22">
        <v>0</v>
      </c>
      <c r="AZ110" s="23">
        <v>830.1136100975128</v>
      </c>
      <c r="BA110" s="21">
        <v>0</v>
      </c>
      <c r="BB110" s="22">
        <v>0</v>
      </c>
      <c r="BC110" s="22">
        <v>0</v>
      </c>
      <c r="BD110" s="22">
        <v>0</v>
      </c>
      <c r="BE110" s="23">
        <v>0</v>
      </c>
      <c r="BF110" s="21">
        <v>1564.4543471287625</v>
      </c>
      <c r="BG110" s="22">
        <v>61.7108543176678</v>
      </c>
      <c r="BH110" s="22">
        <v>0.2971168666773</v>
      </c>
      <c r="BI110" s="22">
        <v>0</v>
      </c>
      <c r="BJ110" s="23">
        <v>217.656224434623</v>
      </c>
      <c r="BK110" s="24">
        <f t="shared" si="15"/>
        <v>5690.696331881079</v>
      </c>
    </row>
    <row r="111" spans="1:63" s="25" customFormat="1" ht="15">
      <c r="A111" s="20"/>
      <c r="B111" s="7" t="s">
        <v>165</v>
      </c>
      <c r="C111" s="21">
        <v>0</v>
      </c>
      <c r="D111" s="22">
        <v>1.1951249020966999</v>
      </c>
      <c r="E111" s="22">
        <v>0</v>
      </c>
      <c r="F111" s="22">
        <v>0</v>
      </c>
      <c r="G111" s="23">
        <v>0</v>
      </c>
      <c r="H111" s="21">
        <v>7.1964096914111995</v>
      </c>
      <c r="I111" s="22">
        <v>0.8114313534190001</v>
      </c>
      <c r="J111" s="22">
        <v>0</v>
      </c>
      <c r="K111" s="22">
        <v>0</v>
      </c>
      <c r="L111" s="23">
        <v>5.976883955804098</v>
      </c>
      <c r="M111" s="21">
        <v>0</v>
      </c>
      <c r="N111" s="22">
        <v>0</v>
      </c>
      <c r="O111" s="22">
        <v>0</v>
      </c>
      <c r="P111" s="22">
        <v>0</v>
      </c>
      <c r="Q111" s="23">
        <v>0</v>
      </c>
      <c r="R111" s="21">
        <v>3.1381357488966994</v>
      </c>
      <c r="S111" s="22">
        <v>0.45920939841919994</v>
      </c>
      <c r="T111" s="22">
        <v>0</v>
      </c>
      <c r="U111" s="22">
        <v>0</v>
      </c>
      <c r="V111" s="23">
        <v>1.5532847222888</v>
      </c>
      <c r="W111" s="21">
        <v>0</v>
      </c>
      <c r="X111" s="22">
        <v>0</v>
      </c>
      <c r="Y111" s="22">
        <v>0</v>
      </c>
      <c r="Z111" s="22">
        <v>0</v>
      </c>
      <c r="AA111" s="23">
        <v>0</v>
      </c>
      <c r="AB111" s="21">
        <v>0</v>
      </c>
      <c r="AC111" s="22">
        <v>0</v>
      </c>
      <c r="AD111" s="22">
        <v>0</v>
      </c>
      <c r="AE111" s="22">
        <v>0</v>
      </c>
      <c r="AF111" s="23">
        <v>0</v>
      </c>
      <c r="AG111" s="21">
        <v>0</v>
      </c>
      <c r="AH111" s="22">
        <v>0</v>
      </c>
      <c r="AI111" s="22">
        <v>0</v>
      </c>
      <c r="AJ111" s="22">
        <v>0</v>
      </c>
      <c r="AK111" s="23">
        <v>0</v>
      </c>
      <c r="AL111" s="21">
        <v>0</v>
      </c>
      <c r="AM111" s="22">
        <v>0</v>
      </c>
      <c r="AN111" s="22">
        <v>0</v>
      </c>
      <c r="AO111" s="22">
        <v>0</v>
      </c>
      <c r="AP111" s="23">
        <v>0</v>
      </c>
      <c r="AQ111" s="21">
        <v>0</v>
      </c>
      <c r="AR111" s="22">
        <v>0</v>
      </c>
      <c r="AS111" s="22">
        <v>0</v>
      </c>
      <c r="AT111" s="22">
        <v>0</v>
      </c>
      <c r="AU111" s="23">
        <v>0</v>
      </c>
      <c r="AV111" s="21">
        <v>57.89460116675499</v>
      </c>
      <c r="AW111" s="22">
        <v>9.898262960860617</v>
      </c>
      <c r="AX111" s="22">
        <v>0</v>
      </c>
      <c r="AY111" s="22">
        <v>0</v>
      </c>
      <c r="AZ111" s="23">
        <v>46.829014981723006</v>
      </c>
      <c r="BA111" s="21">
        <v>0</v>
      </c>
      <c r="BB111" s="22">
        <v>0</v>
      </c>
      <c r="BC111" s="22">
        <v>0</v>
      </c>
      <c r="BD111" s="22">
        <v>0</v>
      </c>
      <c r="BE111" s="23">
        <v>0</v>
      </c>
      <c r="BF111" s="21">
        <v>28.3268206394481</v>
      </c>
      <c r="BG111" s="22">
        <v>7.278721743448601</v>
      </c>
      <c r="BH111" s="22">
        <v>0</v>
      </c>
      <c r="BI111" s="22">
        <v>0</v>
      </c>
      <c r="BJ111" s="23">
        <v>11.7995893916664</v>
      </c>
      <c r="BK111" s="24">
        <f t="shared" si="15"/>
        <v>182.35749065623742</v>
      </c>
    </row>
    <row r="112" spans="1:63" s="25" customFormat="1" ht="15">
      <c r="A112" s="20"/>
      <c r="B112" s="7" t="s">
        <v>189</v>
      </c>
      <c r="C112" s="21">
        <v>0</v>
      </c>
      <c r="D112" s="22">
        <v>0.6671024509677</v>
      </c>
      <c r="E112" s="22">
        <v>0</v>
      </c>
      <c r="F112" s="22">
        <v>0</v>
      </c>
      <c r="G112" s="23">
        <v>0</v>
      </c>
      <c r="H112" s="21">
        <v>31.008782407116104</v>
      </c>
      <c r="I112" s="22">
        <v>10.151344296031201</v>
      </c>
      <c r="J112" s="22">
        <v>0</v>
      </c>
      <c r="K112" s="22">
        <v>0</v>
      </c>
      <c r="L112" s="23">
        <v>36.6500250438986</v>
      </c>
      <c r="M112" s="21">
        <v>0</v>
      </c>
      <c r="N112" s="22">
        <v>0</v>
      </c>
      <c r="O112" s="22">
        <v>0</v>
      </c>
      <c r="P112" s="22">
        <v>0</v>
      </c>
      <c r="Q112" s="23">
        <v>0</v>
      </c>
      <c r="R112" s="21">
        <v>26.3624587831181</v>
      </c>
      <c r="S112" s="22">
        <v>6.2917788030958</v>
      </c>
      <c r="T112" s="22">
        <v>0</v>
      </c>
      <c r="U112" s="22">
        <v>0</v>
      </c>
      <c r="V112" s="23">
        <v>17.7094163721905</v>
      </c>
      <c r="W112" s="21">
        <v>0</v>
      </c>
      <c r="X112" s="22">
        <v>0</v>
      </c>
      <c r="Y112" s="22">
        <v>0</v>
      </c>
      <c r="Z112" s="22">
        <v>0</v>
      </c>
      <c r="AA112" s="23">
        <v>0</v>
      </c>
      <c r="AB112" s="21">
        <v>0</v>
      </c>
      <c r="AC112" s="22">
        <v>0</v>
      </c>
      <c r="AD112" s="22">
        <v>0</v>
      </c>
      <c r="AE112" s="22">
        <v>0</v>
      </c>
      <c r="AF112" s="23">
        <v>0</v>
      </c>
      <c r="AG112" s="21">
        <v>0</v>
      </c>
      <c r="AH112" s="22">
        <v>0</v>
      </c>
      <c r="AI112" s="22">
        <v>0</v>
      </c>
      <c r="AJ112" s="22">
        <v>0</v>
      </c>
      <c r="AK112" s="23">
        <v>0</v>
      </c>
      <c r="AL112" s="21">
        <v>0</v>
      </c>
      <c r="AM112" s="22">
        <v>0</v>
      </c>
      <c r="AN112" s="22">
        <v>0</v>
      </c>
      <c r="AO112" s="22">
        <v>0</v>
      </c>
      <c r="AP112" s="23">
        <v>0</v>
      </c>
      <c r="AQ112" s="21">
        <v>0</v>
      </c>
      <c r="AR112" s="22">
        <v>0</v>
      </c>
      <c r="AS112" s="22">
        <v>0</v>
      </c>
      <c r="AT112" s="22">
        <v>0</v>
      </c>
      <c r="AU112" s="23">
        <v>0</v>
      </c>
      <c r="AV112" s="21">
        <v>186.74837857890205</v>
      </c>
      <c r="AW112" s="22">
        <v>158.1600092214518</v>
      </c>
      <c r="AX112" s="22">
        <v>0.1316864083225</v>
      </c>
      <c r="AY112" s="22">
        <v>0</v>
      </c>
      <c r="AZ112" s="23">
        <v>421.6499069197971</v>
      </c>
      <c r="BA112" s="21">
        <v>0</v>
      </c>
      <c r="BB112" s="22">
        <v>0</v>
      </c>
      <c r="BC112" s="22">
        <v>0</v>
      </c>
      <c r="BD112" s="22">
        <v>0</v>
      </c>
      <c r="BE112" s="23">
        <v>0</v>
      </c>
      <c r="BF112" s="21">
        <v>144.41769731219082</v>
      </c>
      <c r="BG112" s="22">
        <v>19.343633825184</v>
      </c>
      <c r="BH112" s="22">
        <v>0</v>
      </c>
      <c r="BI112" s="22">
        <v>0</v>
      </c>
      <c r="BJ112" s="23">
        <v>125.79273890380584</v>
      </c>
      <c r="BK112" s="24">
        <f t="shared" si="15"/>
        <v>1185.084959326072</v>
      </c>
    </row>
    <row r="113" spans="1:63" s="25" customFormat="1" ht="15">
      <c r="A113" s="20"/>
      <c r="B113" s="7" t="s">
        <v>166</v>
      </c>
      <c r="C113" s="21">
        <v>0</v>
      </c>
      <c r="D113" s="22">
        <v>1.0940961535483</v>
      </c>
      <c r="E113" s="22">
        <v>0</v>
      </c>
      <c r="F113" s="22">
        <v>0</v>
      </c>
      <c r="G113" s="23">
        <v>0</v>
      </c>
      <c r="H113" s="21">
        <v>34.074161469309</v>
      </c>
      <c r="I113" s="22">
        <v>28.459594791998</v>
      </c>
      <c r="J113" s="22">
        <v>0</v>
      </c>
      <c r="K113" s="22">
        <v>0</v>
      </c>
      <c r="L113" s="23">
        <v>107.6667307963813</v>
      </c>
      <c r="M113" s="21">
        <v>0</v>
      </c>
      <c r="N113" s="22">
        <v>0</v>
      </c>
      <c r="O113" s="22">
        <v>0</v>
      </c>
      <c r="P113" s="22">
        <v>0</v>
      </c>
      <c r="Q113" s="23">
        <v>0</v>
      </c>
      <c r="R113" s="21">
        <v>23.438467373441608</v>
      </c>
      <c r="S113" s="22">
        <v>79.0851485234171</v>
      </c>
      <c r="T113" s="22">
        <v>0</v>
      </c>
      <c r="U113" s="22">
        <v>0</v>
      </c>
      <c r="V113" s="23">
        <v>66.06317682012512</v>
      </c>
      <c r="W113" s="21">
        <v>0</v>
      </c>
      <c r="X113" s="22">
        <v>0</v>
      </c>
      <c r="Y113" s="22">
        <v>0</v>
      </c>
      <c r="Z113" s="22">
        <v>0</v>
      </c>
      <c r="AA113" s="23">
        <v>0</v>
      </c>
      <c r="AB113" s="21">
        <v>0</v>
      </c>
      <c r="AC113" s="22">
        <v>0</v>
      </c>
      <c r="AD113" s="22">
        <v>0</v>
      </c>
      <c r="AE113" s="22">
        <v>0</v>
      </c>
      <c r="AF113" s="23">
        <v>0</v>
      </c>
      <c r="AG113" s="21">
        <v>0</v>
      </c>
      <c r="AH113" s="22">
        <v>0</v>
      </c>
      <c r="AI113" s="22">
        <v>0</v>
      </c>
      <c r="AJ113" s="22">
        <v>0</v>
      </c>
      <c r="AK113" s="23">
        <v>0</v>
      </c>
      <c r="AL113" s="21">
        <v>0</v>
      </c>
      <c r="AM113" s="22">
        <v>0</v>
      </c>
      <c r="AN113" s="22">
        <v>0</v>
      </c>
      <c r="AO113" s="22">
        <v>0</v>
      </c>
      <c r="AP113" s="23">
        <v>0</v>
      </c>
      <c r="AQ113" s="21">
        <v>0</v>
      </c>
      <c r="AR113" s="22">
        <v>0</v>
      </c>
      <c r="AS113" s="22">
        <v>0</v>
      </c>
      <c r="AT113" s="22">
        <v>0</v>
      </c>
      <c r="AU113" s="23">
        <v>0</v>
      </c>
      <c r="AV113" s="21">
        <v>665.9866953810796</v>
      </c>
      <c r="AW113" s="22">
        <v>388.2390088998645</v>
      </c>
      <c r="AX113" s="22">
        <v>0</v>
      </c>
      <c r="AY113" s="22">
        <v>0</v>
      </c>
      <c r="AZ113" s="23">
        <v>2322.9804409419557</v>
      </c>
      <c r="BA113" s="21">
        <v>0</v>
      </c>
      <c r="BB113" s="22">
        <v>0</v>
      </c>
      <c r="BC113" s="22">
        <v>0</v>
      </c>
      <c r="BD113" s="22">
        <v>0</v>
      </c>
      <c r="BE113" s="23">
        <v>0</v>
      </c>
      <c r="BF113" s="21">
        <v>573.6597783863369</v>
      </c>
      <c r="BG113" s="22">
        <v>229.3019629739346</v>
      </c>
      <c r="BH113" s="22">
        <v>0.8026609673224</v>
      </c>
      <c r="BI113" s="22">
        <v>0</v>
      </c>
      <c r="BJ113" s="23">
        <v>891.4361982327101</v>
      </c>
      <c r="BK113" s="24">
        <f t="shared" si="15"/>
        <v>5412.2881217114245</v>
      </c>
    </row>
    <row r="114" spans="1:63" s="25" customFormat="1" ht="15">
      <c r="A114" s="20"/>
      <c r="B114" s="7" t="s">
        <v>167</v>
      </c>
      <c r="C114" s="21">
        <v>0</v>
      </c>
      <c r="D114" s="22">
        <v>1.0829771670645</v>
      </c>
      <c r="E114" s="22">
        <v>0</v>
      </c>
      <c r="F114" s="22">
        <v>0</v>
      </c>
      <c r="G114" s="23">
        <v>0</v>
      </c>
      <c r="H114" s="21">
        <v>42.522446780208405</v>
      </c>
      <c r="I114" s="22">
        <v>22.5325188762565</v>
      </c>
      <c r="J114" s="22">
        <v>0</v>
      </c>
      <c r="K114" s="22">
        <v>0</v>
      </c>
      <c r="L114" s="23">
        <v>71.2065497516081</v>
      </c>
      <c r="M114" s="21">
        <v>0</v>
      </c>
      <c r="N114" s="22">
        <v>0</v>
      </c>
      <c r="O114" s="22">
        <v>0</v>
      </c>
      <c r="P114" s="22">
        <v>0</v>
      </c>
      <c r="Q114" s="23">
        <v>0</v>
      </c>
      <c r="R114" s="21">
        <v>16.611349840372704</v>
      </c>
      <c r="S114" s="22">
        <v>46.808605579257396</v>
      </c>
      <c r="T114" s="22">
        <v>0</v>
      </c>
      <c r="U114" s="22">
        <v>0</v>
      </c>
      <c r="V114" s="23">
        <v>8.9731748911912</v>
      </c>
      <c r="W114" s="21">
        <v>0</v>
      </c>
      <c r="X114" s="22">
        <v>0</v>
      </c>
      <c r="Y114" s="22">
        <v>0</v>
      </c>
      <c r="Z114" s="22">
        <v>0</v>
      </c>
      <c r="AA114" s="23">
        <v>0</v>
      </c>
      <c r="AB114" s="21">
        <v>0</v>
      </c>
      <c r="AC114" s="22">
        <v>0</v>
      </c>
      <c r="AD114" s="22">
        <v>0</v>
      </c>
      <c r="AE114" s="22">
        <v>0</v>
      </c>
      <c r="AF114" s="23">
        <v>0</v>
      </c>
      <c r="AG114" s="21">
        <v>0</v>
      </c>
      <c r="AH114" s="22">
        <v>0</v>
      </c>
      <c r="AI114" s="22">
        <v>0</v>
      </c>
      <c r="AJ114" s="22">
        <v>0</v>
      </c>
      <c r="AK114" s="23">
        <v>0</v>
      </c>
      <c r="AL114" s="21">
        <v>0</v>
      </c>
      <c r="AM114" s="22">
        <v>0</v>
      </c>
      <c r="AN114" s="22">
        <v>0</v>
      </c>
      <c r="AO114" s="22">
        <v>0</v>
      </c>
      <c r="AP114" s="23">
        <v>0</v>
      </c>
      <c r="AQ114" s="21">
        <v>0</v>
      </c>
      <c r="AR114" s="22">
        <v>0</v>
      </c>
      <c r="AS114" s="22">
        <v>0</v>
      </c>
      <c r="AT114" s="22">
        <v>0</v>
      </c>
      <c r="AU114" s="23">
        <v>0</v>
      </c>
      <c r="AV114" s="21">
        <v>72.726701483155</v>
      </c>
      <c r="AW114" s="22">
        <v>30.219725540470133</v>
      </c>
      <c r="AX114" s="22">
        <v>0</v>
      </c>
      <c r="AY114" s="22">
        <v>0</v>
      </c>
      <c r="AZ114" s="23">
        <v>58.851039686205304</v>
      </c>
      <c r="BA114" s="21">
        <v>0</v>
      </c>
      <c r="BB114" s="22">
        <v>0</v>
      </c>
      <c r="BC114" s="22">
        <v>0</v>
      </c>
      <c r="BD114" s="22">
        <v>0</v>
      </c>
      <c r="BE114" s="23">
        <v>0</v>
      </c>
      <c r="BF114" s="21">
        <v>28.354717977697906</v>
      </c>
      <c r="BG114" s="22">
        <v>6.296490209029901</v>
      </c>
      <c r="BH114" s="22">
        <v>0</v>
      </c>
      <c r="BI114" s="22">
        <v>0</v>
      </c>
      <c r="BJ114" s="23">
        <v>9.3794845967323</v>
      </c>
      <c r="BK114" s="24">
        <f t="shared" si="15"/>
        <v>415.56578237924936</v>
      </c>
    </row>
    <row r="115" spans="1:63" s="25" customFormat="1" ht="15">
      <c r="A115" s="20"/>
      <c r="B115" s="7" t="s">
        <v>194</v>
      </c>
      <c r="C115" s="21">
        <v>0</v>
      </c>
      <c r="D115" s="22">
        <v>0.6540621352903</v>
      </c>
      <c r="E115" s="22">
        <v>0</v>
      </c>
      <c r="F115" s="22">
        <v>0</v>
      </c>
      <c r="G115" s="23">
        <v>0</v>
      </c>
      <c r="H115" s="21">
        <v>12.8474130030545</v>
      </c>
      <c r="I115" s="22">
        <v>81.0970752379343</v>
      </c>
      <c r="J115" s="22">
        <v>0</v>
      </c>
      <c r="K115" s="22">
        <v>0</v>
      </c>
      <c r="L115" s="23">
        <v>72.95551883896411</v>
      </c>
      <c r="M115" s="21">
        <v>0</v>
      </c>
      <c r="N115" s="22">
        <v>0</v>
      </c>
      <c r="O115" s="22">
        <v>0</v>
      </c>
      <c r="P115" s="22">
        <v>0</v>
      </c>
      <c r="Q115" s="23">
        <v>0</v>
      </c>
      <c r="R115" s="21">
        <v>7.932056273507898</v>
      </c>
      <c r="S115" s="22">
        <v>4.1062870959672</v>
      </c>
      <c r="T115" s="22">
        <v>0</v>
      </c>
      <c r="U115" s="22">
        <v>0</v>
      </c>
      <c r="V115" s="23">
        <v>10.043537828449098</v>
      </c>
      <c r="W115" s="21">
        <v>0</v>
      </c>
      <c r="X115" s="22">
        <v>0</v>
      </c>
      <c r="Y115" s="22">
        <v>0</v>
      </c>
      <c r="Z115" s="22">
        <v>0</v>
      </c>
      <c r="AA115" s="23">
        <v>0</v>
      </c>
      <c r="AB115" s="21">
        <v>0</v>
      </c>
      <c r="AC115" s="22">
        <v>0</v>
      </c>
      <c r="AD115" s="22">
        <v>0</v>
      </c>
      <c r="AE115" s="22">
        <v>0</v>
      </c>
      <c r="AF115" s="23">
        <v>0</v>
      </c>
      <c r="AG115" s="21">
        <v>0</v>
      </c>
      <c r="AH115" s="22">
        <v>0</v>
      </c>
      <c r="AI115" s="22">
        <v>0</v>
      </c>
      <c r="AJ115" s="22">
        <v>0</v>
      </c>
      <c r="AK115" s="23">
        <v>0</v>
      </c>
      <c r="AL115" s="21">
        <v>0</v>
      </c>
      <c r="AM115" s="22">
        <v>0</v>
      </c>
      <c r="AN115" s="22">
        <v>0</v>
      </c>
      <c r="AO115" s="22">
        <v>0</v>
      </c>
      <c r="AP115" s="23">
        <v>0</v>
      </c>
      <c r="AQ115" s="21">
        <v>0</v>
      </c>
      <c r="AR115" s="22">
        <v>0</v>
      </c>
      <c r="AS115" s="22">
        <v>0</v>
      </c>
      <c r="AT115" s="22">
        <v>0</v>
      </c>
      <c r="AU115" s="23">
        <v>0</v>
      </c>
      <c r="AV115" s="21">
        <v>8.1508198352136</v>
      </c>
      <c r="AW115" s="22">
        <v>11.77192433992528</v>
      </c>
      <c r="AX115" s="22">
        <v>0</v>
      </c>
      <c r="AY115" s="22">
        <v>0</v>
      </c>
      <c r="AZ115" s="23">
        <v>19.900919002248603</v>
      </c>
      <c r="BA115" s="21">
        <v>0</v>
      </c>
      <c r="BB115" s="22">
        <v>0</v>
      </c>
      <c r="BC115" s="22">
        <v>0</v>
      </c>
      <c r="BD115" s="22">
        <v>0</v>
      </c>
      <c r="BE115" s="23">
        <v>0</v>
      </c>
      <c r="BF115" s="21">
        <v>5.506992164148701</v>
      </c>
      <c r="BG115" s="22">
        <v>7.512084187644201</v>
      </c>
      <c r="BH115" s="22">
        <v>0</v>
      </c>
      <c r="BI115" s="22">
        <v>0</v>
      </c>
      <c r="BJ115" s="23">
        <v>3.1273593971236995</v>
      </c>
      <c r="BK115" s="24">
        <f t="shared" si="15"/>
        <v>245.6060493394715</v>
      </c>
    </row>
    <row r="116" spans="1:63" s="25" customFormat="1" ht="15">
      <c r="A116" s="20"/>
      <c r="B116" s="7" t="s">
        <v>190</v>
      </c>
      <c r="C116" s="21">
        <v>0</v>
      </c>
      <c r="D116" s="22">
        <v>0.9543709906129001</v>
      </c>
      <c r="E116" s="22">
        <v>0</v>
      </c>
      <c r="F116" s="22">
        <v>0</v>
      </c>
      <c r="G116" s="23">
        <v>0</v>
      </c>
      <c r="H116" s="21">
        <v>27.84996922476159</v>
      </c>
      <c r="I116" s="22">
        <v>57.64254696890179</v>
      </c>
      <c r="J116" s="22">
        <v>0</v>
      </c>
      <c r="K116" s="22">
        <v>0</v>
      </c>
      <c r="L116" s="23">
        <v>33.7689800878996</v>
      </c>
      <c r="M116" s="21">
        <v>0</v>
      </c>
      <c r="N116" s="22">
        <v>0</v>
      </c>
      <c r="O116" s="22">
        <v>0</v>
      </c>
      <c r="P116" s="22">
        <v>0</v>
      </c>
      <c r="Q116" s="23">
        <v>0</v>
      </c>
      <c r="R116" s="21">
        <v>21.821958664989</v>
      </c>
      <c r="S116" s="22">
        <v>0.5604615613866</v>
      </c>
      <c r="T116" s="22">
        <v>0</v>
      </c>
      <c r="U116" s="22">
        <v>0</v>
      </c>
      <c r="V116" s="23">
        <v>8.913208354545601</v>
      </c>
      <c r="W116" s="21">
        <v>0</v>
      </c>
      <c r="X116" s="22">
        <v>0</v>
      </c>
      <c r="Y116" s="22">
        <v>0</v>
      </c>
      <c r="Z116" s="22">
        <v>0</v>
      </c>
      <c r="AA116" s="23">
        <v>0</v>
      </c>
      <c r="AB116" s="21">
        <v>0</v>
      </c>
      <c r="AC116" s="22">
        <v>0</v>
      </c>
      <c r="AD116" s="22">
        <v>0</v>
      </c>
      <c r="AE116" s="22">
        <v>0</v>
      </c>
      <c r="AF116" s="23">
        <v>0</v>
      </c>
      <c r="AG116" s="21">
        <v>0</v>
      </c>
      <c r="AH116" s="22">
        <v>0</v>
      </c>
      <c r="AI116" s="22">
        <v>0</v>
      </c>
      <c r="AJ116" s="22">
        <v>0</v>
      </c>
      <c r="AK116" s="23">
        <v>0</v>
      </c>
      <c r="AL116" s="21">
        <v>0</v>
      </c>
      <c r="AM116" s="22">
        <v>0</v>
      </c>
      <c r="AN116" s="22">
        <v>0</v>
      </c>
      <c r="AO116" s="22">
        <v>0</v>
      </c>
      <c r="AP116" s="23">
        <v>0</v>
      </c>
      <c r="AQ116" s="21">
        <v>0</v>
      </c>
      <c r="AR116" s="22">
        <v>0</v>
      </c>
      <c r="AS116" s="22">
        <v>0</v>
      </c>
      <c r="AT116" s="22">
        <v>0</v>
      </c>
      <c r="AU116" s="23">
        <v>0</v>
      </c>
      <c r="AV116" s="21">
        <v>19.51258998668761</v>
      </c>
      <c r="AW116" s="22">
        <v>7.544121321053626</v>
      </c>
      <c r="AX116" s="22">
        <v>0</v>
      </c>
      <c r="AY116" s="22">
        <v>0</v>
      </c>
      <c r="AZ116" s="23">
        <v>33.9585197456933</v>
      </c>
      <c r="BA116" s="21">
        <v>0</v>
      </c>
      <c r="BB116" s="22">
        <v>0</v>
      </c>
      <c r="BC116" s="22">
        <v>0</v>
      </c>
      <c r="BD116" s="22">
        <v>0</v>
      </c>
      <c r="BE116" s="23">
        <v>0</v>
      </c>
      <c r="BF116" s="21">
        <v>17.728583744412294</v>
      </c>
      <c r="BG116" s="22">
        <v>8.913703796190902</v>
      </c>
      <c r="BH116" s="22">
        <v>0</v>
      </c>
      <c r="BI116" s="22">
        <v>0</v>
      </c>
      <c r="BJ116" s="23">
        <v>11.877440188310198</v>
      </c>
      <c r="BK116" s="24">
        <f t="shared" si="15"/>
        <v>251.04645463544503</v>
      </c>
    </row>
    <row r="117" spans="1:63" s="25" customFormat="1" ht="15">
      <c r="A117" s="20"/>
      <c r="B117" s="7" t="s">
        <v>195</v>
      </c>
      <c r="C117" s="21">
        <v>0</v>
      </c>
      <c r="D117" s="22">
        <v>0.6181182873548</v>
      </c>
      <c r="E117" s="22">
        <v>0</v>
      </c>
      <c r="F117" s="22">
        <v>0</v>
      </c>
      <c r="G117" s="23">
        <v>0</v>
      </c>
      <c r="H117" s="21">
        <v>9.518680049056298</v>
      </c>
      <c r="I117" s="22">
        <v>6.2045018428706005</v>
      </c>
      <c r="J117" s="22">
        <v>0</v>
      </c>
      <c r="K117" s="22">
        <v>0</v>
      </c>
      <c r="L117" s="23">
        <v>13.842122839191</v>
      </c>
      <c r="M117" s="21">
        <v>0</v>
      </c>
      <c r="N117" s="22">
        <v>0</v>
      </c>
      <c r="O117" s="22">
        <v>0</v>
      </c>
      <c r="P117" s="22">
        <v>0</v>
      </c>
      <c r="Q117" s="23">
        <v>0</v>
      </c>
      <c r="R117" s="21">
        <v>4.911808445411901</v>
      </c>
      <c r="S117" s="22">
        <v>0.6027913498709</v>
      </c>
      <c r="T117" s="22">
        <v>0</v>
      </c>
      <c r="U117" s="22">
        <v>0</v>
      </c>
      <c r="V117" s="23">
        <v>2.0873001749985995</v>
      </c>
      <c r="W117" s="21">
        <v>0</v>
      </c>
      <c r="X117" s="22">
        <v>0</v>
      </c>
      <c r="Y117" s="22">
        <v>0</v>
      </c>
      <c r="Z117" s="22">
        <v>0</v>
      </c>
      <c r="AA117" s="23">
        <v>0</v>
      </c>
      <c r="AB117" s="21">
        <v>0</v>
      </c>
      <c r="AC117" s="22">
        <v>0</v>
      </c>
      <c r="AD117" s="22">
        <v>0</v>
      </c>
      <c r="AE117" s="22">
        <v>0</v>
      </c>
      <c r="AF117" s="23">
        <v>0</v>
      </c>
      <c r="AG117" s="21">
        <v>0</v>
      </c>
      <c r="AH117" s="22">
        <v>0</v>
      </c>
      <c r="AI117" s="22">
        <v>0</v>
      </c>
      <c r="AJ117" s="22">
        <v>0</v>
      </c>
      <c r="AK117" s="23">
        <v>0</v>
      </c>
      <c r="AL117" s="21">
        <v>0</v>
      </c>
      <c r="AM117" s="22">
        <v>0</v>
      </c>
      <c r="AN117" s="22">
        <v>0</v>
      </c>
      <c r="AO117" s="22">
        <v>0</v>
      </c>
      <c r="AP117" s="23">
        <v>0</v>
      </c>
      <c r="AQ117" s="21">
        <v>0</v>
      </c>
      <c r="AR117" s="22">
        <v>0</v>
      </c>
      <c r="AS117" s="22">
        <v>0</v>
      </c>
      <c r="AT117" s="22">
        <v>0</v>
      </c>
      <c r="AU117" s="23">
        <v>0</v>
      </c>
      <c r="AV117" s="21">
        <v>6.490683395839299</v>
      </c>
      <c r="AW117" s="22">
        <v>5.586525888645182</v>
      </c>
      <c r="AX117" s="22">
        <v>0</v>
      </c>
      <c r="AY117" s="22">
        <v>0</v>
      </c>
      <c r="AZ117" s="23">
        <v>12.657553028672401</v>
      </c>
      <c r="BA117" s="21">
        <v>0</v>
      </c>
      <c r="BB117" s="22">
        <v>0</v>
      </c>
      <c r="BC117" s="22">
        <v>0</v>
      </c>
      <c r="BD117" s="22">
        <v>0</v>
      </c>
      <c r="BE117" s="23">
        <v>0</v>
      </c>
      <c r="BF117" s="21">
        <v>2.4555068441337995</v>
      </c>
      <c r="BG117" s="22">
        <v>1.0659559243541001</v>
      </c>
      <c r="BH117" s="22">
        <v>0</v>
      </c>
      <c r="BI117" s="22">
        <v>0</v>
      </c>
      <c r="BJ117" s="23">
        <v>1.7271184873199</v>
      </c>
      <c r="BK117" s="24">
        <f t="shared" si="15"/>
        <v>67.76866655771879</v>
      </c>
    </row>
    <row r="118" spans="1:63" s="25" customFormat="1" ht="15">
      <c r="A118" s="20"/>
      <c r="B118" s="7" t="s">
        <v>168</v>
      </c>
      <c r="C118" s="21">
        <v>0</v>
      </c>
      <c r="D118" s="22">
        <v>1.1888614199354</v>
      </c>
      <c r="E118" s="22">
        <v>0</v>
      </c>
      <c r="F118" s="22">
        <v>0</v>
      </c>
      <c r="G118" s="23">
        <v>0</v>
      </c>
      <c r="H118" s="21">
        <v>444.2365996451824</v>
      </c>
      <c r="I118" s="22">
        <v>82.21348791625329</v>
      </c>
      <c r="J118" s="22">
        <v>0</v>
      </c>
      <c r="K118" s="22">
        <v>0</v>
      </c>
      <c r="L118" s="23">
        <v>373.06504333072974</v>
      </c>
      <c r="M118" s="21">
        <v>0</v>
      </c>
      <c r="N118" s="22">
        <v>0</v>
      </c>
      <c r="O118" s="22">
        <v>0</v>
      </c>
      <c r="P118" s="22">
        <v>0</v>
      </c>
      <c r="Q118" s="23">
        <v>0</v>
      </c>
      <c r="R118" s="21">
        <v>241.0684148960004</v>
      </c>
      <c r="S118" s="22">
        <v>26.434602829577898</v>
      </c>
      <c r="T118" s="22">
        <v>0</v>
      </c>
      <c r="U118" s="22">
        <v>0</v>
      </c>
      <c r="V118" s="23">
        <v>53.958765398091714</v>
      </c>
      <c r="W118" s="21">
        <v>0</v>
      </c>
      <c r="X118" s="22">
        <v>0</v>
      </c>
      <c r="Y118" s="22">
        <v>0</v>
      </c>
      <c r="Z118" s="22">
        <v>0</v>
      </c>
      <c r="AA118" s="23">
        <v>0</v>
      </c>
      <c r="AB118" s="21">
        <v>0</v>
      </c>
      <c r="AC118" s="22">
        <v>0</v>
      </c>
      <c r="AD118" s="22">
        <v>0</v>
      </c>
      <c r="AE118" s="22">
        <v>0</v>
      </c>
      <c r="AF118" s="23">
        <v>0</v>
      </c>
      <c r="AG118" s="21">
        <v>0</v>
      </c>
      <c r="AH118" s="22">
        <v>0</v>
      </c>
      <c r="AI118" s="22">
        <v>0</v>
      </c>
      <c r="AJ118" s="22">
        <v>0</v>
      </c>
      <c r="AK118" s="23">
        <v>0</v>
      </c>
      <c r="AL118" s="21">
        <v>0</v>
      </c>
      <c r="AM118" s="22">
        <v>0</v>
      </c>
      <c r="AN118" s="22">
        <v>0</v>
      </c>
      <c r="AO118" s="22">
        <v>0</v>
      </c>
      <c r="AP118" s="23">
        <v>0</v>
      </c>
      <c r="AQ118" s="21">
        <v>0</v>
      </c>
      <c r="AR118" s="22">
        <v>0</v>
      </c>
      <c r="AS118" s="22">
        <v>0</v>
      </c>
      <c r="AT118" s="22">
        <v>0</v>
      </c>
      <c r="AU118" s="23">
        <v>0</v>
      </c>
      <c r="AV118" s="21">
        <v>1385.2519955805467</v>
      </c>
      <c r="AW118" s="22">
        <v>229.01277129283577</v>
      </c>
      <c r="AX118" s="22">
        <v>0.1081079276772</v>
      </c>
      <c r="AY118" s="22">
        <v>0</v>
      </c>
      <c r="AZ118" s="23">
        <v>1436.0762179132107</v>
      </c>
      <c r="BA118" s="21">
        <v>0</v>
      </c>
      <c r="BB118" s="22">
        <v>0</v>
      </c>
      <c r="BC118" s="22">
        <v>0</v>
      </c>
      <c r="BD118" s="22">
        <v>0</v>
      </c>
      <c r="BE118" s="23">
        <v>0</v>
      </c>
      <c r="BF118" s="21">
        <v>620.2132577628446</v>
      </c>
      <c r="BG118" s="22">
        <v>55.81243786251819</v>
      </c>
      <c r="BH118" s="22">
        <v>0.047021861387</v>
      </c>
      <c r="BI118" s="22">
        <v>0</v>
      </c>
      <c r="BJ118" s="23">
        <v>193.56135712179443</v>
      </c>
      <c r="BK118" s="24">
        <f t="shared" si="15"/>
        <v>5142.248942758586</v>
      </c>
    </row>
    <row r="119" spans="1:63" s="25" customFormat="1" ht="15">
      <c r="A119" s="20"/>
      <c r="B119" s="7" t="s">
        <v>169</v>
      </c>
      <c r="C119" s="21">
        <v>0</v>
      </c>
      <c r="D119" s="22">
        <v>1.0947986713225</v>
      </c>
      <c r="E119" s="22">
        <v>0</v>
      </c>
      <c r="F119" s="22">
        <v>0</v>
      </c>
      <c r="G119" s="23">
        <v>0</v>
      </c>
      <c r="H119" s="21">
        <v>65.92734283193757</v>
      </c>
      <c r="I119" s="22">
        <v>2.5566653090619</v>
      </c>
      <c r="J119" s="22">
        <v>0</v>
      </c>
      <c r="K119" s="22">
        <v>0</v>
      </c>
      <c r="L119" s="23">
        <v>23.002539324832597</v>
      </c>
      <c r="M119" s="21">
        <v>0</v>
      </c>
      <c r="N119" s="22">
        <v>0</v>
      </c>
      <c r="O119" s="22">
        <v>0</v>
      </c>
      <c r="P119" s="22">
        <v>0</v>
      </c>
      <c r="Q119" s="23">
        <v>0</v>
      </c>
      <c r="R119" s="21">
        <v>27.74215038255929</v>
      </c>
      <c r="S119" s="22">
        <v>5.803218225837701</v>
      </c>
      <c r="T119" s="22">
        <v>0</v>
      </c>
      <c r="U119" s="22">
        <v>0</v>
      </c>
      <c r="V119" s="23">
        <v>10.6474273887058</v>
      </c>
      <c r="W119" s="21">
        <v>0</v>
      </c>
      <c r="X119" s="22">
        <v>0</v>
      </c>
      <c r="Y119" s="22">
        <v>0</v>
      </c>
      <c r="Z119" s="22">
        <v>0</v>
      </c>
      <c r="AA119" s="23">
        <v>0</v>
      </c>
      <c r="AB119" s="21">
        <v>0</v>
      </c>
      <c r="AC119" s="22">
        <v>0</v>
      </c>
      <c r="AD119" s="22">
        <v>0</v>
      </c>
      <c r="AE119" s="22">
        <v>0</v>
      </c>
      <c r="AF119" s="23">
        <v>0</v>
      </c>
      <c r="AG119" s="21">
        <v>0</v>
      </c>
      <c r="AH119" s="22">
        <v>0</v>
      </c>
      <c r="AI119" s="22">
        <v>0</v>
      </c>
      <c r="AJ119" s="22">
        <v>0</v>
      </c>
      <c r="AK119" s="23">
        <v>0</v>
      </c>
      <c r="AL119" s="21">
        <v>0</v>
      </c>
      <c r="AM119" s="22">
        <v>0</v>
      </c>
      <c r="AN119" s="22">
        <v>0</v>
      </c>
      <c r="AO119" s="22">
        <v>0</v>
      </c>
      <c r="AP119" s="23">
        <v>0</v>
      </c>
      <c r="AQ119" s="21">
        <v>0</v>
      </c>
      <c r="AR119" s="22">
        <v>0</v>
      </c>
      <c r="AS119" s="22">
        <v>0</v>
      </c>
      <c r="AT119" s="22">
        <v>0</v>
      </c>
      <c r="AU119" s="23">
        <v>0</v>
      </c>
      <c r="AV119" s="21">
        <v>856.5574193304772</v>
      </c>
      <c r="AW119" s="22">
        <v>47.45694455996477</v>
      </c>
      <c r="AX119" s="22">
        <v>0</v>
      </c>
      <c r="AY119" s="22">
        <v>0</v>
      </c>
      <c r="AZ119" s="23">
        <v>196.55814426372802</v>
      </c>
      <c r="BA119" s="21">
        <v>0</v>
      </c>
      <c r="BB119" s="22">
        <v>0</v>
      </c>
      <c r="BC119" s="22">
        <v>0</v>
      </c>
      <c r="BD119" s="22">
        <v>0</v>
      </c>
      <c r="BE119" s="23">
        <v>0</v>
      </c>
      <c r="BF119" s="21">
        <v>374.15669408520097</v>
      </c>
      <c r="BG119" s="22">
        <v>27.016946110912794</v>
      </c>
      <c r="BH119" s="22">
        <v>0</v>
      </c>
      <c r="BI119" s="22">
        <v>0</v>
      </c>
      <c r="BJ119" s="23">
        <v>36.35475553648741</v>
      </c>
      <c r="BK119" s="24">
        <f t="shared" si="15"/>
        <v>1674.8750460210285</v>
      </c>
    </row>
    <row r="120" spans="1:63" s="25" customFormat="1" ht="15">
      <c r="A120" s="20"/>
      <c r="B120" s="7" t="s">
        <v>170</v>
      </c>
      <c r="C120" s="21">
        <v>0</v>
      </c>
      <c r="D120" s="22">
        <v>1.1034869938387</v>
      </c>
      <c r="E120" s="22">
        <v>0</v>
      </c>
      <c r="F120" s="22">
        <v>0</v>
      </c>
      <c r="G120" s="23">
        <v>0</v>
      </c>
      <c r="H120" s="21">
        <v>3.4780270297033997</v>
      </c>
      <c r="I120" s="22">
        <v>0.055894217644799994</v>
      </c>
      <c r="J120" s="22">
        <v>0</v>
      </c>
      <c r="K120" s="22">
        <v>0</v>
      </c>
      <c r="L120" s="23">
        <v>3.3091598606434</v>
      </c>
      <c r="M120" s="21">
        <v>0</v>
      </c>
      <c r="N120" s="22">
        <v>0</v>
      </c>
      <c r="O120" s="22">
        <v>0</v>
      </c>
      <c r="P120" s="22">
        <v>0</v>
      </c>
      <c r="Q120" s="23">
        <v>0</v>
      </c>
      <c r="R120" s="21">
        <v>1.0313667124144004</v>
      </c>
      <c r="S120" s="22">
        <v>0.6706375597741</v>
      </c>
      <c r="T120" s="22">
        <v>0</v>
      </c>
      <c r="U120" s="22">
        <v>0</v>
      </c>
      <c r="V120" s="23">
        <v>0.3236525596123</v>
      </c>
      <c r="W120" s="21">
        <v>0</v>
      </c>
      <c r="X120" s="22">
        <v>0</v>
      </c>
      <c r="Y120" s="22">
        <v>0</v>
      </c>
      <c r="Z120" s="22">
        <v>0</v>
      </c>
      <c r="AA120" s="23">
        <v>0</v>
      </c>
      <c r="AB120" s="21">
        <v>0</v>
      </c>
      <c r="AC120" s="22">
        <v>0</v>
      </c>
      <c r="AD120" s="22">
        <v>0</v>
      </c>
      <c r="AE120" s="22">
        <v>0</v>
      </c>
      <c r="AF120" s="23">
        <v>0</v>
      </c>
      <c r="AG120" s="21">
        <v>0</v>
      </c>
      <c r="AH120" s="22">
        <v>0</v>
      </c>
      <c r="AI120" s="22">
        <v>0</v>
      </c>
      <c r="AJ120" s="22">
        <v>0</v>
      </c>
      <c r="AK120" s="23">
        <v>0</v>
      </c>
      <c r="AL120" s="21">
        <v>0</v>
      </c>
      <c r="AM120" s="22">
        <v>0</v>
      </c>
      <c r="AN120" s="22">
        <v>0</v>
      </c>
      <c r="AO120" s="22">
        <v>0</v>
      </c>
      <c r="AP120" s="23">
        <v>0</v>
      </c>
      <c r="AQ120" s="21">
        <v>0</v>
      </c>
      <c r="AR120" s="22">
        <v>0</v>
      </c>
      <c r="AS120" s="22">
        <v>0</v>
      </c>
      <c r="AT120" s="22">
        <v>0</v>
      </c>
      <c r="AU120" s="23">
        <v>0</v>
      </c>
      <c r="AV120" s="21">
        <v>13.449160686314602</v>
      </c>
      <c r="AW120" s="22">
        <v>0.1917244900188941</v>
      </c>
      <c r="AX120" s="22">
        <v>0</v>
      </c>
      <c r="AY120" s="22">
        <v>0</v>
      </c>
      <c r="AZ120" s="23">
        <v>2.2823213981268</v>
      </c>
      <c r="BA120" s="21">
        <v>0</v>
      </c>
      <c r="BB120" s="22">
        <v>0</v>
      </c>
      <c r="BC120" s="22">
        <v>0</v>
      </c>
      <c r="BD120" s="22">
        <v>0</v>
      </c>
      <c r="BE120" s="23">
        <v>0</v>
      </c>
      <c r="BF120" s="21">
        <v>4.9102273342907</v>
      </c>
      <c r="BG120" s="22">
        <v>0.0249647554834</v>
      </c>
      <c r="BH120" s="22">
        <v>0</v>
      </c>
      <c r="BI120" s="22">
        <v>0</v>
      </c>
      <c r="BJ120" s="23">
        <v>0.5090097273864</v>
      </c>
      <c r="BK120" s="24">
        <f t="shared" si="15"/>
        <v>31.339633325251896</v>
      </c>
    </row>
    <row r="121" spans="1:63" s="25" customFormat="1" ht="15">
      <c r="A121" s="20"/>
      <c r="B121" s="7" t="s">
        <v>171</v>
      </c>
      <c r="C121" s="21">
        <v>0</v>
      </c>
      <c r="D121" s="22">
        <v>0.960834032258</v>
      </c>
      <c r="E121" s="22">
        <v>0</v>
      </c>
      <c r="F121" s="22">
        <v>0</v>
      </c>
      <c r="G121" s="23">
        <v>0</v>
      </c>
      <c r="H121" s="21">
        <v>32.4425179506996</v>
      </c>
      <c r="I121" s="22">
        <v>0</v>
      </c>
      <c r="J121" s="22">
        <v>0</v>
      </c>
      <c r="K121" s="22">
        <v>0</v>
      </c>
      <c r="L121" s="23">
        <v>11.8561142416434</v>
      </c>
      <c r="M121" s="21">
        <v>0</v>
      </c>
      <c r="N121" s="22">
        <v>0</v>
      </c>
      <c r="O121" s="22">
        <v>0</v>
      </c>
      <c r="P121" s="22">
        <v>0</v>
      </c>
      <c r="Q121" s="23">
        <v>0</v>
      </c>
      <c r="R121" s="21">
        <v>22.813496240186108</v>
      </c>
      <c r="S121" s="22">
        <v>0</v>
      </c>
      <c r="T121" s="22">
        <v>0</v>
      </c>
      <c r="U121" s="22">
        <v>0</v>
      </c>
      <c r="V121" s="23">
        <v>1.9163944344179</v>
      </c>
      <c r="W121" s="21">
        <v>0</v>
      </c>
      <c r="X121" s="22">
        <v>0</v>
      </c>
      <c r="Y121" s="22">
        <v>0</v>
      </c>
      <c r="Z121" s="22">
        <v>0</v>
      </c>
      <c r="AA121" s="23">
        <v>0</v>
      </c>
      <c r="AB121" s="21">
        <v>0</v>
      </c>
      <c r="AC121" s="22">
        <v>0</v>
      </c>
      <c r="AD121" s="22">
        <v>0</v>
      </c>
      <c r="AE121" s="22">
        <v>0</v>
      </c>
      <c r="AF121" s="23">
        <v>0</v>
      </c>
      <c r="AG121" s="21">
        <v>0</v>
      </c>
      <c r="AH121" s="22">
        <v>0</v>
      </c>
      <c r="AI121" s="22">
        <v>0</v>
      </c>
      <c r="AJ121" s="22">
        <v>0</v>
      </c>
      <c r="AK121" s="23">
        <v>0</v>
      </c>
      <c r="AL121" s="21">
        <v>0</v>
      </c>
      <c r="AM121" s="22">
        <v>0</v>
      </c>
      <c r="AN121" s="22">
        <v>0</v>
      </c>
      <c r="AO121" s="22">
        <v>0</v>
      </c>
      <c r="AP121" s="23">
        <v>0</v>
      </c>
      <c r="AQ121" s="21">
        <v>0</v>
      </c>
      <c r="AR121" s="22">
        <v>0</v>
      </c>
      <c r="AS121" s="22">
        <v>0</v>
      </c>
      <c r="AT121" s="22">
        <v>0</v>
      </c>
      <c r="AU121" s="23">
        <v>0</v>
      </c>
      <c r="AV121" s="21">
        <v>1035.0066661486455</v>
      </c>
      <c r="AW121" s="22">
        <v>0.021625676117454203</v>
      </c>
      <c r="AX121" s="22">
        <v>0</v>
      </c>
      <c r="AY121" s="22">
        <v>0</v>
      </c>
      <c r="AZ121" s="23">
        <v>262.4649179310723</v>
      </c>
      <c r="BA121" s="21">
        <v>0</v>
      </c>
      <c r="BB121" s="22">
        <v>0</v>
      </c>
      <c r="BC121" s="22">
        <v>0</v>
      </c>
      <c r="BD121" s="22">
        <v>0</v>
      </c>
      <c r="BE121" s="23">
        <v>0</v>
      </c>
      <c r="BF121" s="21">
        <v>818.941751363504</v>
      </c>
      <c r="BG121" s="22">
        <v>0.052275362741799995</v>
      </c>
      <c r="BH121" s="22">
        <v>0</v>
      </c>
      <c r="BI121" s="22">
        <v>0</v>
      </c>
      <c r="BJ121" s="23">
        <v>154.74175413299656</v>
      </c>
      <c r="BK121" s="24">
        <f t="shared" si="15"/>
        <v>2341.2183475142824</v>
      </c>
    </row>
    <row r="122" spans="1:63" s="25" customFormat="1" ht="15">
      <c r="A122" s="20"/>
      <c r="B122" s="7" t="s">
        <v>172</v>
      </c>
      <c r="C122" s="21">
        <v>0</v>
      </c>
      <c r="D122" s="22">
        <v>1.8854533359677002</v>
      </c>
      <c r="E122" s="22">
        <v>0</v>
      </c>
      <c r="F122" s="22">
        <v>0</v>
      </c>
      <c r="G122" s="23">
        <v>0</v>
      </c>
      <c r="H122" s="21">
        <v>1591.3518795499365</v>
      </c>
      <c r="I122" s="22">
        <v>117.313302357447</v>
      </c>
      <c r="J122" s="22">
        <v>0</v>
      </c>
      <c r="K122" s="22">
        <v>0</v>
      </c>
      <c r="L122" s="23">
        <v>663.3375103774036</v>
      </c>
      <c r="M122" s="21">
        <v>0</v>
      </c>
      <c r="N122" s="22">
        <v>0</v>
      </c>
      <c r="O122" s="22">
        <v>0</v>
      </c>
      <c r="P122" s="22">
        <v>0</v>
      </c>
      <c r="Q122" s="23">
        <v>0</v>
      </c>
      <c r="R122" s="21">
        <v>982.263776170147</v>
      </c>
      <c r="S122" s="22">
        <v>25.9116675231581</v>
      </c>
      <c r="T122" s="22">
        <v>0</v>
      </c>
      <c r="U122" s="22">
        <v>0</v>
      </c>
      <c r="V122" s="23">
        <v>154.7148580184769</v>
      </c>
      <c r="W122" s="21">
        <v>0</v>
      </c>
      <c r="X122" s="22">
        <v>0</v>
      </c>
      <c r="Y122" s="22">
        <v>0</v>
      </c>
      <c r="Z122" s="22">
        <v>0</v>
      </c>
      <c r="AA122" s="23">
        <v>0</v>
      </c>
      <c r="AB122" s="21">
        <v>0</v>
      </c>
      <c r="AC122" s="22">
        <v>0</v>
      </c>
      <c r="AD122" s="22">
        <v>0</v>
      </c>
      <c r="AE122" s="22">
        <v>0</v>
      </c>
      <c r="AF122" s="23">
        <v>0</v>
      </c>
      <c r="AG122" s="21">
        <v>0</v>
      </c>
      <c r="AH122" s="22">
        <v>0</v>
      </c>
      <c r="AI122" s="22">
        <v>0</v>
      </c>
      <c r="AJ122" s="22">
        <v>0</v>
      </c>
      <c r="AK122" s="23">
        <v>0</v>
      </c>
      <c r="AL122" s="21">
        <v>0</v>
      </c>
      <c r="AM122" s="22">
        <v>0</v>
      </c>
      <c r="AN122" s="22">
        <v>0</v>
      </c>
      <c r="AO122" s="22">
        <v>0</v>
      </c>
      <c r="AP122" s="23">
        <v>0</v>
      </c>
      <c r="AQ122" s="21">
        <v>0</v>
      </c>
      <c r="AR122" s="22">
        <v>0</v>
      </c>
      <c r="AS122" s="22">
        <v>0</v>
      </c>
      <c r="AT122" s="22">
        <v>0</v>
      </c>
      <c r="AU122" s="23">
        <v>0</v>
      </c>
      <c r="AV122" s="21">
        <v>6862.56554434789</v>
      </c>
      <c r="AW122" s="22">
        <v>316.19886010535606</v>
      </c>
      <c r="AX122" s="22">
        <v>0.31394164267720004</v>
      </c>
      <c r="AY122" s="22">
        <v>0</v>
      </c>
      <c r="AZ122" s="23">
        <v>1848.2615263857099</v>
      </c>
      <c r="BA122" s="21">
        <v>0</v>
      </c>
      <c r="BB122" s="22">
        <v>0</v>
      </c>
      <c r="BC122" s="22">
        <v>0</v>
      </c>
      <c r="BD122" s="22">
        <v>0</v>
      </c>
      <c r="BE122" s="23">
        <v>0</v>
      </c>
      <c r="BF122" s="21">
        <v>4819.609994883478</v>
      </c>
      <c r="BG122" s="22">
        <v>138.8310819787729</v>
      </c>
      <c r="BH122" s="22">
        <v>0.0191144752579</v>
      </c>
      <c r="BI122" s="22">
        <v>0</v>
      </c>
      <c r="BJ122" s="23">
        <v>582.8709721186739</v>
      </c>
      <c r="BK122" s="24">
        <f t="shared" si="15"/>
        <v>18105.449483270353</v>
      </c>
    </row>
    <row r="123" spans="1:63" s="25" customFormat="1" ht="15">
      <c r="A123" s="20"/>
      <c r="B123" s="7" t="s">
        <v>173</v>
      </c>
      <c r="C123" s="21">
        <v>0</v>
      </c>
      <c r="D123" s="22">
        <v>1.2222335267741</v>
      </c>
      <c r="E123" s="22">
        <v>0</v>
      </c>
      <c r="F123" s="22">
        <v>0</v>
      </c>
      <c r="G123" s="23">
        <v>0</v>
      </c>
      <c r="H123" s="21">
        <v>192.84699164906328</v>
      </c>
      <c r="I123" s="22">
        <v>25.406557014029797</v>
      </c>
      <c r="J123" s="22">
        <v>0</v>
      </c>
      <c r="K123" s="22">
        <v>0</v>
      </c>
      <c r="L123" s="23">
        <v>69.63083415434869</v>
      </c>
      <c r="M123" s="21">
        <v>0</v>
      </c>
      <c r="N123" s="22">
        <v>0</v>
      </c>
      <c r="O123" s="22">
        <v>0</v>
      </c>
      <c r="P123" s="22">
        <v>0</v>
      </c>
      <c r="Q123" s="23">
        <v>0</v>
      </c>
      <c r="R123" s="21">
        <v>85.4886127164283</v>
      </c>
      <c r="S123" s="22">
        <v>21.279219664805105</v>
      </c>
      <c r="T123" s="22">
        <v>0</v>
      </c>
      <c r="U123" s="22">
        <v>0</v>
      </c>
      <c r="V123" s="23">
        <v>10.009944229867298</v>
      </c>
      <c r="W123" s="21">
        <v>0</v>
      </c>
      <c r="X123" s="22">
        <v>0</v>
      </c>
      <c r="Y123" s="22">
        <v>0</v>
      </c>
      <c r="Z123" s="22">
        <v>0</v>
      </c>
      <c r="AA123" s="23">
        <v>0</v>
      </c>
      <c r="AB123" s="21">
        <v>0</v>
      </c>
      <c r="AC123" s="22">
        <v>0</v>
      </c>
      <c r="AD123" s="22">
        <v>0</v>
      </c>
      <c r="AE123" s="22">
        <v>0</v>
      </c>
      <c r="AF123" s="23">
        <v>0</v>
      </c>
      <c r="AG123" s="21">
        <v>0</v>
      </c>
      <c r="AH123" s="22">
        <v>0</v>
      </c>
      <c r="AI123" s="22">
        <v>0</v>
      </c>
      <c r="AJ123" s="22">
        <v>0</v>
      </c>
      <c r="AK123" s="23">
        <v>0</v>
      </c>
      <c r="AL123" s="21">
        <v>0</v>
      </c>
      <c r="AM123" s="22">
        <v>0</v>
      </c>
      <c r="AN123" s="22">
        <v>0</v>
      </c>
      <c r="AO123" s="22">
        <v>0</v>
      </c>
      <c r="AP123" s="23">
        <v>0</v>
      </c>
      <c r="AQ123" s="21">
        <v>0</v>
      </c>
      <c r="AR123" s="22">
        <v>0</v>
      </c>
      <c r="AS123" s="22">
        <v>0</v>
      </c>
      <c r="AT123" s="22">
        <v>0</v>
      </c>
      <c r="AU123" s="23">
        <v>0</v>
      </c>
      <c r="AV123" s="21">
        <v>2013.6532396459565</v>
      </c>
      <c r="AW123" s="22">
        <v>73.34485317786822</v>
      </c>
      <c r="AX123" s="22">
        <v>0</v>
      </c>
      <c r="AY123" s="22">
        <v>0</v>
      </c>
      <c r="AZ123" s="23">
        <v>498.12666234187606</v>
      </c>
      <c r="BA123" s="21">
        <v>0</v>
      </c>
      <c r="BB123" s="22">
        <v>0</v>
      </c>
      <c r="BC123" s="22">
        <v>0</v>
      </c>
      <c r="BD123" s="22">
        <v>0</v>
      </c>
      <c r="BE123" s="23">
        <v>0</v>
      </c>
      <c r="BF123" s="21">
        <v>1129.9655684276054</v>
      </c>
      <c r="BG123" s="22">
        <v>18.525484308366806</v>
      </c>
      <c r="BH123" s="22">
        <v>0.0153113204516</v>
      </c>
      <c r="BI123" s="22">
        <v>0</v>
      </c>
      <c r="BJ123" s="23">
        <v>112.35816067490238</v>
      </c>
      <c r="BK123" s="24">
        <f t="shared" si="15"/>
        <v>4251.873672852343</v>
      </c>
    </row>
    <row r="124" spans="1:63" s="25" customFormat="1" ht="15">
      <c r="A124" s="20"/>
      <c r="B124" s="7" t="s">
        <v>174</v>
      </c>
      <c r="C124" s="21">
        <v>0</v>
      </c>
      <c r="D124" s="22">
        <v>0.11806319803220001</v>
      </c>
      <c r="E124" s="22">
        <v>0</v>
      </c>
      <c r="F124" s="22">
        <v>0</v>
      </c>
      <c r="G124" s="23">
        <v>0</v>
      </c>
      <c r="H124" s="21">
        <v>48.329204923694995</v>
      </c>
      <c r="I124" s="22">
        <v>38.2598829629667</v>
      </c>
      <c r="J124" s="22">
        <v>0</v>
      </c>
      <c r="K124" s="22">
        <v>0</v>
      </c>
      <c r="L124" s="23">
        <v>54.3382476541245</v>
      </c>
      <c r="M124" s="21">
        <v>0</v>
      </c>
      <c r="N124" s="22">
        <v>0</v>
      </c>
      <c r="O124" s="22">
        <v>0</v>
      </c>
      <c r="P124" s="22">
        <v>0</v>
      </c>
      <c r="Q124" s="23">
        <v>0</v>
      </c>
      <c r="R124" s="21">
        <v>24.398827266795198</v>
      </c>
      <c r="S124" s="22">
        <v>10.996372465321999</v>
      </c>
      <c r="T124" s="22">
        <v>0</v>
      </c>
      <c r="U124" s="22">
        <v>0</v>
      </c>
      <c r="V124" s="23">
        <v>6.6650220289008</v>
      </c>
      <c r="W124" s="21">
        <v>0</v>
      </c>
      <c r="X124" s="22">
        <v>0</v>
      </c>
      <c r="Y124" s="22">
        <v>0</v>
      </c>
      <c r="Z124" s="22">
        <v>0</v>
      </c>
      <c r="AA124" s="23">
        <v>0</v>
      </c>
      <c r="AB124" s="21">
        <v>0</v>
      </c>
      <c r="AC124" s="22">
        <v>0</v>
      </c>
      <c r="AD124" s="22">
        <v>0</v>
      </c>
      <c r="AE124" s="22">
        <v>0</v>
      </c>
      <c r="AF124" s="23">
        <v>0</v>
      </c>
      <c r="AG124" s="21">
        <v>0</v>
      </c>
      <c r="AH124" s="22">
        <v>0</v>
      </c>
      <c r="AI124" s="22">
        <v>0</v>
      </c>
      <c r="AJ124" s="22">
        <v>0</v>
      </c>
      <c r="AK124" s="23">
        <v>0</v>
      </c>
      <c r="AL124" s="21">
        <v>0</v>
      </c>
      <c r="AM124" s="22">
        <v>0</v>
      </c>
      <c r="AN124" s="22">
        <v>0</v>
      </c>
      <c r="AO124" s="22">
        <v>0</v>
      </c>
      <c r="AP124" s="23">
        <v>0</v>
      </c>
      <c r="AQ124" s="21">
        <v>0</v>
      </c>
      <c r="AR124" s="22">
        <v>0</v>
      </c>
      <c r="AS124" s="22">
        <v>0</v>
      </c>
      <c r="AT124" s="22">
        <v>0</v>
      </c>
      <c r="AU124" s="23">
        <v>0</v>
      </c>
      <c r="AV124" s="21">
        <v>14.2442030418838</v>
      </c>
      <c r="AW124" s="22">
        <v>4.301030412660828</v>
      </c>
      <c r="AX124" s="22">
        <v>0</v>
      </c>
      <c r="AY124" s="22">
        <v>0</v>
      </c>
      <c r="AZ124" s="23">
        <v>20.814927917991703</v>
      </c>
      <c r="BA124" s="21">
        <v>0</v>
      </c>
      <c r="BB124" s="22">
        <v>0</v>
      </c>
      <c r="BC124" s="22">
        <v>0</v>
      </c>
      <c r="BD124" s="22">
        <v>0</v>
      </c>
      <c r="BE124" s="23">
        <v>0</v>
      </c>
      <c r="BF124" s="21">
        <v>5.9330903859883</v>
      </c>
      <c r="BG124" s="22">
        <v>0.1430386092574</v>
      </c>
      <c r="BH124" s="22">
        <v>0</v>
      </c>
      <c r="BI124" s="22">
        <v>0</v>
      </c>
      <c r="BJ124" s="23">
        <v>2.3939482516086996</v>
      </c>
      <c r="BK124" s="24">
        <f t="shared" si="15"/>
        <v>230.93585911922708</v>
      </c>
    </row>
    <row r="125" spans="1:63" s="25" customFormat="1" ht="15">
      <c r="A125" s="20"/>
      <c r="B125" s="7" t="s">
        <v>198</v>
      </c>
      <c r="C125" s="21">
        <v>0</v>
      </c>
      <c r="D125" s="22">
        <v>4.1798806451611</v>
      </c>
      <c r="E125" s="22">
        <v>0</v>
      </c>
      <c r="F125" s="22">
        <v>0</v>
      </c>
      <c r="G125" s="23">
        <v>0</v>
      </c>
      <c r="H125" s="21">
        <v>98.0402074882044</v>
      </c>
      <c r="I125" s="22">
        <v>17.544612072675797</v>
      </c>
      <c r="J125" s="22">
        <v>0</v>
      </c>
      <c r="K125" s="22">
        <v>0</v>
      </c>
      <c r="L125" s="23">
        <v>83.3392602183491</v>
      </c>
      <c r="M125" s="21">
        <v>0</v>
      </c>
      <c r="N125" s="22">
        <v>0</v>
      </c>
      <c r="O125" s="22">
        <v>0</v>
      </c>
      <c r="P125" s="22">
        <v>0</v>
      </c>
      <c r="Q125" s="23">
        <v>0</v>
      </c>
      <c r="R125" s="21">
        <v>53.51404323137088</v>
      </c>
      <c r="S125" s="22">
        <v>1.8329989895477004</v>
      </c>
      <c r="T125" s="22">
        <v>0</v>
      </c>
      <c r="U125" s="22">
        <v>0</v>
      </c>
      <c r="V125" s="23">
        <v>9.659321759352</v>
      </c>
      <c r="W125" s="21">
        <v>0</v>
      </c>
      <c r="X125" s="22">
        <v>0</v>
      </c>
      <c r="Y125" s="22">
        <v>0</v>
      </c>
      <c r="Z125" s="22">
        <v>0</v>
      </c>
      <c r="AA125" s="23">
        <v>0</v>
      </c>
      <c r="AB125" s="21">
        <v>0</v>
      </c>
      <c r="AC125" s="22">
        <v>0</v>
      </c>
      <c r="AD125" s="22">
        <v>0</v>
      </c>
      <c r="AE125" s="22">
        <v>0</v>
      </c>
      <c r="AF125" s="23">
        <v>0</v>
      </c>
      <c r="AG125" s="21">
        <v>0</v>
      </c>
      <c r="AH125" s="22">
        <v>0</v>
      </c>
      <c r="AI125" s="22">
        <v>0</v>
      </c>
      <c r="AJ125" s="22">
        <v>0</v>
      </c>
      <c r="AK125" s="23">
        <v>0</v>
      </c>
      <c r="AL125" s="21">
        <v>0</v>
      </c>
      <c r="AM125" s="22">
        <v>0</v>
      </c>
      <c r="AN125" s="22">
        <v>0</v>
      </c>
      <c r="AO125" s="22">
        <v>0</v>
      </c>
      <c r="AP125" s="23">
        <v>0</v>
      </c>
      <c r="AQ125" s="21">
        <v>0</v>
      </c>
      <c r="AR125" s="22">
        <v>0</v>
      </c>
      <c r="AS125" s="22">
        <v>0</v>
      </c>
      <c r="AT125" s="22">
        <v>0</v>
      </c>
      <c r="AU125" s="23">
        <v>0</v>
      </c>
      <c r="AV125" s="21">
        <v>81.0947937411494</v>
      </c>
      <c r="AW125" s="22">
        <v>90.07071816974685</v>
      </c>
      <c r="AX125" s="22">
        <v>0.0798824858387</v>
      </c>
      <c r="AY125" s="22">
        <v>0</v>
      </c>
      <c r="AZ125" s="23">
        <v>88.2650069113172</v>
      </c>
      <c r="BA125" s="21">
        <v>0</v>
      </c>
      <c r="BB125" s="22">
        <v>0</v>
      </c>
      <c r="BC125" s="22">
        <v>0</v>
      </c>
      <c r="BD125" s="22">
        <v>0</v>
      </c>
      <c r="BE125" s="23">
        <v>0</v>
      </c>
      <c r="BF125" s="21">
        <v>38.0853321059361</v>
      </c>
      <c r="BG125" s="22">
        <v>2.3348401834161</v>
      </c>
      <c r="BH125" s="22">
        <v>0</v>
      </c>
      <c r="BI125" s="22">
        <v>0</v>
      </c>
      <c r="BJ125" s="23">
        <v>17.097189954014496</v>
      </c>
      <c r="BK125" s="24">
        <f t="shared" si="15"/>
        <v>585.1380879560799</v>
      </c>
    </row>
    <row r="126" spans="1:63" s="30" customFormat="1" ht="15">
      <c r="A126" s="20"/>
      <c r="B126" s="8" t="s">
        <v>12</v>
      </c>
      <c r="C126" s="26">
        <f aca="true" t="shared" si="16" ref="C126:AH126">SUM(C97:C125)</f>
        <v>0</v>
      </c>
      <c r="D126" s="27">
        <f t="shared" si="16"/>
        <v>41.014575564934006</v>
      </c>
      <c r="E126" s="27">
        <f t="shared" si="16"/>
        <v>0</v>
      </c>
      <c r="F126" s="27">
        <f t="shared" si="16"/>
        <v>0</v>
      </c>
      <c r="G126" s="28">
        <f t="shared" si="16"/>
        <v>0</v>
      </c>
      <c r="H126" s="26">
        <f t="shared" si="16"/>
        <v>4566.189079321258</v>
      </c>
      <c r="I126" s="27">
        <f t="shared" si="16"/>
        <v>5598.067806703975</v>
      </c>
      <c r="J126" s="27">
        <f t="shared" si="16"/>
        <v>11.8281860712578</v>
      </c>
      <c r="K126" s="27">
        <f t="shared" si="16"/>
        <v>462.5718826730645</v>
      </c>
      <c r="L126" s="28">
        <f t="shared" si="16"/>
        <v>4987.3776584488705</v>
      </c>
      <c r="M126" s="26">
        <f t="shared" si="16"/>
        <v>0</v>
      </c>
      <c r="N126" s="27">
        <f t="shared" si="16"/>
        <v>0</v>
      </c>
      <c r="O126" s="27">
        <f t="shared" si="16"/>
        <v>0</v>
      </c>
      <c r="P126" s="27">
        <f t="shared" si="16"/>
        <v>0</v>
      </c>
      <c r="Q126" s="28">
        <f t="shared" si="16"/>
        <v>0</v>
      </c>
      <c r="R126" s="26">
        <f t="shared" si="16"/>
        <v>2471.359764038027</v>
      </c>
      <c r="S126" s="27">
        <f t="shared" si="16"/>
        <v>969.5575648044824</v>
      </c>
      <c r="T126" s="27">
        <f t="shared" si="16"/>
        <v>0.3167147963225</v>
      </c>
      <c r="U126" s="27">
        <f t="shared" si="16"/>
        <v>0</v>
      </c>
      <c r="V126" s="28">
        <f t="shared" si="16"/>
        <v>947.4847390613663</v>
      </c>
      <c r="W126" s="26">
        <f t="shared" si="16"/>
        <v>0</v>
      </c>
      <c r="X126" s="27">
        <f t="shared" si="16"/>
        <v>0</v>
      </c>
      <c r="Y126" s="27">
        <f t="shared" si="16"/>
        <v>0</v>
      </c>
      <c r="Z126" s="27">
        <f t="shared" si="16"/>
        <v>0</v>
      </c>
      <c r="AA126" s="28">
        <f t="shared" si="16"/>
        <v>0</v>
      </c>
      <c r="AB126" s="26">
        <f t="shared" si="16"/>
        <v>0</v>
      </c>
      <c r="AC126" s="27">
        <f t="shared" si="16"/>
        <v>0</v>
      </c>
      <c r="AD126" s="27">
        <f t="shared" si="16"/>
        <v>0</v>
      </c>
      <c r="AE126" s="27">
        <f t="shared" si="16"/>
        <v>0</v>
      </c>
      <c r="AF126" s="28">
        <f t="shared" si="16"/>
        <v>0</v>
      </c>
      <c r="AG126" s="26">
        <f t="shared" si="16"/>
        <v>0</v>
      </c>
      <c r="AH126" s="27">
        <f t="shared" si="16"/>
        <v>0</v>
      </c>
      <c r="AI126" s="27">
        <f aca="true" t="shared" si="17" ref="AI126:BK126">SUM(AI97:AI125)</f>
        <v>0</v>
      </c>
      <c r="AJ126" s="27">
        <f t="shared" si="17"/>
        <v>0</v>
      </c>
      <c r="AK126" s="28">
        <f t="shared" si="17"/>
        <v>0</v>
      </c>
      <c r="AL126" s="26">
        <f t="shared" si="17"/>
        <v>0</v>
      </c>
      <c r="AM126" s="27">
        <f t="shared" si="17"/>
        <v>0</v>
      </c>
      <c r="AN126" s="27">
        <f t="shared" si="17"/>
        <v>0</v>
      </c>
      <c r="AO126" s="27">
        <f t="shared" si="17"/>
        <v>0</v>
      </c>
      <c r="AP126" s="28">
        <f t="shared" si="17"/>
        <v>0</v>
      </c>
      <c r="AQ126" s="26">
        <f t="shared" si="17"/>
        <v>0</v>
      </c>
      <c r="AR126" s="27">
        <f t="shared" si="17"/>
        <v>0</v>
      </c>
      <c r="AS126" s="27">
        <f t="shared" si="17"/>
        <v>0</v>
      </c>
      <c r="AT126" s="27">
        <f t="shared" si="17"/>
        <v>0</v>
      </c>
      <c r="AU126" s="28">
        <f t="shared" si="17"/>
        <v>0</v>
      </c>
      <c r="AV126" s="26">
        <f t="shared" si="17"/>
        <v>32129.050351362926</v>
      </c>
      <c r="AW126" s="27">
        <f t="shared" si="17"/>
        <v>4659.05814113939</v>
      </c>
      <c r="AX126" s="27">
        <f t="shared" si="17"/>
        <v>2.6228603240951003</v>
      </c>
      <c r="AY126" s="27">
        <f t="shared" si="17"/>
        <v>0.0412325566129</v>
      </c>
      <c r="AZ126" s="28">
        <f t="shared" si="17"/>
        <v>19982.662067268306</v>
      </c>
      <c r="BA126" s="26">
        <f t="shared" si="17"/>
        <v>0</v>
      </c>
      <c r="BB126" s="27">
        <f t="shared" si="17"/>
        <v>0</v>
      </c>
      <c r="BC126" s="27">
        <f t="shared" si="17"/>
        <v>0</v>
      </c>
      <c r="BD126" s="27">
        <f t="shared" si="17"/>
        <v>0</v>
      </c>
      <c r="BE126" s="28">
        <f t="shared" si="17"/>
        <v>0</v>
      </c>
      <c r="BF126" s="26">
        <f t="shared" si="17"/>
        <v>19593.102502253052</v>
      </c>
      <c r="BG126" s="27">
        <f t="shared" si="17"/>
        <v>1401.5736701712617</v>
      </c>
      <c r="BH126" s="27">
        <f t="shared" si="17"/>
        <v>7.147036769514999</v>
      </c>
      <c r="BI126" s="27">
        <f t="shared" si="17"/>
        <v>0</v>
      </c>
      <c r="BJ126" s="28">
        <f t="shared" si="17"/>
        <v>5264.928965917889</v>
      </c>
      <c r="BK126" s="29">
        <f t="shared" si="17"/>
        <v>103095.9547992466</v>
      </c>
    </row>
    <row r="127" spans="1:63" s="30" customFormat="1" ht="15">
      <c r="A127" s="20"/>
      <c r="B127" s="8" t="s">
        <v>23</v>
      </c>
      <c r="C127" s="26">
        <f aca="true" t="shared" si="18" ref="C127:AH127">C126+C94</f>
        <v>0</v>
      </c>
      <c r="D127" s="27">
        <f t="shared" si="18"/>
        <v>41.981678189998505</v>
      </c>
      <c r="E127" s="27">
        <f t="shared" si="18"/>
        <v>0</v>
      </c>
      <c r="F127" s="27">
        <f t="shared" si="18"/>
        <v>0</v>
      </c>
      <c r="G127" s="28">
        <f t="shared" si="18"/>
        <v>0</v>
      </c>
      <c r="H127" s="26">
        <f t="shared" si="18"/>
        <v>5079.904166742598</v>
      </c>
      <c r="I127" s="27">
        <f t="shared" si="18"/>
        <v>5625.4241328984535</v>
      </c>
      <c r="J127" s="27">
        <f t="shared" si="18"/>
        <v>11.8281860712578</v>
      </c>
      <c r="K127" s="27">
        <f t="shared" si="18"/>
        <v>462.5718826730645</v>
      </c>
      <c r="L127" s="28">
        <f t="shared" si="18"/>
        <v>5035.415979458733</v>
      </c>
      <c r="M127" s="26">
        <f t="shared" si="18"/>
        <v>0</v>
      </c>
      <c r="N127" s="27">
        <f t="shared" si="18"/>
        <v>0</v>
      </c>
      <c r="O127" s="27">
        <f t="shared" si="18"/>
        <v>0</v>
      </c>
      <c r="P127" s="27">
        <f t="shared" si="18"/>
        <v>0</v>
      </c>
      <c r="Q127" s="28">
        <f t="shared" si="18"/>
        <v>0</v>
      </c>
      <c r="R127" s="26">
        <f t="shared" si="18"/>
        <v>2815.105418607664</v>
      </c>
      <c r="S127" s="27">
        <f t="shared" si="18"/>
        <v>979.15804871051</v>
      </c>
      <c r="T127" s="27">
        <f t="shared" si="18"/>
        <v>0.3167147963225</v>
      </c>
      <c r="U127" s="27">
        <f t="shared" si="18"/>
        <v>0</v>
      </c>
      <c r="V127" s="28">
        <f t="shared" si="18"/>
        <v>966.4371635202633</v>
      </c>
      <c r="W127" s="26">
        <f t="shared" si="18"/>
        <v>0</v>
      </c>
      <c r="X127" s="27">
        <f t="shared" si="18"/>
        <v>0</v>
      </c>
      <c r="Y127" s="27">
        <f t="shared" si="18"/>
        <v>0</v>
      </c>
      <c r="Z127" s="27">
        <f t="shared" si="18"/>
        <v>0</v>
      </c>
      <c r="AA127" s="28">
        <f t="shared" si="18"/>
        <v>0</v>
      </c>
      <c r="AB127" s="26">
        <f t="shared" si="18"/>
        <v>0</v>
      </c>
      <c r="AC127" s="27">
        <f t="shared" si="18"/>
        <v>0</v>
      </c>
      <c r="AD127" s="27">
        <f t="shared" si="18"/>
        <v>0</v>
      </c>
      <c r="AE127" s="27">
        <f t="shared" si="18"/>
        <v>0</v>
      </c>
      <c r="AF127" s="28">
        <f t="shared" si="18"/>
        <v>0</v>
      </c>
      <c r="AG127" s="26">
        <f t="shared" si="18"/>
        <v>0</v>
      </c>
      <c r="AH127" s="27">
        <f t="shared" si="18"/>
        <v>0</v>
      </c>
      <c r="AI127" s="27">
        <f aca="true" t="shared" si="19" ref="AI127:BK127">AI126+AI94</f>
        <v>0</v>
      </c>
      <c r="AJ127" s="27">
        <f t="shared" si="19"/>
        <v>0</v>
      </c>
      <c r="AK127" s="28">
        <f t="shared" si="19"/>
        <v>0</v>
      </c>
      <c r="AL127" s="26">
        <f t="shared" si="19"/>
        <v>0</v>
      </c>
      <c r="AM127" s="27">
        <f t="shared" si="19"/>
        <v>0</v>
      </c>
      <c r="AN127" s="27">
        <f t="shared" si="19"/>
        <v>0</v>
      </c>
      <c r="AO127" s="27">
        <f t="shared" si="19"/>
        <v>0</v>
      </c>
      <c r="AP127" s="28">
        <f t="shared" si="19"/>
        <v>0</v>
      </c>
      <c r="AQ127" s="26">
        <f t="shared" si="19"/>
        <v>0</v>
      </c>
      <c r="AR127" s="27">
        <f t="shared" si="19"/>
        <v>0</v>
      </c>
      <c r="AS127" s="27">
        <f t="shared" si="19"/>
        <v>0</v>
      </c>
      <c r="AT127" s="27">
        <f t="shared" si="19"/>
        <v>0</v>
      </c>
      <c r="AU127" s="28">
        <f t="shared" si="19"/>
        <v>0</v>
      </c>
      <c r="AV127" s="26">
        <f t="shared" si="19"/>
        <v>37382.208523189554</v>
      </c>
      <c r="AW127" s="27">
        <f t="shared" si="19"/>
        <v>4967.777631306374</v>
      </c>
      <c r="AX127" s="27">
        <f t="shared" si="19"/>
        <v>2.6228603240951003</v>
      </c>
      <c r="AY127" s="27">
        <f t="shared" si="19"/>
        <v>0.0412325566129</v>
      </c>
      <c r="AZ127" s="28">
        <f t="shared" si="19"/>
        <v>20527.757291735892</v>
      </c>
      <c r="BA127" s="26">
        <f t="shared" si="19"/>
        <v>0</v>
      </c>
      <c r="BB127" s="27">
        <f t="shared" si="19"/>
        <v>0</v>
      </c>
      <c r="BC127" s="27">
        <f t="shared" si="19"/>
        <v>0</v>
      </c>
      <c r="BD127" s="27">
        <f t="shared" si="19"/>
        <v>0</v>
      </c>
      <c r="BE127" s="28">
        <f t="shared" si="19"/>
        <v>0</v>
      </c>
      <c r="BF127" s="26">
        <f t="shared" si="19"/>
        <v>24032.340407204763</v>
      </c>
      <c r="BG127" s="27">
        <f t="shared" si="19"/>
        <v>1599.9039397594902</v>
      </c>
      <c r="BH127" s="27">
        <f t="shared" si="19"/>
        <v>7.147036769514999</v>
      </c>
      <c r="BI127" s="27">
        <f t="shared" si="19"/>
        <v>0</v>
      </c>
      <c r="BJ127" s="28">
        <f t="shared" si="19"/>
        <v>5519.244038656239</v>
      </c>
      <c r="BK127" s="28">
        <f t="shared" si="19"/>
        <v>115057.1863331714</v>
      </c>
    </row>
    <row r="128" spans="3:63" ht="15" customHeight="1"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</row>
    <row r="129" spans="1:63" s="25" customFormat="1" ht="15">
      <c r="A129" s="20" t="s">
        <v>24</v>
      </c>
      <c r="B129" s="12" t="s">
        <v>25</v>
      </c>
      <c r="C129" s="21"/>
      <c r="D129" s="22"/>
      <c r="E129" s="22"/>
      <c r="F129" s="22"/>
      <c r="G129" s="23"/>
      <c r="H129" s="21"/>
      <c r="I129" s="22"/>
      <c r="J129" s="22"/>
      <c r="K129" s="22"/>
      <c r="L129" s="23"/>
      <c r="M129" s="21"/>
      <c r="N129" s="22"/>
      <c r="O129" s="22"/>
      <c r="P129" s="22"/>
      <c r="Q129" s="23"/>
      <c r="R129" s="21"/>
      <c r="S129" s="22"/>
      <c r="T129" s="22"/>
      <c r="U129" s="22"/>
      <c r="V129" s="23"/>
      <c r="W129" s="21"/>
      <c r="X129" s="22"/>
      <c r="Y129" s="22"/>
      <c r="Z129" s="22"/>
      <c r="AA129" s="23"/>
      <c r="AB129" s="21"/>
      <c r="AC129" s="22"/>
      <c r="AD129" s="22"/>
      <c r="AE129" s="22"/>
      <c r="AF129" s="23"/>
      <c r="AG129" s="21"/>
      <c r="AH129" s="22"/>
      <c r="AI129" s="22"/>
      <c r="AJ129" s="22"/>
      <c r="AK129" s="23"/>
      <c r="AL129" s="21"/>
      <c r="AM129" s="22"/>
      <c r="AN129" s="22"/>
      <c r="AO129" s="22"/>
      <c r="AP129" s="23"/>
      <c r="AQ129" s="21"/>
      <c r="AR129" s="22"/>
      <c r="AS129" s="22"/>
      <c r="AT129" s="22"/>
      <c r="AU129" s="23"/>
      <c r="AV129" s="21"/>
      <c r="AW129" s="22"/>
      <c r="AX129" s="22"/>
      <c r="AY129" s="22"/>
      <c r="AZ129" s="23"/>
      <c r="BA129" s="21"/>
      <c r="BB129" s="22"/>
      <c r="BC129" s="22"/>
      <c r="BD129" s="22"/>
      <c r="BE129" s="23"/>
      <c r="BF129" s="21"/>
      <c r="BG129" s="22"/>
      <c r="BH129" s="22"/>
      <c r="BI129" s="22"/>
      <c r="BJ129" s="23"/>
      <c r="BK129" s="24"/>
    </row>
    <row r="130" spans="1:63" s="25" customFormat="1" ht="15">
      <c r="A130" s="20" t="s">
        <v>7</v>
      </c>
      <c r="B130" s="8" t="s">
        <v>26</v>
      </c>
      <c r="C130" s="21"/>
      <c r="D130" s="22"/>
      <c r="E130" s="22"/>
      <c r="F130" s="22"/>
      <c r="G130" s="23"/>
      <c r="H130" s="21"/>
      <c r="I130" s="22"/>
      <c r="J130" s="22"/>
      <c r="K130" s="22"/>
      <c r="L130" s="23"/>
      <c r="M130" s="21"/>
      <c r="N130" s="22"/>
      <c r="O130" s="22"/>
      <c r="P130" s="22"/>
      <c r="Q130" s="23"/>
      <c r="R130" s="21"/>
      <c r="S130" s="22"/>
      <c r="T130" s="22"/>
      <c r="U130" s="22"/>
      <c r="V130" s="23"/>
      <c r="W130" s="21"/>
      <c r="X130" s="22"/>
      <c r="Y130" s="22"/>
      <c r="Z130" s="22"/>
      <c r="AA130" s="23"/>
      <c r="AB130" s="21"/>
      <c r="AC130" s="22"/>
      <c r="AD130" s="22"/>
      <c r="AE130" s="22"/>
      <c r="AF130" s="23"/>
      <c r="AG130" s="21"/>
      <c r="AH130" s="22"/>
      <c r="AI130" s="22"/>
      <c r="AJ130" s="22"/>
      <c r="AK130" s="23"/>
      <c r="AL130" s="21"/>
      <c r="AM130" s="22"/>
      <c r="AN130" s="22"/>
      <c r="AO130" s="22"/>
      <c r="AP130" s="23"/>
      <c r="AQ130" s="21"/>
      <c r="AR130" s="22"/>
      <c r="AS130" s="22"/>
      <c r="AT130" s="22"/>
      <c r="AU130" s="23"/>
      <c r="AV130" s="21"/>
      <c r="AW130" s="22"/>
      <c r="AX130" s="22"/>
      <c r="AY130" s="22"/>
      <c r="AZ130" s="23"/>
      <c r="BA130" s="21"/>
      <c r="BB130" s="22"/>
      <c r="BC130" s="22"/>
      <c r="BD130" s="22"/>
      <c r="BE130" s="23"/>
      <c r="BF130" s="21"/>
      <c r="BG130" s="22"/>
      <c r="BH130" s="22"/>
      <c r="BI130" s="22"/>
      <c r="BJ130" s="23"/>
      <c r="BK130" s="24"/>
    </row>
    <row r="131" spans="1:63" s="25" customFormat="1" ht="15">
      <c r="A131" s="20"/>
      <c r="B131" s="13" t="s">
        <v>175</v>
      </c>
      <c r="C131" s="21">
        <v>0</v>
      </c>
      <c r="D131" s="22">
        <v>0.022941379999999997</v>
      </c>
      <c r="E131" s="22">
        <v>0</v>
      </c>
      <c r="F131" s="22">
        <v>0</v>
      </c>
      <c r="G131" s="23">
        <v>0</v>
      </c>
      <c r="H131" s="21">
        <v>0.0807649116753</v>
      </c>
      <c r="I131" s="22">
        <v>0.099454365</v>
      </c>
      <c r="J131" s="22">
        <v>0.001961511</v>
      </c>
      <c r="K131" s="22">
        <v>0</v>
      </c>
      <c r="L131" s="23">
        <v>0.16166986119350002</v>
      </c>
      <c r="M131" s="21">
        <v>0</v>
      </c>
      <c r="N131" s="22">
        <v>0</v>
      </c>
      <c r="O131" s="22">
        <v>0</v>
      </c>
      <c r="P131" s="22">
        <v>0</v>
      </c>
      <c r="Q131" s="23">
        <v>0</v>
      </c>
      <c r="R131" s="21">
        <v>0.04197557303009999</v>
      </c>
      <c r="S131" s="22">
        <v>0.10446293799999998</v>
      </c>
      <c r="T131" s="22">
        <v>0</v>
      </c>
      <c r="U131" s="22">
        <v>0</v>
      </c>
      <c r="V131" s="23">
        <v>0.049062668999999996</v>
      </c>
      <c r="W131" s="21">
        <v>0</v>
      </c>
      <c r="X131" s="22">
        <v>0</v>
      </c>
      <c r="Y131" s="22">
        <v>0</v>
      </c>
      <c r="Z131" s="22">
        <v>0</v>
      </c>
      <c r="AA131" s="23">
        <v>0</v>
      </c>
      <c r="AB131" s="21">
        <v>0</v>
      </c>
      <c r="AC131" s="22">
        <v>0</v>
      </c>
      <c r="AD131" s="22">
        <v>0</v>
      </c>
      <c r="AE131" s="22">
        <v>0</v>
      </c>
      <c r="AF131" s="23">
        <v>0</v>
      </c>
      <c r="AG131" s="21">
        <v>0</v>
      </c>
      <c r="AH131" s="22">
        <v>0</v>
      </c>
      <c r="AI131" s="22">
        <v>0</v>
      </c>
      <c r="AJ131" s="22">
        <v>0</v>
      </c>
      <c r="AK131" s="23">
        <v>0</v>
      </c>
      <c r="AL131" s="21">
        <v>0</v>
      </c>
      <c r="AM131" s="22">
        <v>0</v>
      </c>
      <c r="AN131" s="22">
        <v>0</v>
      </c>
      <c r="AO131" s="22">
        <v>0</v>
      </c>
      <c r="AP131" s="23">
        <v>0</v>
      </c>
      <c r="AQ131" s="21">
        <v>0</v>
      </c>
      <c r="AR131" s="22">
        <v>0</v>
      </c>
      <c r="AS131" s="22">
        <v>0</v>
      </c>
      <c r="AT131" s="22">
        <v>0</v>
      </c>
      <c r="AU131" s="23">
        <v>0</v>
      </c>
      <c r="AV131" s="21">
        <v>1.546105731795999</v>
      </c>
      <c r="AW131" s="22">
        <v>0.6000524613894663</v>
      </c>
      <c r="AX131" s="22">
        <v>0.000124954</v>
      </c>
      <c r="AY131" s="22">
        <v>0</v>
      </c>
      <c r="AZ131" s="23">
        <v>4.0775772388687965</v>
      </c>
      <c r="BA131" s="21">
        <v>0</v>
      </c>
      <c r="BB131" s="22">
        <v>0</v>
      </c>
      <c r="BC131" s="22">
        <v>0</v>
      </c>
      <c r="BD131" s="22">
        <v>0</v>
      </c>
      <c r="BE131" s="23">
        <v>0</v>
      </c>
      <c r="BF131" s="21">
        <v>0.9918234022164999</v>
      </c>
      <c r="BG131" s="22">
        <v>0.20698453200000005</v>
      </c>
      <c r="BH131" s="22">
        <v>0.004887836</v>
      </c>
      <c r="BI131" s="22">
        <v>0</v>
      </c>
      <c r="BJ131" s="23">
        <v>1.337387574901799</v>
      </c>
      <c r="BK131" s="24">
        <f>SUM(C131:BJ131)</f>
        <v>9.327236940071462</v>
      </c>
    </row>
    <row r="132" spans="1:63" s="25" customFormat="1" ht="15">
      <c r="A132" s="20"/>
      <c r="B132" s="13" t="s">
        <v>176</v>
      </c>
      <c r="C132" s="21">
        <v>0</v>
      </c>
      <c r="D132" s="22">
        <v>0.8933605971935</v>
      </c>
      <c r="E132" s="22">
        <v>0</v>
      </c>
      <c r="F132" s="22">
        <v>0</v>
      </c>
      <c r="G132" s="23">
        <v>0</v>
      </c>
      <c r="H132" s="21">
        <v>54.0100395215924</v>
      </c>
      <c r="I132" s="22">
        <v>15.9770768134823</v>
      </c>
      <c r="J132" s="22">
        <v>0</v>
      </c>
      <c r="K132" s="22">
        <v>0</v>
      </c>
      <c r="L132" s="23">
        <v>70.0035930438967</v>
      </c>
      <c r="M132" s="21">
        <v>0</v>
      </c>
      <c r="N132" s="22">
        <v>0</v>
      </c>
      <c r="O132" s="22">
        <v>0</v>
      </c>
      <c r="P132" s="22">
        <v>0</v>
      </c>
      <c r="Q132" s="23">
        <v>0</v>
      </c>
      <c r="R132" s="21">
        <v>27.225759213627402</v>
      </c>
      <c r="S132" s="22">
        <v>33.2891583629985</v>
      </c>
      <c r="T132" s="22">
        <v>0</v>
      </c>
      <c r="U132" s="22">
        <v>0</v>
      </c>
      <c r="V132" s="23">
        <v>19.7321733915445</v>
      </c>
      <c r="W132" s="21">
        <v>0</v>
      </c>
      <c r="X132" s="22">
        <v>0</v>
      </c>
      <c r="Y132" s="22">
        <v>0</v>
      </c>
      <c r="Z132" s="22">
        <v>0</v>
      </c>
      <c r="AA132" s="23">
        <v>0</v>
      </c>
      <c r="AB132" s="21">
        <v>0</v>
      </c>
      <c r="AC132" s="22">
        <v>0</v>
      </c>
      <c r="AD132" s="22">
        <v>0</v>
      </c>
      <c r="AE132" s="22">
        <v>0</v>
      </c>
      <c r="AF132" s="23">
        <v>0</v>
      </c>
      <c r="AG132" s="21">
        <v>0</v>
      </c>
      <c r="AH132" s="22">
        <v>0</v>
      </c>
      <c r="AI132" s="22">
        <v>0</v>
      </c>
      <c r="AJ132" s="22">
        <v>0</v>
      </c>
      <c r="AK132" s="23">
        <v>0</v>
      </c>
      <c r="AL132" s="21">
        <v>0</v>
      </c>
      <c r="AM132" s="22">
        <v>0</v>
      </c>
      <c r="AN132" s="22">
        <v>0</v>
      </c>
      <c r="AO132" s="22">
        <v>0</v>
      </c>
      <c r="AP132" s="23">
        <v>0</v>
      </c>
      <c r="AQ132" s="21">
        <v>0</v>
      </c>
      <c r="AR132" s="22">
        <v>0</v>
      </c>
      <c r="AS132" s="22">
        <v>0</v>
      </c>
      <c r="AT132" s="22">
        <v>0</v>
      </c>
      <c r="AU132" s="23">
        <v>0</v>
      </c>
      <c r="AV132" s="21">
        <v>809.6583172062747</v>
      </c>
      <c r="AW132" s="22">
        <v>172.1719814040972</v>
      </c>
      <c r="AX132" s="22">
        <v>0.026200434709600002</v>
      </c>
      <c r="AY132" s="22">
        <v>0</v>
      </c>
      <c r="AZ132" s="23">
        <v>1121.366867941789</v>
      </c>
      <c r="BA132" s="21">
        <v>0</v>
      </c>
      <c r="BB132" s="22">
        <v>0</v>
      </c>
      <c r="BC132" s="22">
        <v>0</v>
      </c>
      <c r="BD132" s="22">
        <v>0</v>
      </c>
      <c r="BE132" s="23">
        <v>0</v>
      </c>
      <c r="BF132" s="21">
        <v>544.1325733123242</v>
      </c>
      <c r="BG132" s="22">
        <v>40.1300389694623</v>
      </c>
      <c r="BH132" s="22">
        <v>0</v>
      </c>
      <c r="BI132" s="22">
        <v>0</v>
      </c>
      <c r="BJ132" s="23">
        <v>405.272696075943</v>
      </c>
      <c r="BK132" s="24">
        <f>SUM(C132:BJ132)</f>
        <v>3313.889836288935</v>
      </c>
    </row>
    <row r="133" spans="1:63" s="30" customFormat="1" ht="15">
      <c r="A133" s="20"/>
      <c r="B133" s="8" t="s">
        <v>27</v>
      </c>
      <c r="C133" s="26">
        <f>SUM(C131:C132)</f>
        <v>0</v>
      </c>
      <c r="D133" s="26">
        <f aca="true" t="shared" si="20" ref="D133:BK133">SUM(D131:D132)</f>
        <v>0.9163019771935</v>
      </c>
      <c r="E133" s="26">
        <f t="shared" si="20"/>
        <v>0</v>
      </c>
      <c r="F133" s="26">
        <f t="shared" si="20"/>
        <v>0</v>
      </c>
      <c r="G133" s="26">
        <f t="shared" si="20"/>
        <v>0</v>
      </c>
      <c r="H133" s="26">
        <f t="shared" si="20"/>
        <v>54.0908044332677</v>
      </c>
      <c r="I133" s="26">
        <f t="shared" si="20"/>
        <v>16.076531178482302</v>
      </c>
      <c r="J133" s="26">
        <f t="shared" si="20"/>
        <v>0.001961511</v>
      </c>
      <c r="K133" s="26">
        <f t="shared" si="20"/>
        <v>0</v>
      </c>
      <c r="L133" s="26">
        <f t="shared" si="20"/>
        <v>70.1652629050902</v>
      </c>
      <c r="M133" s="26">
        <f t="shared" si="20"/>
        <v>0</v>
      </c>
      <c r="N133" s="26">
        <f t="shared" si="20"/>
        <v>0</v>
      </c>
      <c r="O133" s="26">
        <f t="shared" si="20"/>
        <v>0</v>
      </c>
      <c r="P133" s="26">
        <f t="shared" si="20"/>
        <v>0</v>
      </c>
      <c r="Q133" s="26">
        <f t="shared" si="20"/>
        <v>0</v>
      </c>
      <c r="R133" s="26">
        <f t="shared" si="20"/>
        <v>27.267734786657503</v>
      </c>
      <c r="S133" s="26">
        <f t="shared" si="20"/>
        <v>33.3936213009985</v>
      </c>
      <c r="T133" s="26">
        <f t="shared" si="20"/>
        <v>0</v>
      </c>
      <c r="U133" s="26">
        <f t="shared" si="20"/>
        <v>0</v>
      </c>
      <c r="V133" s="26">
        <f t="shared" si="20"/>
        <v>19.7812360605445</v>
      </c>
      <c r="W133" s="26">
        <f t="shared" si="20"/>
        <v>0</v>
      </c>
      <c r="X133" s="26">
        <f t="shared" si="20"/>
        <v>0</v>
      </c>
      <c r="Y133" s="26">
        <f t="shared" si="20"/>
        <v>0</v>
      </c>
      <c r="Z133" s="26">
        <f t="shared" si="20"/>
        <v>0</v>
      </c>
      <c r="AA133" s="26">
        <f t="shared" si="20"/>
        <v>0</v>
      </c>
      <c r="AB133" s="26">
        <f t="shared" si="20"/>
        <v>0</v>
      </c>
      <c r="AC133" s="26">
        <f t="shared" si="20"/>
        <v>0</v>
      </c>
      <c r="AD133" s="26">
        <f t="shared" si="20"/>
        <v>0</v>
      </c>
      <c r="AE133" s="26">
        <f t="shared" si="20"/>
        <v>0</v>
      </c>
      <c r="AF133" s="26">
        <f t="shared" si="20"/>
        <v>0</v>
      </c>
      <c r="AG133" s="26">
        <f t="shared" si="20"/>
        <v>0</v>
      </c>
      <c r="AH133" s="26">
        <f t="shared" si="20"/>
        <v>0</v>
      </c>
      <c r="AI133" s="26">
        <f t="shared" si="20"/>
        <v>0</v>
      </c>
      <c r="AJ133" s="26">
        <f t="shared" si="20"/>
        <v>0</v>
      </c>
      <c r="AK133" s="26">
        <f t="shared" si="20"/>
        <v>0</v>
      </c>
      <c r="AL133" s="26">
        <f t="shared" si="20"/>
        <v>0</v>
      </c>
      <c r="AM133" s="26">
        <f t="shared" si="20"/>
        <v>0</v>
      </c>
      <c r="AN133" s="26">
        <f t="shared" si="20"/>
        <v>0</v>
      </c>
      <c r="AO133" s="26">
        <f t="shared" si="20"/>
        <v>0</v>
      </c>
      <c r="AP133" s="26">
        <f t="shared" si="20"/>
        <v>0</v>
      </c>
      <c r="AQ133" s="26">
        <f t="shared" si="20"/>
        <v>0</v>
      </c>
      <c r="AR133" s="26">
        <f t="shared" si="20"/>
        <v>0</v>
      </c>
      <c r="AS133" s="26">
        <f t="shared" si="20"/>
        <v>0</v>
      </c>
      <c r="AT133" s="26">
        <f t="shared" si="20"/>
        <v>0</v>
      </c>
      <c r="AU133" s="26">
        <f t="shared" si="20"/>
        <v>0</v>
      </c>
      <c r="AV133" s="26">
        <f t="shared" si="20"/>
        <v>811.2044229380707</v>
      </c>
      <c r="AW133" s="26">
        <f t="shared" si="20"/>
        <v>172.77203386548666</v>
      </c>
      <c r="AX133" s="26">
        <f t="shared" si="20"/>
        <v>0.026325388709600002</v>
      </c>
      <c r="AY133" s="26">
        <f t="shared" si="20"/>
        <v>0</v>
      </c>
      <c r="AZ133" s="26">
        <f t="shared" si="20"/>
        <v>1125.4444451806578</v>
      </c>
      <c r="BA133" s="26">
        <f t="shared" si="20"/>
        <v>0</v>
      </c>
      <c r="BB133" s="26">
        <f t="shared" si="20"/>
        <v>0</v>
      </c>
      <c r="BC133" s="26">
        <f t="shared" si="20"/>
        <v>0</v>
      </c>
      <c r="BD133" s="26">
        <f t="shared" si="20"/>
        <v>0</v>
      </c>
      <c r="BE133" s="26">
        <f t="shared" si="20"/>
        <v>0</v>
      </c>
      <c r="BF133" s="26">
        <f t="shared" si="20"/>
        <v>545.1243967145407</v>
      </c>
      <c r="BG133" s="26">
        <f t="shared" si="20"/>
        <v>40.3370235014623</v>
      </c>
      <c r="BH133" s="26">
        <f t="shared" si="20"/>
        <v>0.004887836</v>
      </c>
      <c r="BI133" s="26">
        <f t="shared" si="20"/>
        <v>0</v>
      </c>
      <c r="BJ133" s="26">
        <f t="shared" si="20"/>
        <v>406.6100836508448</v>
      </c>
      <c r="BK133" s="26">
        <f t="shared" si="20"/>
        <v>3323.2170732290065</v>
      </c>
    </row>
    <row r="134" spans="3:63" ht="15" customHeight="1"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</row>
    <row r="135" spans="1:63" s="25" customFormat="1" ht="15">
      <c r="A135" s="20" t="s">
        <v>38</v>
      </c>
      <c r="B135" s="10" t="s">
        <v>39</v>
      </c>
      <c r="C135" s="32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4"/>
    </row>
    <row r="136" spans="1:63" s="25" customFormat="1" ht="15">
      <c r="A136" s="20" t="s">
        <v>7</v>
      </c>
      <c r="B136" s="14" t="s">
        <v>40</v>
      </c>
      <c r="C136" s="32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4"/>
    </row>
    <row r="137" spans="1:63" s="25" customFormat="1" ht="15">
      <c r="A137" s="20"/>
      <c r="B137" s="7" t="s">
        <v>202</v>
      </c>
      <c r="C137" s="21">
        <v>0</v>
      </c>
      <c r="D137" s="22">
        <v>0.9084362570941974</v>
      </c>
      <c r="E137" s="22">
        <v>0</v>
      </c>
      <c r="F137" s="22">
        <v>0</v>
      </c>
      <c r="G137" s="23">
        <v>0</v>
      </c>
      <c r="H137" s="21">
        <v>549.1758</v>
      </c>
      <c r="I137" s="22">
        <v>2352.5941795897775</v>
      </c>
      <c r="J137" s="22">
        <v>0.001</v>
      </c>
      <c r="K137" s="22">
        <v>0</v>
      </c>
      <c r="L137" s="23">
        <v>2549.1225000000004</v>
      </c>
      <c r="M137" s="21">
        <v>0</v>
      </c>
      <c r="N137" s="22">
        <v>0</v>
      </c>
      <c r="O137" s="22">
        <v>0</v>
      </c>
      <c r="P137" s="22">
        <v>0</v>
      </c>
      <c r="Q137" s="23">
        <v>0</v>
      </c>
      <c r="R137" s="21">
        <v>277.37120000000004</v>
      </c>
      <c r="S137" s="22">
        <v>87.01470000000002</v>
      </c>
      <c r="T137" s="22">
        <v>0.0054</v>
      </c>
      <c r="U137" s="22">
        <v>0</v>
      </c>
      <c r="V137" s="23">
        <v>540.5674</v>
      </c>
      <c r="W137" s="21">
        <v>0</v>
      </c>
      <c r="X137" s="22">
        <v>0</v>
      </c>
      <c r="Y137" s="22">
        <v>0</v>
      </c>
      <c r="Z137" s="22">
        <v>0</v>
      </c>
      <c r="AA137" s="23">
        <v>0</v>
      </c>
      <c r="AB137" s="21">
        <v>0</v>
      </c>
      <c r="AC137" s="22">
        <v>0</v>
      </c>
      <c r="AD137" s="22">
        <v>0</v>
      </c>
      <c r="AE137" s="22">
        <v>0</v>
      </c>
      <c r="AF137" s="23">
        <v>0</v>
      </c>
      <c r="AG137" s="21">
        <v>0</v>
      </c>
      <c r="AH137" s="22">
        <v>0</v>
      </c>
      <c r="AI137" s="22">
        <v>0</v>
      </c>
      <c r="AJ137" s="22">
        <v>0</v>
      </c>
      <c r="AK137" s="23">
        <v>0</v>
      </c>
      <c r="AL137" s="21">
        <v>0</v>
      </c>
      <c r="AM137" s="22">
        <v>0</v>
      </c>
      <c r="AN137" s="22">
        <v>0</v>
      </c>
      <c r="AO137" s="22">
        <v>0</v>
      </c>
      <c r="AP137" s="23">
        <v>0</v>
      </c>
      <c r="AQ137" s="21">
        <v>0</v>
      </c>
      <c r="AR137" s="22">
        <v>0</v>
      </c>
      <c r="AS137" s="22">
        <v>0</v>
      </c>
      <c r="AT137" s="22">
        <v>0</v>
      </c>
      <c r="AU137" s="23">
        <v>0</v>
      </c>
      <c r="AV137" s="21">
        <v>0</v>
      </c>
      <c r="AW137" s="22">
        <v>0</v>
      </c>
      <c r="AX137" s="22">
        <v>0</v>
      </c>
      <c r="AY137" s="22">
        <v>0</v>
      </c>
      <c r="AZ137" s="23">
        <v>0</v>
      </c>
      <c r="BA137" s="21">
        <v>0</v>
      </c>
      <c r="BB137" s="22">
        <v>0</v>
      </c>
      <c r="BC137" s="22">
        <v>0</v>
      </c>
      <c r="BD137" s="22">
        <v>0</v>
      </c>
      <c r="BE137" s="23">
        <v>0</v>
      </c>
      <c r="BF137" s="21">
        <v>0</v>
      </c>
      <c r="BG137" s="22">
        <v>0</v>
      </c>
      <c r="BH137" s="22">
        <v>0</v>
      </c>
      <c r="BI137" s="22">
        <v>0</v>
      </c>
      <c r="BJ137" s="23">
        <v>0</v>
      </c>
      <c r="BK137" s="24">
        <f>SUM(C137:BJ137)</f>
        <v>6356.760615846872</v>
      </c>
    </row>
    <row r="138" spans="1:63" s="30" customFormat="1" ht="15">
      <c r="A138" s="20"/>
      <c r="B138" s="8" t="s">
        <v>9</v>
      </c>
      <c r="C138" s="26">
        <f>SUM(C137)</f>
        <v>0</v>
      </c>
      <c r="D138" s="26">
        <f aca="true" t="shared" si="21" ref="D138:BJ138">SUM(D137)</f>
        <v>0.9084362570941974</v>
      </c>
      <c r="E138" s="26">
        <f t="shared" si="21"/>
        <v>0</v>
      </c>
      <c r="F138" s="26">
        <f t="shared" si="21"/>
        <v>0</v>
      </c>
      <c r="G138" s="26">
        <f t="shared" si="21"/>
        <v>0</v>
      </c>
      <c r="H138" s="26">
        <f t="shared" si="21"/>
        <v>549.1758</v>
      </c>
      <c r="I138" s="26">
        <f t="shared" si="21"/>
        <v>2352.5941795897775</v>
      </c>
      <c r="J138" s="26">
        <f t="shared" si="21"/>
        <v>0.001</v>
      </c>
      <c r="K138" s="26">
        <f t="shared" si="21"/>
        <v>0</v>
      </c>
      <c r="L138" s="26">
        <f t="shared" si="21"/>
        <v>2549.1225000000004</v>
      </c>
      <c r="M138" s="26">
        <f t="shared" si="21"/>
        <v>0</v>
      </c>
      <c r="N138" s="26">
        <f t="shared" si="21"/>
        <v>0</v>
      </c>
      <c r="O138" s="26">
        <f t="shared" si="21"/>
        <v>0</v>
      </c>
      <c r="P138" s="26">
        <f t="shared" si="21"/>
        <v>0</v>
      </c>
      <c r="Q138" s="26">
        <f t="shared" si="21"/>
        <v>0</v>
      </c>
      <c r="R138" s="26">
        <f t="shared" si="21"/>
        <v>277.37120000000004</v>
      </c>
      <c r="S138" s="26">
        <f t="shared" si="21"/>
        <v>87.01470000000002</v>
      </c>
      <c r="T138" s="26">
        <f t="shared" si="21"/>
        <v>0.0054</v>
      </c>
      <c r="U138" s="26">
        <f t="shared" si="21"/>
        <v>0</v>
      </c>
      <c r="V138" s="26">
        <f t="shared" si="21"/>
        <v>540.5674</v>
      </c>
      <c r="W138" s="26">
        <f t="shared" si="21"/>
        <v>0</v>
      </c>
      <c r="X138" s="26">
        <f t="shared" si="21"/>
        <v>0</v>
      </c>
      <c r="Y138" s="26">
        <f t="shared" si="21"/>
        <v>0</v>
      </c>
      <c r="Z138" s="26">
        <f t="shared" si="21"/>
        <v>0</v>
      </c>
      <c r="AA138" s="26">
        <f t="shared" si="21"/>
        <v>0</v>
      </c>
      <c r="AB138" s="26">
        <f t="shared" si="21"/>
        <v>0</v>
      </c>
      <c r="AC138" s="26">
        <f t="shared" si="21"/>
        <v>0</v>
      </c>
      <c r="AD138" s="26">
        <f t="shared" si="21"/>
        <v>0</v>
      </c>
      <c r="AE138" s="26">
        <f t="shared" si="21"/>
        <v>0</v>
      </c>
      <c r="AF138" s="26">
        <f t="shared" si="21"/>
        <v>0</v>
      </c>
      <c r="AG138" s="26">
        <f t="shared" si="21"/>
        <v>0</v>
      </c>
      <c r="AH138" s="26">
        <f t="shared" si="21"/>
        <v>0</v>
      </c>
      <c r="AI138" s="26">
        <f t="shared" si="21"/>
        <v>0</v>
      </c>
      <c r="AJ138" s="26">
        <f t="shared" si="21"/>
        <v>0</v>
      </c>
      <c r="AK138" s="26">
        <f t="shared" si="21"/>
        <v>0</v>
      </c>
      <c r="AL138" s="26">
        <f t="shared" si="21"/>
        <v>0</v>
      </c>
      <c r="AM138" s="26">
        <f t="shared" si="21"/>
        <v>0</v>
      </c>
      <c r="AN138" s="26">
        <f t="shared" si="21"/>
        <v>0</v>
      </c>
      <c r="AO138" s="26">
        <f t="shared" si="21"/>
        <v>0</v>
      </c>
      <c r="AP138" s="26">
        <f t="shared" si="21"/>
        <v>0</v>
      </c>
      <c r="AQ138" s="26">
        <f t="shared" si="21"/>
        <v>0</v>
      </c>
      <c r="AR138" s="26">
        <f t="shared" si="21"/>
        <v>0</v>
      </c>
      <c r="AS138" s="26">
        <f t="shared" si="21"/>
        <v>0</v>
      </c>
      <c r="AT138" s="26">
        <f t="shared" si="21"/>
        <v>0</v>
      </c>
      <c r="AU138" s="26">
        <f t="shared" si="21"/>
        <v>0</v>
      </c>
      <c r="AV138" s="26">
        <f t="shared" si="21"/>
        <v>0</v>
      </c>
      <c r="AW138" s="26">
        <f t="shared" si="21"/>
        <v>0</v>
      </c>
      <c r="AX138" s="26">
        <f t="shared" si="21"/>
        <v>0</v>
      </c>
      <c r="AY138" s="26">
        <f t="shared" si="21"/>
        <v>0</v>
      </c>
      <c r="AZ138" s="26">
        <f t="shared" si="21"/>
        <v>0</v>
      </c>
      <c r="BA138" s="26">
        <f t="shared" si="21"/>
        <v>0</v>
      </c>
      <c r="BB138" s="26">
        <f t="shared" si="21"/>
        <v>0</v>
      </c>
      <c r="BC138" s="26">
        <f t="shared" si="21"/>
        <v>0</v>
      </c>
      <c r="BD138" s="26">
        <f t="shared" si="21"/>
        <v>0</v>
      </c>
      <c r="BE138" s="26">
        <f t="shared" si="21"/>
        <v>0</v>
      </c>
      <c r="BF138" s="26">
        <f t="shared" si="21"/>
        <v>0</v>
      </c>
      <c r="BG138" s="26">
        <f t="shared" si="21"/>
        <v>0</v>
      </c>
      <c r="BH138" s="26">
        <f t="shared" si="21"/>
        <v>0</v>
      </c>
      <c r="BI138" s="26">
        <f t="shared" si="21"/>
        <v>0</v>
      </c>
      <c r="BJ138" s="26">
        <f t="shared" si="21"/>
        <v>0</v>
      </c>
      <c r="BK138" s="29">
        <f>SUM(BK137)</f>
        <v>6356.760615846872</v>
      </c>
    </row>
    <row r="139" spans="1:63" s="25" customFormat="1" ht="15">
      <c r="A139" s="20" t="s">
        <v>10</v>
      </c>
      <c r="B139" s="5" t="s">
        <v>41</v>
      </c>
      <c r="C139" s="32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4"/>
    </row>
    <row r="140" spans="1:63" s="25" customFormat="1" ht="15">
      <c r="A140" s="20"/>
      <c r="B140" s="7" t="s">
        <v>203</v>
      </c>
      <c r="C140" s="21">
        <v>0</v>
      </c>
      <c r="D140" s="22">
        <v>5.205780382064515</v>
      </c>
      <c r="E140" s="22">
        <v>0</v>
      </c>
      <c r="F140" s="22">
        <v>0</v>
      </c>
      <c r="G140" s="23">
        <v>0</v>
      </c>
      <c r="H140" s="21">
        <v>0.9417000000000001</v>
      </c>
      <c r="I140" s="22">
        <v>36.90858718641288</v>
      </c>
      <c r="J140" s="22">
        <v>0</v>
      </c>
      <c r="K140" s="22">
        <v>0</v>
      </c>
      <c r="L140" s="23">
        <v>1.1069</v>
      </c>
      <c r="M140" s="21">
        <v>0</v>
      </c>
      <c r="N140" s="22">
        <v>0</v>
      </c>
      <c r="O140" s="22">
        <v>0</v>
      </c>
      <c r="P140" s="22">
        <v>0</v>
      </c>
      <c r="Q140" s="23">
        <v>0</v>
      </c>
      <c r="R140" s="21">
        <v>0.4519000000000001</v>
      </c>
      <c r="S140" s="22">
        <v>27.2266</v>
      </c>
      <c r="T140" s="22">
        <v>0</v>
      </c>
      <c r="U140" s="22">
        <v>0</v>
      </c>
      <c r="V140" s="23">
        <v>0.31120000000000003</v>
      </c>
      <c r="W140" s="21">
        <v>0</v>
      </c>
      <c r="X140" s="22">
        <v>0</v>
      </c>
      <c r="Y140" s="22">
        <v>0</v>
      </c>
      <c r="Z140" s="22">
        <v>0</v>
      </c>
      <c r="AA140" s="23">
        <v>0</v>
      </c>
      <c r="AB140" s="21">
        <v>0</v>
      </c>
      <c r="AC140" s="22">
        <v>0</v>
      </c>
      <c r="AD140" s="22">
        <v>0</v>
      </c>
      <c r="AE140" s="22">
        <v>0</v>
      </c>
      <c r="AF140" s="23">
        <v>0</v>
      </c>
      <c r="AG140" s="21">
        <v>0</v>
      </c>
      <c r="AH140" s="22">
        <v>0</v>
      </c>
      <c r="AI140" s="22">
        <v>0</v>
      </c>
      <c r="AJ140" s="22">
        <v>0</v>
      </c>
      <c r="AK140" s="23">
        <v>0</v>
      </c>
      <c r="AL140" s="21">
        <v>0</v>
      </c>
      <c r="AM140" s="22">
        <v>0</v>
      </c>
      <c r="AN140" s="22">
        <v>0</v>
      </c>
      <c r="AO140" s="22">
        <v>0</v>
      </c>
      <c r="AP140" s="23">
        <v>0</v>
      </c>
      <c r="AQ140" s="21">
        <v>0</v>
      </c>
      <c r="AR140" s="22">
        <v>0</v>
      </c>
      <c r="AS140" s="22">
        <v>0</v>
      </c>
      <c r="AT140" s="22">
        <v>0</v>
      </c>
      <c r="AU140" s="23">
        <v>0</v>
      </c>
      <c r="AV140" s="21">
        <v>0</v>
      </c>
      <c r="AW140" s="22">
        <v>0</v>
      </c>
      <c r="AX140" s="22">
        <v>0</v>
      </c>
      <c r="AY140" s="22">
        <v>0</v>
      </c>
      <c r="AZ140" s="23">
        <v>0</v>
      </c>
      <c r="BA140" s="21">
        <v>0</v>
      </c>
      <c r="BB140" s="22">
        <v>0</v>
      </c>
      <c r="BC140" s="22">
        <v>0</v>
      </c>
      <c r="BD140" s="22">
        <v>0</v>
      </c>
      <c r="BE140" s="23">
        <v>0</v>
      </c>
      <c r="BF140" s="21">
        <v>0</v>
      </c>
      <c r="BG140" s="22">
        <v>0</v>
      </c>
      <c r="BH140" s="22">
        <v>0</v>
      </c>
      <c r="BI140" s="22">
        <v>0</v>
      </c>
      <c r="BJ140" s="23">
        <v>0</v>
      </c>
      <c r="BK140" s="24">
        <f aca="true" t="shared" si="22" ref="BK140:BK161">SUM(C140:BJ140)</f>
        <v>72.1526675684774</v>
      </c>
    </row>
    <row r="141" spans="1:63" s="25" customFormat="1" ht="15">
      <c r="A141" s="20"/>
      <c r="B141" s="7" t="s">
        <v>204</v>
      </c>
      <c r="C141" s="21">
        <v>0</v>
      </c>
      <c r="D141" s="22">
        <v>12.372827259885272</v>
      </c>
      <c r="E141" s="22">
        <v>0</v>
      </c>
      <c r="F141" s="22">
        <v>0</v>
      </c>
      <c r="G141" s="23">
        <v>0</v>
      </c>
      <c r="H141" s="21">
        <v>3.4527000000000005</v>
      </c>
      <c r="I141" s="22">
        <v>151.21976031630825</v>
      </c>
      <c r="J141" s="22">
        <v>0</v>
      </c>
      <c r="K141" s="22">
        <v>0</v>
      </c>
      <c r="L141" s="23">
        <v>2.3325</v>
      </c>
      <c r="M141" s="21">
        <v>0</v>
      </c>
      <c r="N141" s="22">
        <v>0</v>
      </c>
      <c r="O141" s="22">
        <v>0</v>
      </c>
      <c r="P141" s="22">
        <v>0</v>
      </c>
      <c r="Q141" s="23">
        <v>0</v>
      </c>
      <c r="R141" s="21">
        <v>2.0929</v>
      </c>
      <c r="S141" s="22">
        <v>0.028099999999999997</v>
      </c>
      <c r="T141" s="22">
        <v>0</v>
      </c>
      <c r="U141" s="22">
        <v>0</v>
      </c>
      <c r="V141" s="23">
        <v>0.5722</v>
      </c>
      <c r="W141" s="21">
        <v>0</v>
      </c>
      <c r="X141" s="22">
        <v>0</v>
      </c>
      <c r="Y141" s="22">
        <v>0</v>
      </c>
      <c r="Z141" s="22">
        <v>0</v>
      </c>
      <c r="AA141" s="23">
        <v>0</v>
      </c>
      <c r="AB141" s="21">
        <v>0</v>
      </c>
      <c r="AC141" s="22">
        <v>0</v>
      </c>
      <c r="AD141" s="22">
        <v>0</v>
      </c>
      <c r="AE141" s="22">
        <v>0</v>
      </c>
      <c r="AF141" s="23">
        <v>0</v>
      </c>
      <c r="AG141" s="21">
        <v>0</v>
      </c>
      <c r="AH141" s="22">
        <v>0</v>
      </c>
      <c r="AI141" s="22">
        <v>0</v>
      </c>
      <c r="AJ141" s="22">
        <v>0</v>
      </c>
      <c r="AK141" s="23">
        <v>0</v>
      </c>
      <c r="AL141" s="21">
        <v>0</v>
      </c>
      <c r="AM141" s="22">
        <v>0</v>
      </c>
      <c r="AN141" s="22">
        <v>0</v>
      </c>
      <c r="AO141" s="22">
        <v>0</v>
      </c>
      <c r="AP141" s="23">
        <v>0</v>
      </c>
      <c r="AQ141" s="21">
        <v>0</v>
      </c>
      <c r="AR141" s="22">
        <v>0</v>
      </c>
      <c r="AS141" s="22">
        <v>0</v>
      </c>
      <c r="AT141" s="22">
        <v>0</v>
      </c>
      <c r="AU141" s="23">
        <v>0</v>
      </c>
      <c r="AV141" s="21">
        <v>0</v>
      </c>
      <c r="AW141" s="22">
        <v>0</v>
      </c>
      <c r="AX141" s="22">
        <v>0</v>
      </c>
      <c r="AY141" s="22">
        <v>0</v>
      </c>
      <c r="AZ141" s="23">
        <v>0</v>
      </c>
      <c r="BA141" s="21">
        <v>0</v>
      </c>
      <c r="BB141" s="22">
        <v>0</v>
      </c>
      <c r="BC141" s="22">
        <v>0</v>
      </c>
      <c r="BD141" s="22">
        <v>0</v>
      </c>
      <c r="BE141" s="23">
        <v>0</v>
      </c>
      <c r="BF141" s="21">
        <v>0</v>
      </c>
      <c r="BG141" s="22">
        <v>0</v>
      </c>
      <c r="BH141" s="22">
        <v>0</v>
      </c>
      <c r="BI141" s="22">
        <v>0</v>
      </c>
      <c r="BJ141" s="23">
        <v>0</v>
      </c>
      <c r="BK141" s="24">
        <f>SUM(C141:BJ141)</f>
        <v>172.07098757619355</v>
      </c>
    </row>
    <row r="142" spans="1:63" s="25" customFormat="1" ht="15">
      <c r="A142" s="20"/>
      <c r="B142" s="7" t="s">
        <v>205</v>
      </c>
      <c r="C142" s="21">
        <v>0</v>
      </c>
      <c r="D142" s="22">
        <v>2.845319059259194</v>
      </c>
      <c r="E142" s="22">
        <v>0</v>
      </c>
      <c r="F142" s="22">
        <v>0</v>
      </c>
      <c r="G142" s="23">
        <v>0</v>
      </c>
      <c r="H142" s="21">
        <v>2.9004000000000003</v>
      </c>
      <c r="I142" s="22">
        <v>13.498728880123064</v>
      </c>
      <c r="J142" s="22">
        <v>0</v>
      </c>
      <c r="K142" s="22">
        <v>0</v>
      </c>
      <c r="L142" s="23">
        <v>5.9227</v>
      </c>
      <c r="M142" s="21">
        <v>0</v>
      </c>
      <c r="N142" s="22">
        <v>0</v>
      </c>
      <c r="O142" s="22">
        <v>0</v>
      </c>
      <c r="P142" s="22">
        <v>0</v>
      </c>
      <c r="Q142" s="23">
        <v>0</v>
      </c>
      <c r="R142" s="21">
        <v>1.4102999999999999</v>
      </c>
      <c r="S142" s="22">
        <v>0.0236</v>
      </c>
      <c r="T142" s="22">
        <v>0</v>
      </c>
      <c r="U142" s="22">
        <v>0</v>
      </c>
      <c r="V142" s="23">
        <v>1.0324</v>
      </c>
      <c r="W142" s="21">
        <v>0</v>
      </c>
      <c r="X142" s="22">
        <v>0</v>
      </c>
      <c r="Y142" s="22">
        <v>0</v>
      </c>
      <c r="Z142" s="22">
        <v>0</v>
      </c>
      <c r="AA142" s="23">
        <v>0</v>
      </c>
      <c r="AB142" s="21">
        <v>0</v>
      </c>
      <c r="AC142" s="22">
        <v>0</v>
      </c>
      <c r="AD142" s="22">
        <v>0</v>
      </c>
      <c r="AE142" s="22">
        <v>0</v>
      </c>
      <c r="AF142" s="23">
        <v>0</v>
      </c>
      <c r="AG142" s="21">
        <v>0</v>
      </c>
      <c r="AH142" s="22">
        <v>0</v>
      </c>
      <c r="AI142" s="22">
        <v>0</v>
      </c>
      <c r="AJ142" s="22">
        <v>0</v>
      </c>
      <c r="AK142" s="23">
        <v>0</v>
      </c>
      <c r="AL142" s="21">
        <v>0</v>
      </c>
      <c r="AM142" s="22">
        <v>0</v>
      </c>
      <c r="AN142" s="22">
        <v>0</v>
      </c>
      <c r="AO142" s="22">
        <v>0</v>
      </c>
      <c r="AP142" s="23">
        <v>0</v>
      </c>
      <c r="AQ142" s="21">
        <v>0</v>
      </c>
      <c r="AR142" s="22">
        <v>0</v>
      </c>
      <c r="AS142" s="22">
        <v>0</v>
      </c>
      <c r="AT142" s="22">
        <v>0</v>
      </c>
      <c r="AU142" s="23">
        <v>0</v>
      </c>
      <c r="AV142" s="21">
        <v>0</v>
      </c>
      <c r="AW142" s="22">
        <v>0</v>
      </c>
      <c r="AX142" s="22">
        <v>0</v>
      </c>
      <c r="AY142" s="22">
        <v>0</v>
      </c>
      <c r="AZ142" s="23">
        <v>0</v>
      </c>
      <c r="BA142" s="21">
        <v>0</v>
      </c>
      <c r="BB142" s="22">
        <v>0</v>
      </c>
      <c r="BC142" s="22">
        <v>0</v>
      </c>
      <c r="BD142" s="22">
        <v>0</v>
      </c>
      <c r="BE142" s="23">
        <v>0</v>
      </c>
      <c r="BF142" s="21">
        <v>0</v>
      </c>
      <c r="BG142" s="22">
        <v>0</v>
      </c>
      <c r="BH142" s="22">
        <v>0</v>
      </c>
      <c r="BI142" s="22">
        <v>0</v>
      </c>
      <c r="BJ142" s="23">
        <v>0</v>
      </c>
      <c r="BK142" s="24">
        <f>SUM(C142:BJ142)</f>
        <v>27.633447939382254</v>
      </c>
    </row>
    <row r="143" spans="1:63" s="25" customFormat="1" ht="15">
      <c r="A143" s="20"/>
      <c r="B143" s="7" t="s">
        <v>199</v>
      </c>
      <c r="C143" s="21">
        <v>0</v>
      </c>
      <c r="D143" s="22">
        <v>0.4893000338984985</v>
      </c>
      <c r="E143" s="22">
        <v>0</v>
      </c>
      <c r="F143" s="22">
        <v>0</v>
      </c>
      <c r="G143" s="23">
        <v>0</v>
      </c>
      <c r="H143" s="21">
        <v>1.0364999999999998</v>
      </c>
      <c r="I143" s="22">
        <v>0.03252104716601839</v>
      </c>
      <c r="J143" s="22">
        <v>0.005</v>
      </c>
      <c r="K143" s="22">
        <v>0</v>
      </c>
      <c r="L143" s="23">
        <v>1.7464</v>
      </c>
      <c r="M143" s="21">
        <v>0</v>
      </c>
      <c r="N143" s="22">
        <v>0</v>
      </c>
      <c r="O143" s="22">
        <v>0</v>
      </c>
      <c r="P143" s="22">
        <v>0</v>
      </c>
      <c r="Q143" s="23">
        <v>0</v>
      </c>
      <c r="R143" s="21">
        <v>0.4842000000000001</v>
      </c>
      <c r="S143" s="22">
        <v>0.026199999999999998</v>
      </c>
      <c r="T143" s="22">
        <v>0</v>
      </c>
      <c r="U143" s="22">
        <v>0</v>
      </c>
      <c r="V143" s="23">
        <v>0.1951</v>
      </c>
      <c r="W143" s="21">
        <v>0</v>
      </c>
      <c r="X143" s="22">
        <v>0</v>
      </c>
      <c r="Y143" s="22">
        <v>0</v>
      </c>
      <c r="Z143" s="22">
        <v>0</v>
      </c>
      <c r="AA143" s="23">
        <v>0</v>
      </c>
      <c r="AB143" s="21">
        <v>0</v>
      </c>
      <c r="AC143" s="22">
        <v>0</v>
      </c>
      <c r="AD143" s="22">
        <v>0</v>
      </c>
      <c r="AE143" s="22">
        <v>0</v>
      </c>
      <c r="AF143" s="23">
        <v>0</v>
      </c>
      <c r="AG143" s="21">
        <v>0</v>
      </c>
      <c r="AH143" s="22">
        <v>0</v>
      </c>
      <c r="AI143" s="22">
        <v>0</v>
      </c>
      <c r="AJ143" s="22">
        <v>0</v>
      </c>
      <c r="AK143" s="23">
        <v>0</v>
      </c>
      <c r="AL143" s="21">
        <v>0</v>
      </c>
      <c r="AM143" s="22">
        <v>0</v>
      </c>
      <c r="AN143" s="22">
        <v>0</v>
      </c>
      <c r="AO143" s="22">
        <v>0</v>
      </c>
      <c r="AP143" s="23">
        <v>0</v>
      </c>
      <c r="AQ143" s="21">
        <v>0</v>
      </c>
      <c r="AR143" s="22">
        <v>0</v>
      </c>
      <c r="AS143" s="22">
        <v>0</v>
      </c>
      <c r="AT143" s="22">
        <v>0</v>
      </c>
      <c r="AU143" s="23">
        <v>0</v>
      </c>
      <c r="AV143" s="21">
        <v>0</v>
      </c>
      <c r="AW143" s="22">
        <v>0</v>
      </c>
      <c r="AX143" s="22">
        <v>0</v>
      </c>
      <c r="AY143" s="22">
        <v>0</v>
      </c>
      <c r="AZ143" s="23">
        <v>0</v>
      </c>
      <c r="BA143" s="21">
        <v>0</v>
      </c>
      <c r="BB143" s="22">
        <v>0</v>
      </c>
      <c r="BC143" s="22">
        <v>0</v>
      </c>
      <c r="BD143" s="22">
        <v>0</v>
      </c>
      <c r="BE143" s="23">
        <v>0</v>
      </c>
      <c r="BF143" s="21">
        <v>0</v>
      </c>
      <c r="BG143" s="22">
        <v>0</v>
      </c>
      <c r="BH143" s="22">
        <v>0</v>
      </c>
      <c r="BI143" s="22">
        <v>0</v>
      </c>
      <c r="BJ143" s="23">
        <v>0</v>
      </c>
      <c r="BK143" s="24">
        <f t="shared" si="22"/>
        <v>4.015221081064516</v>
      </c>
    </row>
    <row r="144" spans="1:63" s="25" customFormat="1" ht="15">
      <c r="A144" s="20"/>
      <c r="B144" s="7" t="s">
        <v>184</v>
      </c>
      <c r="C144" s="21">
        <v>0</v>
      </c>
      <c r="D144" s="22">
        <v>4.528270074025807</v>
      </c>
      <c r="E144" s="22">
        <v>0</v>
      </c>
      <c r="F144" s="22">
        <v>0</v>
      </c>
      <c r="G144" s="23">
        <v>0</v>
      </c>
      <c r="H144" s="21">
        <v>3.8298</v>
      </c>
      <c r="I144" s="22">
        <v>13.71039729898387</v>
      </c>
      <c r="J144" s="22">
        <v>0</v>
      </c>
      <c r="K144" s="22">
        <v>0</v>
      </c>
      <c r="L144" s="23">
        <v>15.076100000000004</v>
      </c>
      <c r="M144" s="21">
        <v>0</v>
      </c>
      <c r="N144" s="22">
        <v>0</v>
      </c>
      <c r="O144" s="22">
        <v>0</v>
      </c>
      <c r="P144" s="22">
        <v>0</v>
      </c>
      <c r="Q144" s="23">
        <v>0</v>
      </c>
      <c r="R144" s="21">
        <v>1.8113999999999997</v>
      </c>
      <c r="S144" s="22">
        <v>0.0048</v>
      </c>
      <c r="T144" s="22">
        <v>0</v>
      </c>
      <c r="U144" s="22">
        <v>0</v>
      </c>
      <c r="V144" s="23">
        <v>3.1102000000000007</v>
      </c>
      <c r="W144" s="21">
        <v>0</v>
      </c>
      <c r="X144" s="22">
        <v>0</v>
      </c>
      <c r="Y144" s="22">
        <v>0</v>
      </c>
      <c r="Z144" s="22">
        <v>0</v>
      </c>
      <c r="AA144" s="23">
        <v>0</v>
      </c>
      <c r="AB144" s="21">
        <v>0</v>
      </c>
      <c r="AC144" s="22">
        <v>0</v>
      </c>
      <c r="AD144" s="22">
        <v>0</v>
      </c>
      <c r="AE144" s="22">
        <v>0</v>
      </c>
      <c r="AF144" s="23">
        <v>0</v>
      </c>
      <c r="AG144" s="21">
        <v>0</v>
      </c>
      <c r="AH144" s="22">
        <v>0</v>
      </c>
      <c r="AI144" s="22">
        <v>0</v>
      </c>
      <c r="AJ144" s="22">
        <v>0</v>
      </c>
      <c r="AK144" s="23">
        <v>0</v>
      </c>
      <c r="AL144" s="21">
        <v>0</v>
      </c>
      <c r="AM144" s="22">
        <v>0</v>
      </c>
      <c r="AN144" s="22">
        <v>0</v>
      </c>
      <c r="AO144" s="22">
        <v>0</v>
      </c>
      <c r="AP144" s="23">
        <v>0</v>
      </c>
      <c r="AQ144" s="21">
        <v>0</v>
      </c>
      <c r="AR144" s="22">
        <v>0</v>
      </c>
      <c r="AS144" s="22">
        <v>0</v>
      </c>
      <c r="AT144" s="22">
        <v>0</v>
      </c>
      <c r="AU144" s="23">
        <v>0</v>
      </c>
      <c r="AV144" s="21">
        <v>0</v>
      </c>
      <c r="AW144" s="22">
        <v>0</v>
      </c>
      <c r="AX144" s="22">
        <v>0</v>
      </c>
      <c r="AY144" s="22">
        <v>0</v>
      </c>
      <c r="AZ144" s="23">
        <v>0</v>
      </c>
      <c r="BA144" s="21">
        <v>0</v>
      </c>
      <c r="BB144" s="22">
        <v>0</v>
      </c>
      <c r="BC144" s="22">
        <v>0</v>
      </c>
      <c r="BD144" s="22">
        <v>0</v>
      </c>
      <c r="BE144" s="23">
        <v>0</v>
      </c>
      <c r="BF144" s="21">
        <v>0</v>
      </c>
      <c r="BG144" s="22">
        <v>0</v>
      </c>
      <c r="BH144" s="22">
        <v>0</v>
      </c>
      <c r="BI144" s="22">
        <v>0</v>
      </c>
      <c r="BJ144" s="23">
        <v>0</v>
      </c>
      <c r="BK144" s="24">
        <f t="shared" si="22"/>
        <v>42.07096737300968</v>
      </c>
    </row>
    <row r="145" spans="1:63" s="25" customFormat="1" ht="15">
      <c r="A145" s="20"/>
      <c r="B145" s="7" t="s">
        <v>206</v>
      </c>
      <c r="C145" s="21">
        <v>0</v>
      </c>
      <c r="D145" s="22">
        <v>0.7382900231851524</v>
      </c>
      <c r="E145" s="22">
        <v>0</v>
      </c>
      <c r="F145" s="22">
        <v>0</v>
      </c>
      <c r="G145" s="23">
        <v>0</v>
      </c>
      <c r="H145" s="21">
        <v>4.8109</v>
      </c>
      <c r="I145" s="22">
        <v>0.5950276242738785</v>
      </c>
      <c r="J145" s="22">
        <v>0</v>
      </c>
      <c r="K145" s="22">
        <v>0</v>
      </c>
      <c r="L145" s="23">
        <v>4.974099999999999</v>
      </c>
      <c r="M145" s="21">
        <v>0</v>
      </c>
      <c r="N145" s="22">
        <v>0</v>
      </c>
      <c r="O145" s="22">
        <v>0</v>
      </c>
      <c r="P145" s="22">
        <v>0</v>
      </c>
      <c r="Q145" s="23">
        <v>0</v>
      </c>
      <c r="R145" s="21">
        <v>1.9436999999999998</v>
      </c>
      <c r="S145" s="22">
        <v>0</v>
      </c>
      <c r="T145" s="22">
        <v>0</v>
      </c>
      <c r="U145" s="22">
        <v>0</v>
      </c>
      <c r="V145" s="23">
        <v>1.7668</v>
      </c>
      <c r="W145" s="21">
        <v>0</v>
      </c>
      <c r="X145" s="22">
        <v>0</v>
      </c>
      <c r="Y145" s="22">
        <v>0</v>
      </c>
      <c r="Z145" s="22">
        <v>0</v>
      </c>
      <c r="AA145" s="23">
        <v>0</v>
      </c>
      <c r="AB145" s="21">
        <v>0</v>
      </c>
      <c r="AC145" s="22">
        <v>0</v>
      </c>
      <c r="AD145" s="22">
        <v>0</v>
      </c>
      <c r="AE145" s="22">
        <v>0</v>
      </c>
      <c r="AF145" s="23">
        <v>0</v>
      </c>
      <c r="AG145" s="21">
        <v>0</v>
      </c>
      <c r="AH145" s="22">
        <v>0</v>
      </c>
      <c r="AI145" s="22">
        <v>0</v>
      </c>
      <c r="AJ145" s="22">
        <v>0</v>
      </c>
      <c r="AK145" s="23">
        <v>0</v>
      </c>
      <c r="AL145" s="21">
        <v>0</v>
      </c>
      <c r="AM145" s="22">
        <v>0</v>
      </c>
      <c r="AN145" s="22">
        <v>0</v>
      </c>
      <c r="AO145" s="22">
        <v>0</v>
      </c>
      <c r="AP145" s="23">
        <v>0</v>
      </c>
      <c r="AQ145" s="21">
        <v>0</v>
      </c>
      <c r="AR145" s="22">
        <v>0</v>
      </c>
      <c r="AS145" s="22">
        <v>0</v>
      </c>
      <c r="AT145" s="22">
        <v>0</v>
      </c>
      <c r="AU145" s="23">
        <v>0</v>
      </c>
      <c r="AV145" s="21">
        <v>0</v>
      </c>
      <c r="AW145" s="22">
        <v>0</v>
      </c>
      <c r="AX145" s="22">
        <v>0</v>
      </c>
      <c r="AY145" s="22">
        <v>0</v>
      </c>
      <c r="AZ145" s="23">
        <v>0</v>
      </c>
      <c r="BA145" s="21">
        <v>0</v>
      </c>
      <c r="BB145" s="22">
        <v>0</v>
      </c>
      <c r="BC145" s="22">
        <v>0</v>
      </c>
      <c r="BD145" s="22">
        <v>0</v>
      </c>
      <c r="BE145" s="23">
        <v>0</v>
      </c>
      <c r="BF145" s="21">
        <v>0</v>
      </c>
      <c r="BG145" s="22">
        <v>0</v>
      </c>
      <c r="BH145" s="22">
        <v>0</v>
      </c>
      <c r="BI145" s="22">
        <v>0</v>
      </c>
      <c r="BJ145" s="23">
        <v>0</v>
      </c>
      <c r="BK145" s="24">
        <f>SUM(C145:BJ145)</f>
        <v>14.82881764745903</v>
      </c>
    </row>
    <row r="146" spans="1:63" s="25" customFormat="1" ht="15">
      <c r="A146" s="20"/>
      <c r="B146" s="7" t="s">
        <v>207</v>
      </c>
      <c r="C146" s="21">
        <v>0</v>
      </c>
      <c r="D146" s="22">
        <v>101.61315832399521</v>
      </c>
      <c r="E146" s="22">
        <v>0</v>
      </c>
      <c r="F146" s="22">
        <v>0</v>
      </c>
      <c r="G146" s="23">
        <v>0</v>
      </c>
      <c r="H146" s="21">
        <v>116.9645</v>
      </c>
      <c r="I146" s="22">
        <v>8904.751427906893</v>
      </c>
      <c r="J146" s="22">
        <v>94.3703</v>
      </c>
      <c r="K146" s="22">
        <v>0</v>
      </c>
      <c r="L146" s="23">
        <v>387.4014</v>
      </c>
      <c r="M146" s="21">
        <v>0</v>
      </c>
      <c r="N146" s="22">
        <v>0</v>
      </c>
      <c r="O146" s="22">
        <v>0</v>
      </c>
      <c r="P146" s="22">
        <v>0</v>
      </c>
      <c r="Q146" s="23">
        <v>0</v>
      </c>
      <c r="R146" s="21">
        <v>80.8832</v>
      </c>
      <c r="S146" s="22">
        <v>17.131899999999998</v>
      </c>
      <c r="T146" s="22">
        <v>0</v>
      </c>
      <c r="U146" s="22">
        <v>0</v>
      </c>
      <c r="V146" s="23">
        <v>107.4563</v>
      </c>
      <c r="W146" s="21">
        <v>0</v>
      </c>
      <c r="X146" s="22">
        <v>0</v>
      </c>
      <c r="Y146" s="22">
        <v>0</v>
      </c>
      <c r="Z146" s="22">
        <v>0</v>
      </c>
      <c r="AA146" s="23">
        <v>0</v>
      </c>
      <c r="AB146" s="21">
        <v>0</v>
      </c>
      <c r="AC146" s="22">
        <v>0</v>
      </c>
      <c r="AD146" s="22">
        <v>0</v>
      </c>
      <c r="AE146" s="22">
        <v>0</v>
      </c>
      <c r="AF146" s="23">
        <v>0</v>
      </c>
      <c r="AG146" s="21">
        <v>0</v>
      </c>
      <c r="AH146" s="22">
        <v>0</v>
      </c>
      <c r="AI146" s="22">
        <v>0</v>
      </c>
      <c r="AJ146" s="22">
        <v>0</v>
      </c>
      <c r="AK146" s="23">
        <v>0</v>
      </c>
      <c r="AL146" s="21">
        <v>0</v>
      </c>
      <c r="AM146" s="22">
        <v>0</v>
      </c>
      <c r="AN146" s="22">
        <v>0</v>
      </c>
      <c r="AO146" s="22">
        <v>0</v>
      </c>
      <c r="AP146" s="23">
        <v>0</v>
      </c>
      <c r="AQ146" s="21">
        <v>0</v>
      </c>
      <c r="AR146" s="22">
        <v>0</v>
      </c>
      <c r="AS146" s="22">
        <v>0</v>
      </c>
      <c r="AT146" s="22">
        <v>0</v>
      </c>
      <c r="AU146" s="23">
        <v>0</v>
      </c>
      <c r="AV146" s="21">
        <v>0</v>
      </c>
      <c r="AW146" s="22">
        <v>0</v>
      </c>
      <c r="AX146" s="22">
        <v>0</v>
      </c>
      <c r="AY146" s="22">
        <v>0</v>
      </c>
      <c r="AZ146" s="23">
        <v>0</v>
      </c>
      <c r="BA146" s="21">
        <v>0</v>
      </c>
      <c r="BB146" s="22">
        <v>0</v>
      </c>
      <c r="BC146" s="22">
        <v>0</v>
      </c>
      <c r="BD146" s="22">
        <v>0</v>
      </c>
      <c r="BE146" s="23">
        <v>0</v>
      </c>
      <c r="BF146" s="21">
        <v>0</v>
      </c>
      <c r="BG146" s="22">
        <v>0</v>
      </c>
      <c r="BH146" s="22">
        <v>0</v>
      </c>
      <c r="BI146" s="22">
        <v>0</v>
      </c>
      <c r="BJ146" s="23">
        <v>0</v>
      </c>
      <c r="BK146" s="24">
        <f>SUM(C146:BJ146)</f>
        <v>9810.57218623089</v>
      </c>
    </row>
    <row r="147" spans="1:63" s="25" customFormat="1" ht="15">
      <c r="A147" s="20"/>
      <c r="B147" s="7" t="s">
        <v>49</v>
      </c>
      <c r="C147" s="21">
        <v>0</v>
      </c>
      <c r="D147" s="22">
        <v>0.5934839168628758</v>
      </c>
      <c r="E147" s="22">
        <v>0</v>
      </c>
      <c r="F147" s="22">
        <v>0</v>
      </c>
      <c r="G147" s="23">
        <v>0</v>
      </c>
      <c r="H147" s="21">
        <v>372.7626</v>
      </c>
      <c r="I147" s="22">
        <v>13820.32997400144</v>
      </c>
      <c r="J147" s="22">
        <v>8.9297</v>
      </c>
      <c r="K147" s="22">
        <v>0</v>
      </c>
      <c r="L147" s="23">
        <v>1231.0410999999997</v>
      </c>
      <c r="M147" s="21">
        <v>0</v>
      </c>
      <c r="N147" s="22">
        <v>0</v>
      </c>
      <c r="O147" s="22">
        <v>0</v>
      </c>
      <c r="P147" s="22">
        <v>0</v>
      </c>
      <c r="Q147" s="23">
        <v>0</v>
      </c>
      <c r="R147" s="21">
        <v>157.80289999999997</v>
      </c>
      <c r="S147" s="22">
        <v>123.9385</v>
      </c>
      <c r="T147" s="22">
        <v>0</v>
      </c>
      <c r="U147" s="22">
        <v>0</v>
      </c>
      <c r="V147" s="23">
        <v>240.06500000000005</v>
      </c>
      <c r="W147" s="21">
        <v>0</v>
      </c>
      <c r="X147" s="22">
        <v>0</v>
      </c>
      <c r="Y147" s="22">
        <v>0</v>
      </c>
      <c r="Z147" s="22">
        <v>0</v>
      </c>
      <c r="AA147" s="23">
        <v>0</v>
      </c>
      <c r="AB147" s="21">
        <v>0</v>
      </c>
      <c r="AC147" s="22">
        <v>0</v>
      </c>
      <c r="AD147" s="22">
        <v>0</v>
      </c>
      <c r="AE147" s="22">
        <v>0</v>
      </c>
      <c r="AF147" s="23">
        <v>0</v>
      </c>
      <c r="AG147" s="21">
        <v>0</v>
      </c>
      <c r="AH147" s="22">
        <v>0</v>
      </c>
      <c r="AI147" s="22">
        <v>0</v>
      </c>
      <c r="AJ147" s="22">
        <v>0</v>
      </c>
      <c r="AK147" s="23">
        <v>0</v>
      </c>
      <c r="AL147" s="21">
        <v>0</v>
      </c>
      <c r="AM147" s="22">
        <v>0</v>
      </c>
      <c r="AN147" s="22">
        <v>0</v>
      </c>
      <c r="AO147" s="22">
        <v>0</v>
      </c>
      <c r="AP147" s="23">
        <v>0</v>
      </c>
      <c r="AQ147" s="21">
        <v>0</v>
      </c>
      <c r="AR147" s="22">
        <v>0</v>
      </c>
      <c r="AS147" s="22">
        <v>0</v>
      </c>
      <c r="AT147" s="22">
        <v>0</v>
      </c>
      <c r="AU147" s="23">
        <v>0</v>
      </c>
      <c r="AV147" s="21">
        <v>0</v>
      </c>
      <c r="AW147" s="22">
        <v>0</v>
      </c>
      <c r="AX147" s="22">
        <v>0</v>
      </c>
      <c r="AY147" s="22">
        <v>0</v>
      </c>
      <c r="AZ147" s="23">
        <v>0</v>
      </c>
      <c r="BA147" s="21">
        <v>0</v>
      </c>
      <c r="BB147" s="22">
        <v>0</v>
      </c>
      <c r="BC147" s="22">
        <v>0</v>
      </c>
      <c r="BD147" s="22">
        <v>0</v>
      </c>
      <c r="BE147" s="23">
        <v>0</v>
      </c>
      <c r="BF147" s="21">
        <v>0</v>
      </c>
      <c r="BG147" s="22">
        <v>0</v>
      </c>
      <c r="BH147" s="22">
        <v>0</v>
      </c>
      <c r="BI147" s="22">
        <v>0</v>
      </c>
      <c r="BJ147" s="23">
        <v>0</v>
      </c>
      <c r="BK147" s="24">
        <f>SUM(C147:BJ147)</f>
        <v>15955.463257918305</v>
      </c>
    </row>
    <row r="148" spans="1:63" s="25" customFormat="1" ht="15">
      <c r="A148" s="20"/>
      <c r="B148" s="7" t="s">
        <v>208</v>
      </c>
      <c r="C148" s="21">
        <v>0</v>
      </c>
      <c r="D148" s="22">
        <v>0.7981391606623923</v>
      </c>
      <c r="E148" s="22">
        <v>0</v>
      </c>
      <c r="F148" s="22">
        <v>0</v>
      </c>
      <c r="G148" s="23">
        <v>0</v>
      </c>
      <c r="H148" s="21">
        <v>5.803</v>
      </c>
      <c r="I148" s="22">
        <v>70.85009696964725</v>
      </c>
      <c r="J148" s="22">
        <v>0</v>
      </c>
      <c r="K148" s="22">
        <v>0</v>
      </c>
      <c r="L148" s="23">
        <v>13.656</v>
      </c>
      <c r="M148" s="21">
        <v>0</v>
      </c>
      <c r="N148" s="22">
        <v>0</v>
      </c>
      <c r="O148" s="22">
        <v>0</v>
      </c>
      <c r="P148" s="22">
        <v>0</v>
      </c>
      <c r="Q148" s="23">
        <v>0</v>
      </c>
      <c r="R148" s="21">
        <v>2.6119999999999997</v>
      </c>
      <c r="S148" s="22">
        <v>0.33190000000000003</v>
      </c>
      <c r="T148" s="22">
        <v>0</v>
      </c>
      <c r="U148" s="22">
        <v>0</v>
      </c>
      <c r="V148" s="23">
        <v>3.1987000000000005</v>
      </c>
      <c r="W148" s="21">
        <v>0</v>
      </c>
      <c r="X148" s="22">
        <v>0</v>
      </c>
      <c r="Y148" s="22">
        <v>0</v>
      </c>
      <c r="Z148" s="22">
        <v>0</v>
      </c>
      <c r="AA148" s="23">
        <v>0</v>
      </c>
      <c r="AB148" s="21">
        <v>0</v>
      </c>
      <c r="AC148" s="22">
        <v>0</v>
      </c>
      <c r="AD148" s="22">
        <v>0</v>
      </c>
      <c r="AE148" s="22">
        <v>0</v>
      </c>
      <c r="AF148" s="23">
        <v>0</v>
      </c>
      <c r="AG148" s="21">
        <v>0</v>
      </c>
      <c r="AH148" s="22">
        <v>0</v>
      </c>
      <c r="AI148" s="22">
        <v>0</v>
      </c>
      <c r="AJ148" s="22">
        <v>0</v>
      </c>
      <c r="AK148" s="23">
        <v>0</v>
      </c>
      <c r="AL148" s="21">
        <v>0</v>
      </c>
      <c r="AM148" s="22">
        <v>0</v>
      </c>
      <c r="AN148" s="22">
        <v>0</v>
      </c>
      <c r="AO148" s="22">
        <v>0</v>
      </c>
      <c r="AP148" s="23">
        <v>0</v>
      </c>
      <c r="AQ148" s="21">
        <v>0</v>
      </c>
      <c r="AR148" s="22">
        <v>0</v>
      </c>
      <c r="AS148" s="22">
        <v>0</v>
      </c>
      <c r="AT148" s="22">
        <v>0</v>
      </c>
      <c r="AU148" s="23">
        <v>0</v>
      </c>
      <c r="AV148" s="21">
        <v>0</v>
      </c>
      <c r="AW148" s="22">
        <v>0</v>
      </c>
      <c r="AX148" s="22">
        <v>0</v>
      </c>
      <c r="AY148" s="22">
        <v>0</v>
      </c>
      <c r="AZ148" s="23">
        <v>0</v>
      </c>
      <c r="BA148" s="21">
        <v>0</v>
      </c>
      <c r="BB148" s="22">
        <v>0</v>
      </c>
      <c r="BC148" s="22">
        <v>0</v>
      </c>
      <c r="BD148" s="22">
        <v>0</v>
      </c>
      <c r="BE148" s="23">
        <v>0</v>
      </c>
      <c r="BF148" s="21">
        <v>0</v>
      </c>
      <c r="BG148" s="22">
        <v>0</v>
      </c>
      <c r="BH148" s="22">
        <v>0</v>
      </c>
      <c r="BI148" s="22">
        <v>0</v>
      </c>
      <c r="BJ148" s="23">
        <v>0</v>
      </c>
      <c r="BK148" s="24">
        <f t="shared" si="22"/>
        <v>97.24983613030966</v>
      </c>
    </row>
    <row r="149" spans="1:63" s="25" customFormat="1" ht="15">
      <c r="A149" s="20"/>
      <c r="B149" s="7" t="s">
        <v>209</v>
      </c>
      <c r="C149" s="21">
        <v>0</v>
      </c>
      <c r="D149" s="22">
        <v>1.2617416115767528</v>
      </c>
      <c r="E149" s="22">
        <v>0</v>
      </c>
      <c r="F149" s="22">
        <v>0</v>
      </c>
      <c r="G149" s="23">
        <v>0</v>
      </c>
      <c r="H149" s="21">
        <v>6.2751</v>
      </c>
      <c r="I149" s="22">
        <v>0.5028596593419626</v>
      </c>
      <c r="J149" s="22">
        <v>0</v>
      </c>
      <c r="K149" s="22">
        <v>0</v>
      </c>
      <c r="L149" s="23">
        <v>17.7663</v>
      </c>
      <c r="M149" s="21">
        <v>0</v>
      </c>
      <c r="N149" s="22">
        <v>0</v>
      </c>
      <c r="O149" s="22">
        <v>0</v>
      </c>
      <c r="P149" s="22">
        <v>0</v>
      </c>
      <c r="Q149" s="23">
        <v>0</v>
      </c>
      <c r="R149" s="21">
        <v>2.5874</v>
      </c>
      <c r="S149" s="22">
        <v>0.0377</v>
      </c>
      <c r="T149" s="22">
        <v>0</v>
      </c>
      <c r="U149" s="22">
        <v>0</v>
      </c>
      <c r="V149" s="23">
        <v>1.3298</v>
      </c>
      <c r="W149" s="21">
        <v>0</v>
      </c>
      <c r="X149" s="22">
        <v>0</v>
      </c>
      <c r="Y149" s="22">
        <v>0</v>
      </c>
      <c r="Z149" s="22">
        <v>0</v>
      </c>
      <c r="AA149" s="23">
        <v>0</v>
      </c>
      <c r="AB149" s="21">
        <v>0</v>
      </c>
      <c r="AC149" s="22">
        <v>0</v>
      </c>
      <c r="AD149" s="22">
        <v>0</v>
      </c>
      <c r="AE149" s="22">
        <v>0</v>
      </c>
      <c r="AF149" s="23">
        <v>0</v>
      </c>
      <c r="AG149" s="21">
        <v>0</v>
      </c>
      <c r="AH149" s="22">
        <v>0</v>
      </c>
      <c r="AI149" s="22">
        <v>0</v>
      </c>
      <c r="AJ149" s="22">
        <v>0</v>
      </c>
      <c r="AK149" s="23">
        <v>0</v>
      </c>
      <c r="AL149" s="21">
        <v>0</v>
      </c>
      <c r="AM149" s="22">
        <v>0</v>
      </c>
      <c r="AN149" s="22">
        <v>0</v>
      </c>
      <c r="AO149" s="22">
        <v>0</v>
      </c>
      <c r="AP149" s="23">
        <v>0</v>
      </c>
      <c r="AQ149" s="21">
        <v>0</v>
      </c>
      <c r="AR149" s="22">
        <v>0</v>
      </c>
      <c r="AS149" s="22">
        <v>0</v>
      </c>
      <c r="AT149" s="22">
        <v>0</v>
      </c>
      <c r="AU149" s="23">
        <v>0</v>
      </c>
      <c r="AV149" s="21">
        <v>0</v>
      </c>
      <c r="AW149" s="22">
        <v>0</v>
      </c>
      <c r="AX149" s="22">
        <v>0</v>
      </c>
      <c r="AY149" s="22">
        <v>0</v>
      </c>
      <c r="AZ149" s="23">
        <v>0</v>
      </c>
      <c r="BA149" s="21">
        <v>0</v>
      </c>
      <c r="BB149" s="22">
        <v>0</v>
      </c>
      <c r="BC149" s="22">
        <v>0</v>
      </c>
      <c r="BD149" s="22">
        <v>0</v>
      </c>
      <c r="BE149" s="23">
        <v>0</v>
      </c>
      <c r="BF149" s="21">
        <v>0</v>
      </c>
      <c r="BG149" s="22">
        <v>0</v>
      </c>
      <c r="BH149" s="22">
        <v>0</v>
      </c>
      <c r="BI149" s="22">
        <v>0</v>
      </c>
      <c r="BJ149" s="23">
        <v>0</v>
      </c>
      <c r="BK149" s="24">
        <f t="shared" si="22"/>
        <v>29.760901270918716</v>
      </c>
    </row>
    <row r="150" spans="1:63" s="25" customFormat="1" ht="15">
      <c r="A150" s="20"/>
      <c r="B150" s="7" t="s">
        <v>210</v>
      </c>
      <c r="C150" s="21">
        <v>0</v>
      </c>
      <c r="D150" s="22">
        <v>18.45215722252268</v>
      </c>
      <c r="E150" s="22">
        <v>0</v>
      </c>
      <c r="F150" s="22">
        <v>0</v>
      </c>
      <c r="G150" s="23">
        <v>0</v>
      </c>
      <c r="H150" s="21">
        <v>129.1384</v>
      </c>
      <c r="I150" s="22">
        <v>1268.265518493519</v>
      </c>
      <c r="J150" s="22">
        <v>0</v>
      </c>
      <c r="K150" s="22">
        <v>0</v>
      </c>
      <c r="L150" s="23">
        <v>629.7633999999999</v>
      </c>
      <c r="M150" s="21">
        <v>0</v>
      </c>
      <c r="N150" s="22">
        <v>0</v>
      </c>
      <c r="O150" s="22">
        <v>0</v>
      </c>
      <c r="P150" s="22">
        <v>0</v>
      </c>
      <c r="Q150" s="23">
        <v>0</v>
      </c>
      <c r="R150" s="21">
        <v>74.86309999999999</v>
      </c>
      <c r="S150" s="22">
        <v>14.833499999999999</v>
      </c>
      <c r="T150" s="22">
        <v>0</v>
      </c>
      <c r="U150" s="22">
        <v>0</v>
      </c>
      <c r="V150" s="23">
        <v>77.96849999999999</v>
      </c>
      <c r="W150" s="21">
        <v>0</v>
      </c>
      <c r="X150" s="22">
        <v>0</v>
      </c>
      <c r="Y150" s="22">
        <v>0</v>
      </c>
      <c r="Z150" s="22">
        <v>0</v>
      </c>
      <c r="AA150" s="23">
        <v>0</v>
      </c>
      <c r="AB150" s="21">
        <v>0</v>
      </c>
      <c r="AC150" s="22">
        <v>0</v>
      </c>
      <c r="AD150" s="22">
        <v>0</v>
      </c>
      <c r="AE150" s="22">
        <v>0</v>
      </c>
      <c r="AF150" s="23">
        <v>0</v>
      </c>
      <c r="AG150" s="21">
        <v>0</v>
      </c>
      <c r="AH150" s="22">
        <v>0</v>
      </c>
      <c r="AI150" s="22">
        <v>0</v>
      </c>
      <c r="AJ150" s="22">
        <v>0</v>
      </c>
      <c r="AK150" s="23">
        <v>0</v>
      </c>
      <c r="AL150" s="21">
        <v>0</v>
      </c>
      <c r="AM150" s="22">
        <v>0</v>
      </c>
      <c r="AN150" s="22">
        <v>0</v>
      </c>
      <c r="AO150" s="22">
        <v>0</v>
      </c>
      <c r="AP150" s="23">
        <v>0</v>
      </c>
      <c r="AQ150" s="21">
        <v>0</v>
      </c>
      <c r="AR150" s="22">
        <v>0</v>
      </c>
      <c r="AS150" s="22">
        <v>0</v>
      </c>
      <c r="AT150" s="22">
        <v>0</v>
      </c>
      <c r="AU150" s="23">
        <v>0</v>
      </c>
      <c r="AV150" s="21">
        <v>0</v>
      </c>
      <c r="AW150" s="22">
        <v>0</v>
      </c>
      <c r="AX150" s="22">
        <v>0</v>
      </c>
      <c r="AY150" s="22">
        <v>0</v>
      </c>
      <c r="AZ150" s="23">
        <v>0</v>
      </c>
      <c r="BA150" s="21">
        <v>0</v>
      </c>
      <c r="BB150" s="22">
        <v>0</v>
      </c>
      <c r="BC150" s="22">
        <v>0</v>
      </c>
      <c r="BD150" s="22">
        <v>0</v>
      </c>
      <c r="BE150" s="23">
        <v>0</v>
      </c>
      <c r="BF150" s="21">
        <v>0</v>
      </c>
      <c r="BG150" s="22">
        <v>0</v>
      </c>
      <c r="BH150" s="22">
        <v>0</v>
      </c>
      <c r="BI150" s="22">
        <v>0</v>
      </c>
      <c r="BJ150" s="23">
        <v>0</v>
      </c>
      <c r="BK150" s="24">
        <f t="shared" si="22"/>
        <v>2213.2845757160417</v>
      </c>
    </row>
    <row r="151" spans="1:63" s="25" customFormat="1" ht="15">
      <c r="A151" s="20"/>
      <c r="B151" s="7" t="s">
        <v>211</v>
      </c>
      <c r="C151" s="21">
        <v>0</v>
      </c>
      <c r="D151" s="22">
        <v>0.6004205278184243</v>
      </c>
      <c r="E151" s="22">
        <v>0</v>
      </c>
      <c r="F151" s="22">
        <v>0</v>
      </c>
      <c r="G151" s="23">
        <v>0</v>
      </c>
      <c r="H151" s="21">
        <v>196.4546</v>
      </c>
      <c r="I151" s="22">
        <v>1049.9272133205682</v>
      </c>
      <c r="J151" s="22">
        <v>0.0148</v>
      </c>
      <c r="K151" s="22">
        <v>0</v>
      </c>
      <c r="L151" s="23">
        <v>2110.6565</v>
      </c>
      <c r="M151" s="21">
        <v>0</v>
      </c>
      <c r="N151" s="22">
        <v>0</v>
      </c>
      <c r="O151" s="22">
        <v>0</v>
      </c>
      <c r="P151" s="22">
        <v>0</v>
      </c>
      <c r="Q151" s="23">
        <v>0</v>
      </c>
      <c r="R151" s="21">
        <v>113.3584</v>
      </c>
      <c r="S151" s="22">
        <v>57.11450000000001</v>
      </c>
      <c r="T151" s="22">
        <v>0</v>
      </c>
      <c r="U151" s="22">
        <v>0</v>
      </c>
      <c r="V151" s="23">
        <v>486.44280000000003</v>
      </c>
      <c r="W151" s="21">
        <v>0</v>
      </c>
      <c r="X151" s="22">
        <v>0</v>
      </c>
      <c r="Y151" s="22">
        <v>0</v>
      </c>
      <c r="Z151" s="22">
        <v>0</v>
      </c>
      <c r="AA151" s="23">
        <v>0</v>
      </c>
      <c r="AB151" s="21">
        <v>0</v>
      </c>
      <c r="AC151" s="22">
        <v>0</v>
      </c>
      <c r="AD151" s="22">
        <v>0</v>
      </c>
      <c r="AE151" s="22">
        <v>0</v>
      </c>
      <c r="AF151" s="23">
        <v>0</v>
      </c>
      <c r="AG151" s="21">
        <v>0</v>
      </c>
      <c r="AH151" s="22">
        <v>0</v>
      </c>
      <c r="AI151" s="22">
        <v>0</v>
      </c>
      <c r="AJ151" s="22">
        <v>0</v>
      </c>
      <c r="AK151" s="23">
        <v>0</v>
      </c>
      <c r="AL151" s="21">
        <v>0</v>
      </c>
      <c r="AM151" s="22">
        <v>0</v>
      </c>
      <c r="AN151" s="22">
        <v>0</v>
      </c>
      <c r="AO151" s="22">
        <v>0</v>
      </c>
      <c r="AP151" s="23">
        <v>0</v>
      </c>
      <c r="AQ151" s="21">
        <v>0</v>
      </c>
      <c r="AR151" s="22">
        <v>0</v>
      </c>
      <c r="AS151" s="22">
        <v>0</v>
      </c>
      <c r="AT151" s="22">
        <v>0</v>
      </c>
      <c r="AU151" s="23">
        <v>0</v>
      </c>
      <c r="AV151" s="21">
        <v>0</v>
      </c>
      <c r="AW151" s="22">
        <v>0</v>
      </c>
      <c r="AX151" s="22">
        <v>0</v>
      </c>
      <c r="AY151" s="22">
        <v>0</v>
      </c>
      <c r="AZ151" s="23">
        <v>0</v>
      </c>
      <c r="BA151" s="21">
        <v>0</v>
      </c>
      <c r="BB151" s="22">
        <v>0</v>
      </c>
      <c r="BC151" s="22">
        <v>0</v>
      </c>
      <c r="BD151" s="22">
        <v>0</v>
      </c>
      <c r="BE151" s="23">
        <v>0</v>
      </c>
      <c r="BF151" s="21">
        <v>0</v>
      </c>
      <c r="BG151" s="22">
        <v>0</v>
      </c>
      <c r="BH151" s="22">
        <v>0</v>
      </c>
      <c r="BI151" s="22">
        <v>0</v>
      </c>
      <c r="BJ151" s="23">
        <v>0</v>
      </c>
      <c r="BK151" s="24">
        <f t="shared" si="22"/>
        <v>4014.569233848387</v>
      </c>
    </row>
    <row r="152" spans="1:63" s="25" customFormat="1" ht="15">
      <c r="A152" s="20"/>
      <c r="B152" s="7" t="s">
        <v>212</v>
      </c>
      <c r="C152" s="21">
        <v>0</v>
      </c>
      <c r="D152" s="22">
        <v>32.717324420611064</v>
      </c>
      <c r="E152" s="22">
        <v>0</v>
      </c>
      <c r="F152" s="22">
        <v>0</v>
      </c>
      <c r="G152" s="23">
        <v>0</v>
      </c>
      <c r="H152" s="21">
        <v>411.3781</v>
      </c>
      <c r="I152" s="22">
        <v>1731.2581543171216</v>
      </c>
      <c r="J152" s="22">
        <v>2.3139</v>
      </c>
      <c r="K152" s="22">
        <v>0</v>
      </c>
      <c r="L152" s="23">
        <v>2374.9293</v>
      </c>
      <c r="M152" s="21">
        <v>0</v>
      </c>
      <c r="N152" s="22">
        <v>0</v>
      </c>
      <c r="O152" s="22">
        <v>0</v>
      </c>
      <c r="P152" s="22">
        <v>0</v>
      </c>
      <c r="Q152" s="23">
        <v>0</v>
      </c>
      <c r="R152" s="21">
        <v>280.2111999999999</v>
      </c>
      <c r="S152" s="22">
        <v>176.4983</v>
      </c>
      <c r="T152" s="22">
        <v>0</v>
      </c>
      <c r="U152" s="22">
        <v>0</v>
      </c>
      <c r="V152" s="23">
        <v>369.8169</v>
      </c>
      <c r="W152" s="21">
        <v>0</v>
      </c>
      <c r="X152" s="22">
        <v>0</v>
      </c>
      <c r="Y152" s="22">
        <v>0</v>
      </c>
      <c r="Z152" s="22">
        <v>0</v>
      </c>
      <c r="AA152" s="23">
        <v>0</v>
      </c>
      <c r="AB152" s="21">
        <v>0</v>
      </c>
      <c r="AC152" s="22">
        <v>0</v>
      </c>
      <c r="AD152" s="22">
        <v>0</v>
      </c>
      <c r="AE152" s="22">
        <v>0</v>
      </c>
      <c r="AF152" s="23">
        <v>0</v>
      </c>
      <c r="AG152" s="21">
        <v>0</v>
      </c>
      <c r="AH152" s="22">
        <v>0</v>
      </c>
      <c r="AI152" s="22">
        <v>0</v>
      </c>
      <c r="AJ152" s="22">
        <v>0</v>
      </c>
      <c r="AK152" s="23">
        <v>0</v>
      </c>
      <c r="AL152" s="21">
        <v>0</v>
      </c>
      <c r="AM152" s="22">
        <v>0</v>
      </c>
      <c r="AN152" s="22">
        <v>0</v>
      </c>
      <c r="AO152" s="22">
        <v>0</v>
      </c>
      <c r="AP152" s="23">
        <v>0</v>
      </c>
      <c r="AQ152" s="21">
        <v>0</v>
      </c>
      <c r="AR152" s="22">
        <v>0</v>
      </c>
      <c r="AS152" s="22">
        <v>0</v>
      </c>
      <c r="AT152" s="22">
        <v>0</v>
      </c>
      <c r="AU152" s="23">
        <v>0</v>
      </c>
      <c r="AV152" s="21">
        <v>0</v>
      </c>
      <c r="AW152" s="22">
        <v>0</v>
      </c>
      <c r="AX152" s="22">
        <v>0</v>
      </c>
      <c r="AY152" s="22">
        <v>0</v>
      </c>
      <c r="AZ152" s="23">
        <v>0</v>
      </c>
      <c r="BA152" s="21">
        <v>0</v>
      </c>
      <c r="BB152" s="22">
        <v>0</v>
      </c>
      <c r="BC152" s="22">
        <v>0</v>
      </c>
      <c r="BD152" s="22">
        <v>0</v>
      </c>
      <c r="BE152" s="23">
        <v>0</v>
      </c>
      <c r="BF152" s="21">
        <v>0</v>
      </c>
      <c r="BG152" s="22">
        <v>0</v>
      </c>
      <c r="BH152" s="22">
        <v>0</v>
      </c>
      <c r="BI152" s="22">
        <v>0</v>
      </c>
      <c r="BJ152" s="23">
        <v>0</v>
      </c>
      <c r="BK152" s="24">
        <f t="shared" si="22"/>
        <v>5379.123178737732</v>
      </c>
    </row>
    <row r="153" spans="1:63" s="25" customFormat="1" ht="15">
      <c r="A153" s="20"/>
      <c r="B153" s="7" t="s">
        <v>213</v>
      </c>
      <c r="C153" s="21">
        <v>0</v>
      </c>
      <c r="D153" s="22">
        <v>0.4010092068955111</v>
      </c>
      <c r="E153" s="22">
        <v>0</v>
      </c>
      <c r="F153" s="22">
        <v>0</v>
      </c>
      <c r="G153" s="23">
        <v>0</v>
      </c>
      <c r="H153" s="21">
        <v>37.8762</v>
      </c>
      <c r="I153" s="22">
        <v>181.3702150242077</v>
      </c>
      <c r="J153" s="22">
        <v>0.001</v>
      </c>
      <c r="K153" s="22">
        <v>0</v>
      </c>
      <c r="L153" s="23">
        <v>131.50539999999998</v>
      </c>
      <c r="M153" s="21">
        <v>0</v>
      </c>
      <c r="N153" s="22">
        <v>0</v>
      </c>
      <c r="O153" s="22">
        <v>0</v>
      </c>
      <c r="P153" s="22">
        <v>0</v>
      </c>
      <c r="Q153" s="23">
        <v>0</v>
      </c>
      <c r="R153" s="21">
        <v>23.5646</v>
      </c>
      <c r="S153" s="22">
        <v>1.7926000000000002</v>
      </c>
      <c r="T153" s="22">
        <v>0</v>
      </c>
      <c r="U153" s="22">
        <v>0</v>
      </c>
      <c r="V153" s="23">
        <v>23.0958</v>
      </c>
      <c r="W153" s="21">
        <v>0</v>
      </c>
      <c r="X153" s="22">
        <v>0</v>
      </c>
      <c r="Y153" s="22">
        <v>0</v>
      </c>
      <c r="Z153" s="22">
        <v>0</v>
      </c>
      <c r="AA153" s="23">
        <v>0</v>
      </c>
      <c r="AB153" s="21">
        <v>0</v>
      </c>
      <c r="AC153" s="22">
        <v>0</v>
      </c>
      <c r="AD153" s="22">
        <v>0</v>
      </c>
      <c r="AE153" s="22">
        <v>0</v>
      </c>
      <c r="AF153" s="23">
        <v>0</v>
      </c>
      <c r="AG153" s="21">
        <v>0</v>
      </c>
      <c r="AH153" s="22">
        <v>0</v>
      </c>
      <c r="AI153" s="22">
        <v>0</v>
      </c>
      <c r="AJ153" s="22">
        <v>0</v>
      </c>
      <c r="AK153" s="23">
        <v>0</v>
      </c>
      <c r="AL153" s="21">
        <v>0</v>
      </c>
      <c r="AM153" s="22">
        <v>0</v>
      </c>
      <c r="AN153" s="22">
        <v>0</v>
      </c>
      <c r="AO153" s="22">
        <v>0</v>
      </c>
      <c r="AP153" s="23">
        <v>0</v>
      </c>
      <c r="AQ153" s="21">
        <v>0</v>
      </c>
      <c r="AR153" s="22">
        <v>0</v>
      </c>
      <c r="AS153" s="22">
        <v>0</v>
      </c>
      <c r="AT153" s="22">
        <v>0</v>
      </c>
      <c r="AU153" s="23">
        <v>0</v>
      </c>
      <c r="AV153" s="21">
        <v>0</v>
      </c>
      <c r="AW153" s="22">
        <v>0</v>
      </c>
      <c r="AX153" s="22">
        <v>0</v>
      </c>
      <c r="AY153" s="22">
        <v>0</v>
      </c>
      <c r="AZ153" s="23">
        <v>0</v>
      </c>
      <c r="BA153" s="21">
        <v>0</v>
      </c>
      <c r="BB153" s="22">
        <v>0</v>
      </c>
      <c r="BC153" s="22">
        <v>0</v>
      </c>
      <c r="BD153" s="22">
        <v>0</v>
      </c>
      <c r="BE153" s="23">
        <v>0</v>
      </c>
      <c r="BF153" s="21">
        <v>0</v>
      </c>
      <c r="BG153" s="22">
        <v>0</v>
      </c>
      <c r="BH153" s="22">
        <v>0</v>
      </c>
      <c r="BI153" s="22">
        <v>0</v>
      </c>
      <c r="BJ153" s="23">
        <v>0</v>
      </c>
      <c r="BK153" s="24">
        <f t="shared" si="22"/>
        <v>399.6068242311032</v>
      </c>
    </row>
    <row r="154" spans="1:63" s="25" customFormat="1" ht="15">
      <c r="A154" s="20"/>
      <c r="B154" s="7" t="s">
        <v>185</v>
      </c>
      <c r="C154" s="21">
        <v>0</v>
      </c>
      <c r="D154" s="22">
        <v>25.962084438095896</v>
      </c>
      <c r="E154" s="22">
        <v>0</v>
      </c>
      <c r="F154" s="22">
        <v>0</v>
      </c>
      <c r="G154" s="23">
        <v>0</v>
      </c>
      <c r="H154" s="21">
        <v>22.191800000000004</v>
      </c>
      <c r="I154" s="22">
        <v>133.58084040330726</v>
      </c>
      <c r="J154" s="22">
        <v>0</v>
      </c>
      <c r="K154" s="22">
        <v>0</v>
      </c>
      <c r="L154" s="23">
        <v>259.30840000000006</v>
      </c>
      <c r="M154" s="21">
        <v>0</v>
      </c>
      <c r="N154" s="22">
        <v>0</v>
      </c>
      <c r="O154" s="22">
        <v>0</v>
      </c>
      <c r="P154" s="22">
        <v>0</v>
      </c>
      <c r="Q154" s="23">
        <v>0</v>
      </c>
      <c r="R154" s="21">
        <v>10.207700000000003</v>
      </c>
      <c r="S154" s="22">
        <v>0.31989999999999996</v>
      </c>
      <c r="T154" s="22">
        <v>0</v>
      </c>
      <c r="U154" s="22">
        <v>0</v>
      </c>
      <c r="V154" s="23">
        <v>17.6069</v>
      </c>
      <c r="W154" s="21">
        <v>0</v>
      </c>
      <c r="X154" s="22">
        <v>0</v>
      </c>
      <c r="Y154" s="22">
        <v>0</v>
      </c>
      <c r="Z154" s="22">
        <v>0</v>
      </c>
      <c r="AA154" s="23">
        <v>0</v>
      </c>
      <c r="AB154" s="21">
        <v>0</v>
      </c>
      <c r="AC154" s="22">
        <v>0</v>
      </c>
      <c r="AD154" s="22">
        <v>0</v>
      </c>
      <c r="AE154" s="22">
        <v>0</v>
      </c>
      <c r="AF154" s="23">
        <v>0</v>
      </c>
      <c r="AG154" s="21">
        <v>0</v>
      </c>
      <c r="AH154" s="22">
        <v>0</v>
      </c>
      <c r="AI154" s="22">
        <v>0</v>
      </c>
      <c r="AJ154" s="22">
        <v>0</v>
      </c>
      <c r="AK154" s="23">
        <v>0</v>
      </c>
      <c r="AL154" s="21">
        <v>0</v>
      </c>
      <c r="AM154" s="22">
        <v>0</v>
      </c>
      <c r="AN154" s="22">
        <v>0</v>
      </c>
      <c r="AO154" s="22">
        <v>0</v>
      </c>
      <c r="AP154" s="23">
        <v>0</v>
      </c>
      <c r="AQ154" s="21">
        <v>0</v>
      </c>
      <c r="AR154" s="22">
        <v>0</v>
      </c>
      <c r="AS154" s="22">
        <v>0</v>
      </c>
      <c r="AT154" s="22">
        <v>0</v>
      </c>
      <c r="AU154" s="23">
        <v>0</v>
      </c>
      <c r="AV154" s="21">
        <v>0</v>
      </c>
      <c r="AW154" s="22">
        <v>0</v>
      </c>
      <c r="AX154" s="22">
        <v>0</v>
      </c>
      <c r="AY154" s="22">
        <v>0</v>
      </c>
      <c r="AZ154" s="23">
        <v>0</v>
      </c>
      <c r="BA154" s="21">
        <v>0</v>
      </c>
      <c r="BB154" s="22">
        <v>0</v>
      </c>
      <c r="BC154" s="22">
        <v>0</v>
      </c>
      <c r="BD154" s="22">
        <v>0</v>
      </c>
      <c r="BE154" s="23">
        <v>0</v>
      </c>
      <c r="BF154" s="21">
        <v>0</v>
      </c>
      <c r="BG154" s="22">
        <v>0</v>
      </c>
      <c r="BH154" s="22">
        <v>0</v>
      </c>
      <c r="BI154" s="22">
        <v>0</v>
      </c>
      <c r="BJ154" s="23">
        <v>0</v>
      </c>
      <c r="BK154" s="24">
        <f t="shared" si="22"/>
        <v>469.17762484140326</v>
      </c>
    </row>
    <row r="155" spans="1:63" s="25" customFormat="1" ht="15">
      <c r="A155" s="20"/>
      <c r="B155" s="7" t="s">
        <v>214</v>
      </c>
      <c r="C155" s="21">
        <v>0</v>
      </c>
      <c r="D155" s="22">
        <v>0.49587966121935484</v>
      </c>
      <c r="E155" s="22">
        <v>0</v>
      </c>
      <c r="F155" s="22">
        <v>0</v>
      </c>
      <c r="G155" s="23">
        <v>0</v>
      </c>
      <c r="H155" s="21">
        <v>1.8528</v>
      </c>
      <c r="I155" s="22">
        <v>1.388838831707747</v>
      </c>
      <c r="J155" s="22">
        <v>0</v>
      </c>
      <c r="K155" s="22">
        <v>0</v>
      </c>
      <c r="L155" s="23">
        <v>6.6301</v>
      </c>
      <c r="M155" s="21">
        <v>0</v>
      </c>
      <c r="N155" s="22">
        <v>0</v>
      </c>
      <c r="O155" s="22">
        <v>0</v>
      </c>
      <c r="P155" s="22">
        <v>0</v>
      </c>
      <c r="Q155" s="23">
        <v>0</v>
      </c>
      <c r="R155" s="21">
        <v>1.3874999999999997</v>
      </c>
      <c r="S155" s="22">
        <v>0.0023</v>
      </c>
      <c r="T155" s="22">
        <v>0</v>
      </c>
      <c r="U155" s="22">
        <v>0</v>
      </c>
      <c r="V155" s="23">
        <v>1.2305</v>
      </c>
      <c r="W155" s="21">
        <v>0</v>
      </c>
      <c r="X155" s="22">
        <v>0</v>
      </c>
      <c r="Y155" s="22">
        <v>0</v>
      </c>
      <c r="Z155" s="22">
        <v>0</v>
      </c>
      <c r="AA155" s="23">
        <v>0</v>
      </c>
      <c r="AB155" s="21">
        <v>0</v>
      </c>
      <c r="AC155" s="22">
        <v>0</v>
      </c>
      <c r="AD155" s="22">
        <v>0</v>
      </c>
      <c r="AE155" s="22">
        <v>0</v>
      </c>
      <c r="AF155" s="23">
        <v>0</v>
      </c>
      <c r="AG155" s="21">
        <v>0</v>
      </c>
      <c r="AH155" s="22">
        <v>0</v>
      </c>
      <c r="AI155" s="22">
        <v>0</v>
      </c>
      <c r="AJ155" s="22">
        <v>0</v>
      </c>
      <c r="AK155" s="23">
        <v>0</v>
      </c>
      <c r="AL155" s="21">
        <v>0</v>
      </c>
      <c r="AM155" s="22">
        <v>0</v>
      </c>
      <c r="AN155" s="22">
        <v>0</v>
      </c>
      <c r="AO155" s="22">
        <v>0</v>
      </c>
      <c r="AP155" s="23">
        <v>0</v>
      </c>
      <c r="AQ155" s="21">
        <v>0</v>
      </c>
      <c r="AR155" s="22">
        <v>0</v>
      </c>
      <c r="AS155" s="22">
        <v>0</v>
      </c>
      <c r="AT155" s="22">
        <v>0</v>
      </c>
      <c r="AU155" s="23">
        <v>0</v>
      </c>
      <c r="AV155" s="21">
        <v>0</v>
      </c>
      <c r="AW155" s="22">
        <v>0</v>
      </c>
      <c r="AX155" s="22">
        <v>0</v>
      </c>
      <c r="AY155" s="22">
        <v>0</v>
      </c>
      <c r="AZ155" s="23">
        <v>0</v>
      </c>
      <c r="BA155" s="21">
        <v>0</v>
      </c>
      <c r="BB155" s="22">
        <v>0</v>
      </c>
      <c r="BC155" s="22">
        <v>0</v>
      </c>
      <c r="BD155" s="22">
        <v>0</v>
      </c>
      <c r="BE155" s="23">
        <v>0</v>
      </c>
      <c r="BF155" s="21">
        <v>0</v>
      </c>
      <c r="BG155" s="22">
        <v>0</v>
      </c>
      <c r="BH155" s="22">
        <v>0</v>
      </c>
      <c r="BI155" s="22">
        <v>0</v>
      </c>
      <c r="BJ155" s="23">
        <v>0</v>
      </c>
      <c r="BK155" s="24">
        <f t="shared" si="22"/>
        <v>12.9879184929271</v>
      </c>
    </row>
    <row r="156" spans="1:63" s="25" customFormat="1" ht="15">
      <c r="A156" s="20"/>
      <c r="B156" s="7" t="s">
        <v>200</v>
      </c>
      <c r="C156" s="21">
        <v>0</v>
      </c>
      <c r="D156" s="22">
        <v>2.216612556668065</v>
      </c>
      <c r="E156" s="22">
        <v>0</v>
      </c>
      <c r="F156" s="22">
        <v>0</v>
      </c>
      <c r="G156" s="23">
        <v>0</v>
      </c>
      <c r="H156" s="21">
        <v>0.306</v>
      </c>
      <c r="I156" s="22">
        <v>16.327023952760644</v>
      </c>
      <c r="J156" s="22">
        <v>0</v>
      </c>
      <c r="K156" s="22">
        <v>0</v>
      </c>
      <c r="L156" s="23">
        <v>0.188</v>
      </c>
      <c r="M156" s="21">
        <v>0</v>
      </c>
      <c r="N156" s="22">
        <v>0</v>
      </c>
      <c r="O156" s="22">
        <v>0</v>
      </c>
      <c r="P156" s="22">
        <v>0</v>
      </c>
      <c r="Q156" s="23">
        <v>0</v>
      </c>
      <c r="R156" s="21">
        <v>0.1534</v>
      </c>
      <c r="S156" s="22">
        <v>0.001</v>
      </c>
      <c r="T156" s="22">
        <v>0</v>
      </c>
      <c r="U156" s="22">
        <v>0</v>
      </c>
      <c r="V156" s="23">
        <v>0.0225</v>
      </c>
      <c r="W156" s="21">
        <v>0</v>
      </c>
      <c r="X156" s="22">
        <v>0</v>
      </c>
      <c r="Y156" s="22">
        <v>0</v>
      </c>
      <c r="Z156" s="22">
        <v>0</v>
      </c>
      <c r="AA156" s="23">
        <v>0</v>
      </c>
      <c r="AB156" s="21">
        <v>0</v>
      </c>
      <c r="AC156" s="22">
        <v>0</v>
      </c>
      <c r="AD156" s="22">
        <v>0</v>
      </c>
      <c r="AE156" s="22">
        <v>0</v>
      </c>
      <c r="AF156" s="23">
        <v>0</v>
      </c>
      <c r="AG156" s="21">
        <v>0</v>
      </c>
      <c r="AH156" s="22">
        <v>0</v>
      </c>
      <c r="AI156" s="22">
        <v>0</v>
      </c>
      <c r="AJ156" s="22">
        <v>0</v>
      </c>
      <c r="AK156" s="23">
        <v>0</v>
      </c>
      <c r="AL156" s="21">
        <v>0</v>
      </c>
      <c r="AM156" s="22">
        <v>0</v>
      </c>
      <c r="AN156" s="22">
        <v>0</v>
      </c>
      <c r="AO156" s="22">
        <v>0</v>
      </c>
      <c r="AP156" s="23">
        <v>0</v>
      </c>
      <c r="AQ156" s="21">
        <v>0</v>
      </c>
      <c r="AR156" s="22">
        <v>0</v>
      </c>
      <c r="AS156" s="22">
        <v>0</v>
      </c>
      <c r="AT156" s="22">
        <v>0</v>
      </c>
      <c r="AU156" s="23">
        <v>0</v>
      </c>
      <c r="AV156" s="21">
        <v>0</v>
      </c>
      <c r="AW156" s="22">
        <v>0</v>
      </c>
      <c r="AX156" s="22">
        <v>0</v>
      </c>
      <c r="AY156" s="22">
        <v>0</v>
      </c>
      <c r="AZ156" s="23">
        <v>0</v>
      </c>
      <c r="BA156" s="21">
        <v>0</v>
      </c>
      <c r="BB156" s="22">
        <v>0</v>
      </c>
      <c r="BC156" s="22">
        <v>0</v>
      </c>
      <c r="BD156" s="22">
        <v>0</v>
      </c>
      <c r="BE156" s="23">
        <v>0</v>
      </c>
      <c r="BF156" s="21">
        <v>0</v>
      </c>
      <c r="BG156" s="22">
        <v>0</v>
      </c>
      <c r="BH156" s="22">
        <v>0</v>
      </c>
      <c r="BI156" s="22">
        <v>0</v>
      </c>
      <c r="BJ156" s="23">
        <v>0</v>
      </c>
      <c r="BK156" s="24">
        <f t="shared" si="22"/>
        <v>19.21453650942871</v>
      </c>
    </row>
    <row r="157" spans="1:63" s="25" customFormat="1" ht="15">
      <c r="A157" s="20"/>
      <c r="B157" s="7" t="s">
        <v>188</v>
      </c>
      <c r="C157" s="21">
        <v>0</v>
      </c>
      <c r="D157" s="22">
        <v>14.173926432889038</v>
      </c>
      <c r="E157" s="22">
        <v>0</v>
      </c>
      <c r="F157" s="22">
        <v>0</v>
      </c>
      <c r="G157" s="23">
        <v>0</v>
      </c>
      <c r="H157" s="21">
        <v>36.70690000000001</v>
      </c>
      <c r="I157" s="22">
        <v>752.6332847839046</v>
      </c>
      <c r="J157" s="22">
        <v>0</v>
      </c>
      <c r="K157" s="22">
        <v>0</v>
      </c>
      <c r="L157" s="23">
        <v>66.6704</v>
      </c>
      <c r="M157" s="21">
        <v>0</v>
      </c>
      <c r="N157" s="22">
        <v>0</v>
      </c>
      <c r="O157" s="22">
        <v>0</v>
      </c>
      <c r="P157" s="22">
        <v>0</v>
      </c>
      <c r="Q157" s="23">
        <v>0</v>
      </c>
      <c r="R157" s="21">
        <v>28.153599999999997</v>
      </c>
      <c r="S157" s="22">
        <v>0.5878</v>
      </c>
      <c r="T157" s="22">
        <v>0</v>
      </c>
      <c r="U157" s="22">
        <v>0</v>
      </c>
      <c r="V157" s="23">
        <v>17.343</v>
      </c>
      <c r="W157" s="21">
        <v>0</v>
      </c>
      <c r="X157" s="22">
        <v>0</v>
      </c>
      <c r="Y157" s="22">
        <v>0</v>
      </c>
      <c r="Z157" s="22">
        <v>0</v>
      </c>
      <c r="AA157" s="23">
        <v>0</v>
      </c>
      <c r="AB157" s="21">
        <v>0</v>
      </c>
      <c r="AC157" s="22">
        <v>0</v>
      </c>
      <c r="AD157" s="22">
        <v>0</v>
      </c>
      <c r="AE157" s="22">
        <v>0</v>
      </c>
      <c r="AF157" s="23">
        <v>0</v>
      </c>
      <c r="AG157" s="21">
        <v>0</v>
      </c>
      <c r="AH157" s="22">
        <v>0</v>
      </c>
      <c r="AI157" s="22">
        <v>0</v>
      </c>
      <c r="AJ157" s="22">
        <v>0</v>
      </c>
      <c r="AK157" s="23">
        <v>0</v>
      </c>
      <c r="AL157" s="21">
        <v>0</v>
      </c>
      <c r="AM157" s="22">
        <v>0</v>
      </c>
      <c r="AN157" s="22">
        <v>0</v>
      </c>
      <c r="AO157" s="22">
        <v>0</v>
      </c>
      <c r="AP157" s="23">
        <v>0</v>
      </c>
      <c r="AQ157" s="21">
        <v>0</v>
      </c>
      <c r="AR157" s="22">
        <v>0</v>
      </c>
      <c r="AS157" s="22">
        <v>0</v>
      </c>
      <c r="AT157" s="22">
        <v>0</v>
      </c>
      <c r="AU157" s="23">
        <v>0</v>
      </c>
      <c r="AV157" s="21">
        <v>0</v>
      </c>
      <c r="AW157" s="22">
        <v>0</v>
      </c>
      <c r="AX157" s="22">
        <v>0</v>
      </c>
      <c r="AY157" s="22">
        <v>0</v>
      </c>
      <c r="AZ157" s="23">
        <v>0</v>
      </c>
      <c r="BA157" s="21">
        <v>0</v>
      </c>
      <c r="BB157" s="22">
        <v>0</v>
      </c>
      <c r="BC157" s="22">
        <v>0</v>
      </c>
      <c r="BD157" s="22">
        <v>0</v>
      </c>
      <c r="BE157" s="23">
        <v>0</v>
      </c>
      <c r="BF157" s="21">
        <v>0</v>
      </c>
      <c r="BG157" s="22">
        <v>0</v>
      </c>
      <c r="BH157" s="22">
        <v>0</v>
      </c>
      <c r="BI157" s="22">
        <v>0</v>
      </c>
      <c r="BJ157" s="23">
        <v>0</v>
      </c>
      <c r="BK157" s="24">
        <f t="shared" si="22"/>
        <v>916.2689112167936</v>
      </c>
    </row>
    <row r="158" spans="1:63" s="25" customFormat="1" ht="15">
      <c r="A158" s="20"/>
      <c r="B158" s="7" t="s">
        <v>192</v>
      </c>
      <c r="C158" s="21">
        <v>0</v>
      </c>
      <c r="D158" s="22">
        <v>0.52518523969</v>
      </c>
      <c r="E158" s="22">
        <v>0</v>
      </c>
      <c r="F158" s="22">
        <v>0</v>
      </c>
      <c r="G158" s="23">
        <v>0</v>
      </c>
      <c r="H158" s="21">
        <v>1.0226999999999997</v>
      </c>
      <c r="I158" s="22">
        <v>1589.81972445655</v>
      </c>
      <c r="J158" s="22">
        <v>0.5252</v>
      </c>
      <c r="K158" s="22">
        <v>0</v>
      </c>
      <c r="L158" s="23">
        <v>155.7894</v>
      </c>
      <c r="M158" s="21">
        <v>0</v>
      </c>
      <c r="N158" s="22">
        <v>0</v>
      </c>
      <c r="O158" s="22">
        <v>0</v>
      </c>
      <c r="P158" s="22">
        <v>0</v>
      </c>
      <c r="Q158" s="23">
        <v>0</v>
      </c>
      <c r="R158" s="21">
        <v>0.27570000000000006</v>
      </c>
      <c r="S158" s="22">
        <v>0.053399999999999996</v>
      </c>
      <c r="T158" s="22">
        <v>0</v>
      </c>
      <c r="U158" s="22">
        <v>0</v>
      </c>
      <c r="V158" s="23">
        <v>4.265199999999999</v>
      </c>
      <c r="W158" s="21">
        <v>0</v>
      </c>
      <c r="X158" s="22">
        <v>0</v>
      </c>
      <c r="Y158" s="22">
        <v>0</v>
      </c>
      <c r="Z158" s="22">
        <v>0</v>
      </c>
      <c r="AA158" s="23">
        <v>0</v>
      </c>
      <c r="AB158" s="21">
        <v>0</v>
      </c>
      <c r="AC158" s="22">
        <v>0</v>
      </c>
      <c r="AD158" s="22">
        <v>0</v>
      </c>
      <c r="AE158" s="22">
        <v>0</v>
      </c>
      <c r="AF158" s="23">
        <v>0</v>
      </c>
      <c r="AG158" s="21">
        <v>0</v>
      </c>
      <c r="AH158" s="22">
        <v>0</v>
      </c>
      <c r="AI158" s="22">
        <v>0</v>
      </c>
      <c r="AJ158" s="22">
        <v>0</v>
      </c>
      <c r="AK158" s="23">
        <v>0</v>
      </c>
      <c r="AL158" s="21">
        <v>0</v>
      </c>
      <c r="AM158" s="22">
        <v>0</v>
      </c>
      <c r="AN158" s="22">
        <v>0</v>
      </c>
      <c r="AO158" s="22">
        <v>0</v>
      </c>
      <c r="AP158" s="23">
        <v>0</v>
      </c>
      <c r="AQ158" s="21">
        <v>0</v>
      </c>
      <c r="AR158" s="22">
        <v>0</v>
      </c>
      <c r="AS158" s="22">
        <v>0</v>
      </c>
      <c r="AT158" s="22">
        <v>0</v>
      </c>
      <c r="AU158" s="23">
        <v>0</v>
      </c>
      <c r="AV158" s="21">
        <v>0</v>
      </c>
      <c r="AW158" s="22">
        <v>0</v>
      </c>
      <c r="AX158" s="22">
        <v>0</v>
      </c>
      <c r="AY158" s="22">
        <v>0</v>
      </c>
      <c r="AZ158" s="23">
        <v>0</v>
      </c>
      <c r="BA158" s="21">
        <v>0</v>
      </c>
      <c r="BB158" s="22">
        <v>0</v>
      </c>
      <c r="BC158" s="22">
        <v>0</v>
      </c>
      <c r="BD158" s="22">
        <v>0</v>
      </c>
      <c r="BE158" s="23">
        <v>0</v>
      </c>
      <c r="BF158" s="21">
        <v>0</v>
      </c>
      <c r="BG158" s="22">
        <v>0</v>
      </c>
      <c r="BH158" s="22">
        <v>0</v>
      </c>
      <c r="BI158" s="22">
        <v>0</v>
      </c>
      <c r="BJ158" s="23">
        <v>0</v>
      </c>
      <c r="BK158" s="24">
        <f t="shared" si="22"/>
        <v>1752.27650969624</v>
      </c>
    </row>
    <row r="159" spans="1:63" s="25" customFormat="1" ht="15">
      <c r="A159" s="20"/>
      <c r="B159" s="7" t="s">
        <v>201</v>
      </c>
      <c r="C159" s="21">
        <v>0</v>
      </c>
      <c r="D159" s="22">
        <v>144.43347146133146</v>
      </c>
      <c r="E159" s="22">
        <v>0</v>
      </c>
      <c r="F159" s="22">
        <v>0</v>
      </c>
      <c r="G159" s="23">
        <v>0</v>
      </c>
      <c r="H159" s="21">
        <v>0.22399999999999998</v>
      </c>
      <c r="I159" s="22">
        <v>3278.525775383373</v>
      </c>
      <c r="J159" s="22">
        <v>26.7921</v>
      </c>
      <c r="K159" s="22">
        <v>0</v>
      </c>
      <c r="L159" s="23">
        <v>196.6608</v>
      </c>
      <c r="M159" s="21">
        <v>0</v>
      </c>
      <c r="N159" s="22">
        <v>0</v>
      </c>
      <c r="O159" s="22">
        <v>0</v>
      </c>
      <c r="P159" s="22">
        <v>0</v>
      </c>
      <c r="Q159" s="23">
        <v>0</v>
      </c>
      <c r="R159" s="21">
        <v>0.273</v>
      </c>
      <c r="S159" s="22">
        <v>23.5743</v>
      </c>
      <c r="T159" s="22">
        <v>0</v>
      </c>
      <c r="U159" s="22">
        <v>0</v>
      </c>
      <c r="V159" s="23">
        <v>16.9762</v>
      </c>
      <c r="W159" s="21">
        <v>0</v>
      </c>
      <c r="X159" s="22">
        <v>0</v>
      </c>
      <c r="Y159" s="22">
        <v>0</v>
      </c>
      <c r="Z159" s="22">
        <v>0</v>
      </c>
      <c r="AA159" s="23">
        <v>0</v>
      </c>
      <c r="AB159" s="21">
        <v>0</v>
      </c>
      <c r="AC159" s="22">
        <v>0</v>
      </c>
      <c r="AD159" s="22">
        <v>0</v>
      </c>
      <c r="AE159" s="22">
        <v>0</v>
      </c>
      <c r="AF159" s="23">
        <v>0</v>
      </c>
      <c r="AG159" s="21">
        <v>0</v>
      </c>
      <c r="AH159" s="22">
        <v>0</v>
      </c>
      <c r="AI159" s="22">
        <v>0</v>
      </c>
      <c r="AJ159" s="22">
        <v>0</v>
      </c>
      <c r="AK159" s="23">
        <v>0</v>
      </c>
      <c r="AL159" s="21">
        <v>0</v>
      </c>
      <c r="AM159" s="22">
        <v>0</v>
      </c>
      <c r="AN159" s="22">
        <v>0</v>
      </c>
      <c r="AO159" s="22">
        <v>0</v>
      </c>
      <c r="AP159" s="23">
        <v>0</v>
      </c>
      <c r="AQ159" s="21">
        <v>0</v>
      </c>
      <c r="AR159" s="22">
        <v>0</v>
      </c>
      <c r="AS159" s="22">
        <v>0</v>
      </c>
      <c r="AT159" s="22">
        <v>0</v>
      </c>
      <c r="AU159" s="23">
        <v>0</v>
      </c>
      <c r="AV159" s="21">
        <v>0</v>
      </c>
      <c r="AW159" s="22">
        <v>0</v>
      </c>
      <c r="AX159" s="22">
        <v>0</v>
      </c>
      <c r="AY159" s="22">
        <v>0</v>
      </c>
      <c r="AZ159" s="23">
        <v>0</v>
      </c>
      <c r="BA159" s="21">
        <v>0</v>
      </c>
      <c r="BB159" s="22">
        <v>0</v>
      </c>
      <c r="BC159" s="22">
        <v>0</v>
      </c>
      <c r="BD159" s="22">
        <v>0</v>
      </c>
      <c r="BE159" s="23">
        <v>0</v>
      </c>
      <c r="BF159" s="21">
        <v>0</v>
      </c>
      <c r="BG159" s="22">
        <v>0</v>
      </c>
      <c r="BH159" s="22">
        <v>0</v>
      </c>
      <c r="BI159" s="22">
        <v>0</v>
      </c>
      <c r="BJ159" s="23">
        <v>0</v>
      </c>
      <c r="BK159" s="24">
        <f t="shared" si="22"/>
        <v>3687.4596468447053</v>
      </c>
    </row>
    <row r="160" spans="1:63" s="25" customFormat="1" ht="15">
      <c r="A160" s="20"/>
      <c r="B160" s="7" t="s">
        <v>197</v>
      </c>
      <c r="C160" s="21">
        <v>0</v>
      </c>
      <c r="D160" s="22">
        <v>0.44546552370035875</v>
      </c>
      <c r="E160" s="22">
        <v>0</v>
      </c>
      <c r="F160" s="22">
        <v>0</v>
      </c>
      <c r="G160" s="23">
        <v>0</v>
      </c>
      <c r="H160" s="21">
        <v>0.454</v>
      </c>
      <c r="I160" s="22">
        <v>1.1230938398673833</v>
      </c>
      <c r="J160" s="22">
        <v>0</v>
      </c>
      <c r="K160" s="22">
        <v>0</v>
      </c>
      <c r="L160" s="23">
        <v>0.8044000000000001</v>
      </c>
      <c r="M160" s="21">
        <v>0</v>
      </c>
      <c r="N160" s="22">
        <v>0</v>
      </c>
      <c r="O160" s="22">
        <v>0</v>
      </c>
      <c r="P160" s="22">
        <v>0</v>
      </c>
      <c r="Q160" s="23">
        <v>0</v>
      </c>
      <c r="R160" s="21">
        <v>0.1619</v>
      </c>
      <c r="S160" s="22">
        <v>0</v>
      </c>
      <c r="T160" s="22">
        <v>0</v>
      </c>
      <c r="U160" s="22">
        <v>0</v>
      </c>
      <c r="V160" s="23">
        <v>0.6241</v>
      </c>
      <c r="W160" s="21">
        <v>0</v>
      </c>
      <c r="X160" s="22">
        <v>0</v>
      </c>
      <c r="Y160" s="22">
        <v>0</v>
      </c>
      <c r="Z160" s="22">
        <v>0</v>
      </c>
      <c r="AA160" s="23">
        <v>0</v>
      </c>
      <c r="AB160" s="21">
        <v>0</v>
      </c>
      <c r="AC160" s="22">
        <v>0</v>
      </c>
      <c r="AD160" s="22">
        <v>0</v>
      </c>
      <c r="AE160" s="22">
        <v>0</v>
      </c>
      <c r="AF160" s="23">
        <v>0</v>
      </c>
      <c r="AG160" s="21">
        <v>0</v>
      </c>
      <c r="AH160" s="22">
        <v>0</v>
      </c>
      <c r="AI160" s="22">
        <v>0</v>
      </c>
      <c r="AJ160" s="22">
        <v>0</v>
      </c>
      <c r="AK160" s="23">
        <v>0</v>
      </c>
      <c r="AL160" s="21">
        <v>0</v>
      </c>
      <c r="AM160" s="22">
        <v>0</v>
      </c>
      <c r="AN160" s="22">
        <v>0</v>
      </c>
      <c r="AO160" s="22">
        <v>0</v>
      </c>
      <c r="AP160" s="23">
        <v>0</v>
      </c>
      <c r="AQ160" s="21">
        <v>0</v>
      </c>
      <c r="AR160" s="22">
        <v>0</v>
      </c>
      <c r="AS160" s="22">
        <v>0</v>
      </c>
      <c r="AT160" s="22">
        <v>0</v>
      </c>
      <c r="AU160" s="23">
        <v>0</v>
      </c>
      <c r="AV160" s="21">
        <v>0</v>
      </c>
      <c r="AW160" s="22">
        <v>0</v>
      </c>
      <c r="AX160" s="22">
        <v>0</v>
      </c>
      <c r="AY160" s="22">
        <v>0</v>
      </c>
      <c r="AZ160" s="23">
        <v>0</v>
      </c>
      <c r="BA160" s="21">
        <v>0</v>
      </c>
      <c r="BB160" s="22">
        <v>0</v>
      </c>
      <c r="BC160" s="22">
        <v>0</v>
      </c>
      <c r="BD160" s="22">
        <v>0</v>
      </c>
      <c r="BE160" s="23">
        <v>0</v>
      </c>
      <c r="BF160" s="21">
        <v>0</v>
      </c>
      <c r="BG160" s="22">
        <v>0</v>
      </c>
      <c r="BH160" s="22">
        <v>0</v>
      </c>
      <c r="BI160" s="22">
        <v>0</v>
      </c>
      <c r="BJ160" s="23">
        <v>0</v>
      </c>
      <c r="BK160" s="24">
        <f t="shared" si="22"/>
        <v>3.6129593635677426</v>
      </c>
    </row>
    <row r="161" spans="1:63" s="25" customFormat="1" ht="15">
      <c r="A161" s="20"/>
      <c r="B161" s="7" t="s">
        <v>215</v>
      </c>
      <c r="C161" s="21">
        <v>0</v>
      </c>
      <c r="D161" s="22">
        <v>3.797283748219593</v>
      </c>
      <c r="E161" s="22">
        <v>0</v>
      </c>
      <c r="F161" s="22">
        <v>0</v>
      </c>
      <c r="G161" s="23">
        <v>0</v>
      </c>
      <c r="H161" s="21">
        <v>13.419800000000004</v>
      </c>
      <c r="I161" s="22">
        <v>14.818395884337821</v>
      </c>
      <c r="J161" s="22">
        <v>0</v>
      </c>
      <c r="K161" s="22">
        <v>0</v>
      </c>
      <c r="L161" s="23">
        <v>18.414499999999997</v>
      </c>
      <c r="M161" s="21">
        <v>0</v>
      </c>
      <c r="N161" s="22">
        <v>0</v>
      </c>
      <c r="O161" s="22">
        <v>0</v>
      </c>
      <c r="P161" s="22">
        <v>0</v>
      </c>
      <c r="Q161" s="23">
        <v>0</v>
      </c>
      <c r="R161" s="21">
        <v>8.1588</v>
      </c>
      <c r="S161" s="22">
        <v>0.037899999999999996</v>
      </c>
      <c r="T161" s="22">
        <v>0</v>
      </c>
      <c r="U161" s="22">
        <v>0</v>
      </c>
      <c r="V161" s="23">
        <v>2.5191</v>
      </c>
      <c r="W161" s="21">
        <v>0</v>
      </c>
      <c r="X161" s="22">
        <v>0</v>
      </c>
      <c r="Y161" s="22">
        <v>0</v>
      </c>
      <c r="Z161" s="22">
        <v>0</v>
      </c>
      <c r="AA161" s="23">
        <v>0</v>
      </c>
      <c r="AB161" s="21">
        <v>0</v>
      </c>
      <c r="AC161" s="22">
        <v>0</v>
      </c>
      <c r="AD161" s="22">
        <v>0</v>
      </c>
      <c r="AE161" s="22">
        <v>0</v>
      </c>
      <c r="AF161" s="23">
        <v>0</v>
      </c>
      <c r="AG161" s="21">
        <v>0</v>
      </c>
      <c r="AH161" s="22">
        <v>0</v>
      </c>
      <c r="AI161" s="22">
        <v>0</v>
      </c>
      <c r="AJ161" s="22">
        <v>0</v>
      </c>
      <c r="AK161" s="23">
        <v>0</v>
      </c>
      <c r="AL161" s="21">
        <v>0</v>
      </c>
      <c r="AM161" s="22">
        <v>0</v>
      </c>
      <c r="AN161" s="22">
        <v>0</v>
      </c>
      <c r="AO161" s="22">
        <v>0</v>
      </c>
      <c r="AP161" s="23">
        <v>0</v>
      </c>
      <c r="AQ161" s="21">
        <v>0</v>
      </c>
      <c r="AR161" s="22">
        <v>0</v>
      </c>
      <c r="AS161" s="22">
        <v>0</v>
      </c>
      <c r="AT161" s="22">
        <v>0</v>
      </c>
      <c r="AU161" s="23">
        <v>0</v>
      </c>
      <c r="AV161" s="21">
        <v>0</v>
      </c>
      <c r="AW161" s="22">
        <v>0</v>
      </c>
      <c r="AX161" s="22">
        <v>0</v>
      </c>
      <c r="AY161" s="22">
        <v>0</v>
      </c>
      <c r="AZ161" s="23">
        <v>0</v>
      </c>
      <c r="BA161" s="21">
        <v>0</v>
      </c>
      <c r="BB161" s="22">
        <v>0</v>
      </c>
      <c r="BC161" s="22">
        <v>0</v>
      </c>
      <c r="BD161" s="22">
        <v>0</v>
      </c>
      <c r="BE161" s="23">
        <v>0</v>
      </c>
      <c r="BF161" s="21">
        <v>0</v>
      </c>
      <c r="BG161" s="22">
        <v>0</v>
      </c>
      <c r="BH161" s="22">
        <v>0</v>
      </c>
      <c r="BI161" s="22">
        <v>0</v>
      </c>
      <c r="BJ161" s="23">
        <v>0</v>
      </c>
      <c r="BK161" s="24">
        <f t="shared" si="22"/>
        <v>61.16577963255742</v>
      </c>
    </row>
    <row r="162" spans="1:63" s="30" customFormat="1" ht="15">
      <c r="A162" s="20"/>
      <c r="B162" s="8" t="s">
        <v>12</v>
      </c>
      <c r="C162" s="26">
        <f aca="true" t="shared" si="23" ref="C162:AH162">SUM(C140:C161)</f>
        <v>0</v>
      </c>
      <c r="D162" s="27">
        <f t="shared" si="23"/>
        <v>374.66713028507706</v>
      </c>
      <c r="E162" s="27">
        <f t="shared" si="23"/>
        <v>0</v>
      </c>
      <c r="F162" s="27">
        <f t="shared" si="23"/>
        <v>0</v>
      </c>
      <c r="G162" s="28">
        <f t="shared" si="23"/>
        <v>0</v>
      </c>
      <c r="H162" s="26">
        <f t="shared" si="23"/>
        <v>1369.8024999999998</v>
      </c>
      <c r="I162" s="27">
        <f t="shared" si="23"/>
        <v>33031.4374595818</v>
      </c>
      <c r="J162" s="27">
        <f t="shared" si="23"/>
        <v>132.952</v>
      </c>
      <c r="K162" s="27">
        <f t="shared" si="23"/>
        <v>0</v>
      </c>
      <c r="L162" s="28">
        <f t="shared" si="23"/>
        <v>7632.344099999999</v>
      </c>
      <c r="M162" s="26">
        <f t="shared" si="23"/>
        <v>0</v>
      </c>
      <c r="N162" s="27">
        <f t="shared" si="23"/>
        <v>0</v>
      </c>
      <c r="O162" s="27">
        <f t="shared" si="23"/>
        <v>0</v>
      </c>
      <c r="P162" s="27">
        <f t="shared" si="23"/>
        <v>0</v>
      </c>
      <c r="Q162" s="28">
        <f t="shared" si="23"/>
        <v>0</v>
      </c>
      <c r="R162" s="26">
        <f t="shared" si="23"/>
        <v>792.8488000000001</v>
      </c>
      <c r="S162" s="27">
        <f t="shared" si="23"/>
        <v>443.5648</v>
      </c>
      <c r="T162" s="27">
        <f t="shared" si="23"/>
        <v>0</v>
      </c>
      <c r="U162" s="27">
        <f t="shared" si="23"/>
        <v>0</v>
      </c>
      <c r="V162" s="28">
        <f t="shared" si="23"/>
        <v>1376.9492000000002</v>
      </c>
      <c r="W162" s="26">
        <f t="shared" si="23"/>
        <v>0</v>
      </c>
      <c r="X162" s="27">
        <f t="shared" si="23"/>
        <v>0</v>
      </c>
      <c r="Y162" s="27">
        <f t="shared" si="23"/>
        <v>0</v>
      </c>
      <c r="Z162" s="27">
        <f t="shared" si="23"/>
        <v>0</v>
      </c>
      <c r="AA162" s="28">
        <f t="shared" si="23"/>
        <v>0</v>
      </c>
      <c r="AB162" s="26">
        <f t="shared" si="23"/>
        <v>0</v>
      </c>
      <c r="AC162" s="27">
        <f t="shared" si="23"/>
        <v>0</v>
      </c>
      <c r="AD162" s="27">
        <f t="shared" si="23"/>
        <v>0</v>
      </c>
      <c r="AE162" s="27">
        <f t="shared" si="23"/>
        <v>0</v>
      </c>
      <c r="AF162" s="28">
        <f t="shared" si="23"/>
        <v>0</v>
      </c>
      <c r="AG162" s="26">
        <f t="shared" si="23"/>
        <v>0</v>
      </c>
      <c r="AH162" s="27">
        <f t="shared" si="23"/>
        <v>0</v>
      </c>
      <c r="AI162" s="27">
        <f aca="true" t="shared" si="24" ref="AI162:BK162">SUM(AI140:AI161)</f>
        <v>0</v>
      </c>
      <c r="AJ162" s="27">
        <f t="shared" si="24"/>
        <v>0</v>
      </c>
      <c r="AK162" s="28">
        <f t="shared" si="24"/>
        <v>0</v>
      </c>
      <c r="AL162" s="26">
        <f t="shared" si="24"/>
        <v>0</v>
      </c>
      <c r="AM162" s="27">
        <f t="shared" si="24"/>
        <v>0</v>
      </c>
      <c r="AN162" s="27">
        <f t="shared" si="24"/>
        <v>0</v>
      </c>
      <c r="AO162" s="27">
        <f t="shared" si="24"/>
        <v>0</v>
      </c>
      <c r="AP162" s="28">
        <f t="shared" si="24"/>
        <v>0</v>
      </c>
      <c r="AQ162" s="26">
        <f t="shared" si="24"/>
        <v>0</v>
      </c>
      <c r="AR162" s="27">
        <f t="shared" si="24"/>
        <v>0</v>
      </c>
      <c r="AS162" s="27">
        <f t="shared" si="24"/>
        <v>0</v>
      </c>
      <c r="AT162" s="27">
        <f t="shared" si="24"/>
        <v>0</v>
      </c>
      <c r="AU162" s="28">
        <f t="shared" si="24"/>
        <v>0</v>
      </c>
      <c r="AV162" s="26">
        <f t="shared" si="24"/>
        <v>0</v>
      </c>
      <c r="AW162" s="27">
        <f t="shared" si="24"/>
        <v>0</v>
      </c>
      <c r="AX162" s="27">
        <f t="shared" si="24"/>
        <v>0</v>
      </c>
      <c r="AY162" s="27">
        <f t="shared" si="24"/>
        <v>0</v>
      </c>
      <c r="AZ162" s="28">
        <f t="shared" si="24"/>
        <v>0</v>
      </c>
      <c r="BA162" s="26">
        <f t="shared" si="24"/>
        <v>0</v>
      </c>
      <c r="BB162" s="27">
        <f t="shared" si="24"/>
        <v>0</v>
      </c>
      <c r="BC162" s="27">
        <f t="shared" si="24"/>
        <v>0</v>
      </c>
      <c r="BD162" s="27">
        <f t="shared" si="24"/>
        <v>0</v>
      </c>
      <c r="BE162" s="28">
        <f t="shared" si="24"/>
        <v>0</v>
      </c>
      <c r="BF162" s="26">
        <f t="shared" si="24"/>
        <v>0</v>
      </c>
      <c r="BG162" s="27">
        <f t="shared" si="24"/>
        <v>0</v>
      </c>
      <c r="BH162" s="27">
        <f t="shared" si="24"/>
        <v>0</v>
      </c>
      <c r="BI162" s="27">
        <f t="shared" si="24"/>
        <v>0</v>
      </c>
      <c r="BJ162" s="28">
        <f t="shared" si="24"/>
        <v>0</v>
      </c>
      <c r="BK162" s="28">
        <f t="shared" si="24"/>
        <v>45154.5659898669</v>
      </c>
    </row>
    <row r="163" spans="1:64" s="30" customFormat="1" ht="15">
      <c r="A163" s="20"/>
      <c r="B163" s="9" t="s">
        <v>23</v>
      </c>
      <c r="C163" s="26">
        <f aca="true" t="shared" si="25" ref="C163:AH163">C162+C138</f>
        <v>0</v>
      </c>
      <c r="D163" s="27">
        <f t="shared" si="25"/>
        <v>375.57556654217126</v>
      </c>
      <c r="E163" s="27">
        <f t="shared" si="25"/>
        <v>0</v>
      </c>
      <c r="F163" s="27">
        <f t="shared" si="25"/>
        <v>0</v>
      </c>
      <c r="G163" s="28">
        <f t="shared" si="25"/>
        <v>0</v>
      </c>
      <c r="H163" s="26">
        <f t="shared" si="25"/>
        <v>1918.9782999999998</v>
      </c>
      <c r="I163" s="27">
        <f t="shared" si="25"/>
        <v>35384.031639171575</v>
      </c>
      <c r="J163" s="27">
        <f t="shared" si="25"/>
        <v>132.953</v>
      </c>
      <c r="K163" s="27">
        <f t="shared" si="25"/>
        <v>0</v>
      </c>
      <c r="L163" s="28">
        <f t="shared" si="25"/>
        <v>10181.4666</v>
      </c>
      <c r="M163" s="26">
        <f t="shared" si="25"/>
        <v>0</v>
      </c>
      <c r="N163" s="27">
        <f t="shared" si="25"/>
        <v>0</v>
      </c>
      <c r="O163" s="27">
        <f t="shared" si="25"/>
        <v>0</v>
      </c>
      <c r="P163" s="27">
        <f t="shared" si="25"/>
        <v>0</v>
      </c>
      <c r="Q163" s="28">
        <f t="shared" si="25"/>
        <v>0</v>
      </c>
      <c r="R163" s="26">
        <f t="shared" si="25"/>
        <v>1070.2200000000003</v>
      </c>
      <c r="S163" s="27">
        <f t="shared" si="25"/>
        <v>530.5795</v>
      </c>
      <c r="T163" s="27">
        <f t="shared" si="25"/>
        <v>0.0054</v>
      </c>
      <c r="U163" s="27">
        <f t="shared" si="25"/>
        <v>0</v>
      </c>
      <c r="V163" s="28">
        <f t="shared" si="25"/>
        <v>1917.5166000000004</v>
      </c>
      <c r="W163" s="26">
        <f t="shared" si="25"/>
        <v>0</v>
      </c>
      <c r="X163" s="27">
        <f t="shared" si="25"/>
        <v>0</v>
      </c>
      <c r="Y163" s="27">
        <f t="shared" si="25"/>
        <v>0</v>
      </c>
      <c r="Z163" s="27">
        <f t="shared" si="25"/>
        <v>0</v>
      </c>
      <c r="AA163" s="28">
        <f t="shared" si="25"/>
        <v>0</v>
      </c>
      <c r="AB163" s="26">
        <f t="shared" si="25"/>
        <v>0</v>
      </c>
      <c r="AC163" s="27">
        <f t="shared" si="25"/>
        <v>0</v>
      </c>
      <c r="AD163" s="27">
        <f t="shared" si="25"/>
        <v>0</v>
      </c>
      <c r="AE163" s="27">
        <f t="shared" si="25"/>
        <v>0</v>
      </c>
      <c r="AF163" s="28">
        <f t="shared" si="25"/>
        <v>0</v>
      </c>
      <c r="AG163" s="26">
        <f t="shared" si="25"/>
        <v>0</v>
      </c>
      <c r="AH163" s="27">
        <f t="shared" si="25"/>
        <v>0</v>
      </c>
      <c r="AI163" s="27">
        <f aca="true" t="shared" si="26" ref="AI163:BK163">AI162+AI138</f>
        <v>0</v>
      </c>
      <c r="AJ163" s="27">
        <f t="shared" si="26"/>
        <v>0</v>
      </c>
      <c r="AK163" s="28">
        <f t="shared" si="26"/>
        <v>0</v>
      </c>
      <c r="AL163" s="26">
        <f t="shared" si="26"/>
        <v>0</v>
      </c>
      <c r="AM163" s="27">
        <f t="shared" si="26"/>
        <v>0</v>
      </c>
      <c r="AN163" s="27">
        <f t="shared" si="26"/>
        <v>0</v>
      </c>
      <c r="AO163" s="27">
        <f t="shared" si="26"/>
        <v>0</v>
      </c>
      <c r="AP163" s="28">
        <f t="shared" si="26"/>
        <v>0</v>
      </c>
      <c r="AQ163" s="26">
        <f t="shared" si="26"/>
        <v>0</v>
      </c>
      <c r="AR163" s="27">
        <f t="shared" si="26"/>
        <v>0</v>
      </c>
      <c r="AS163" s="27">
        <f t="shared" si="26"/>
        <v>0</v>
      </c>
      <c r="AT163" s="27">
        <f t="shared" si="26"/>
        <v>0</v>
      </c>
      <c r="AU163" s="28">
        <f t="shared" si="26"/>
        <v>0</v>
      </c>
      <c r="AV163" s="26">
        <f t="shared" si="26"/>
        <v>0</v>
      </c>
      <c r="AW163" s="27">
        <f t="shared" si="26"/>
        <v>0</v>
      </c>
      <c r="AX163" s="27">
        <f t="shared" si="26"/>
        <v>0</v>
      </c>
      <c r="AY163" s="27">
        <f t="shared" si="26"/>
        <v>0</v>
      </c>
      <c r="AZ163" s="28">
        <f t="shared" si="26"/>
        <v>0</v>
      </c>
      <c r="BA163" s="26">
        <f t="shared" si="26"/>
        <v>0</v>
      </c>
      <c r="BB163" s="27">
        <f t="shared" si="26"/>
        <v>0</v>
      </c>
      <c r="BC163" s="27">
        <f t="shared" si="26"/>
        <v>0</v>
      </c>
      <c r="BD163" s="27">
        <f t="shared" si="26"/>
        <v>0</v>
      </c>
      <c r="BE163" s="28">
        <f t="shared" si="26"/>
        <v>0</v>
      </c>
      <c r="BF163" s="26">
        <f t="shared" si="26"/>
        <v>0</v>
      </c>
      <c r="BG163" s="27">
        <f t="shared" si="26"/>
        <v>0</v>
      </c>
      <c r="BH163" s="27">
        <f t="shared" si="26"/>
        <v>0</v>
      </c>
      <c r="BI163" s="27">
        <f t="shared" si="26"/>
        <v>0</v>
      </c>
      <c r="BJ163" s="28">
        <f t="shared" si="26"/>
        <v>0</v>
      </c>
      <c r="BK163" s="28">
        <f t="shared" si="26"/>
        <v>51511.326605713766</v>
      </c>
      <c r="BL163" s="44"/>
    </row>
    <row r="164" spans="1:63" s="25" customFormat="1" ht="15">
      <c r="A164" s="20"/>
      <c r="B164" s="9"/>
      <c r="C164" s="32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4"/>
    </row>
    <row r="165" spans="1:63" s="25" customFormat="1" ht="15">
      <c r="A165" s="20" t="s">
        <v>42</v>
      </c>
      <c r="B165" s="10" t="s">
        <v>43</v>
      </c>
      <c r="C165" s="32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4"/>
    </row>
    <row r="166" spans="1:63" s="25" customFormat="1" ht="15">
      <c r="A166" s="20" t="s">
        <v>7</v>
      </c>
      <c r="B166" s="14" t="s">
        <v>44</v>
      </c>
      <c r="C166" s="32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4"/>
    </row>
    <row r="167" spans="1:63" s="41" customFormat="1" ht="15">
      <c r="A167" s="37"/>
      <c r="B167" s="13" t="s">
        <v>33</v>
      </c>
      <c r="C167" s="38">
        <v>0</v>
      </c>
      <c r="D167" s="39">
        <v>0</v>
      </c>
      <c r="E167" s="39">
        <v>0</v>
      </c>
      <c r="F167" s="39">
        <v>0</v>
      </c>
      <c r="G167" s="40">
        <v>0</v>
      </c>
      <c r="H167" s="38">
        <v>0</v>
      </c>
      <c r="I167" s="39">
        <v>0</v>
      </c>
      <c r="J167" s="39">
        <v>0</v>
      </c>
      <c r="K167" s="39">
        <v>0</v>
      </c>
      <c r="L167" s="40">
        <v>0</v>
      </c>
      <c r="M167" s="38">
        <v>0</v>
      </c>
      <c r="N167" s="39">
        <v>0</v>
      </c>
      <c r="O167" s="39">
        <v>0</v>
      </c>
      <c r="P167" s="39">
        <v>0</v>
      </c>
      <c r="Q167" s="40">
        <v>0</v>
      </c>
      <c r="R167" s="38">
        <v>0</v>
      </c>
      <c r="S167" s="39">
        <v>0</v>
      </c>
      <c r="T167" s="39">
        <v>0</v>
      </c>
      <c r="U167" s="39">
        <v>0</v>
      </c>
      <c r="V167" s="40">
        <v>0</v>
      </c>
      <c r="W167" s="38">
        <v>0</v>
      </c>
      <c r="X167" s="39">
        <v>0</v>
      </c>
      <c r="Y167" s="39">
        <v>0</v>
      </c>
      <c r="Z167" s="39">
        <v>0</v>
      </c>
      <c r="AA167" s="40">
        <v>0</v>
      </c>
      <c r="AB167" s="38">
        <v>0</v>
      </c>
      <c r="AC167" s="39">
        <v>0</v>
      </c>
      <c r="AD167" s="39">
        <v>0</v>
      </c>
      <c r="AE167" s="39">
        <v>0</v>
      </c>
      <c r="AF167" s="40">
        <v>0</v>
      </c>
      <c r="AG167" s="38">
        <v>0</v>
      </c>
      <c r="AH167" s="39">
        <v>0</v>
      </c>
      <c r="AI167" s="39">
        <v>0</v>
      </c>
      <c r="AJ167" s="39">
        <v>0</v>
      </c>
      <c r="AK167" s="40">
        <v>0</v>
      </c>
      <c r="AL167" s="38">
        <v>0</v>
      </c>
      <c r="AM167" s="39">
        <v>0</v>
      </c>
      <c r="AN167" s="39">
        <v>0</v>
      </c>
      <c r="AO167" s="39">
        <v>0</v>
      </c>
      <c r="AP167" s="40">
        <v>0</v>
      </c>
      <c r="AQ167" s="38">
        <v>0</v>
      </c>
      <c r="AR167" s="39">
        <v>0</v>
      </c>
      <c r="AS167" s="39">
        <v>0</v>
      </c>
      <c r="AT167" s="39">
        <v>0</v>
      </c>
      <c r="AU167" s="40">
        <v>0</v>
      </c>
      <c r="AV167" s="38">
        <v>0</v>
      </c>
      <c r="AW167" s="39">
        <v>0</v>
      </c>
      <c r="AX167" s="39">
        <v>0</v>
      </c>
      <c r="AY167" s="39">
        <v>0</v>
      </c>
      <c r="AZ167" s="40">
        <v>0</v>
      </c>
      <c r="BA167" s="38">
        <v>0</v>
      </c>
      <c r="BB167" s="39">
        <v>0</v>
      </c>
      <c r="BC167" s="39">
        <v>0</v>
      </c>
      <c r="BD167" s="39">
        <v>0</v>
      </c>
      <c r="BE167" s="40">
        <v>0</v>
      </c>
      <c r="BF167" s="38">
        <v>0</v>
      </c>
      <c r="BG167" s="39">
        <v>0</v>
      </c>
      <c r="BH167" s="39">
        <v>0</v>
      </c>
      <c r="BI167" s="39">
        <v>0</v>
      </c>
      <c r="BJ167" s="40">
        <v>0</v>
      </c>
      <c r="BK167" s="38">
        <v>0</v>
      </c>
    </row>
    <row r="168" spans="1:63" s="30" customFormat="1" ht="15">
      <c r="A168" s="20"/>
      <c r="B168" s="9" t="s">
        <v>27</v>
      </c>
      <c r="C168" s="26">
        <v>0</v>
      </c>
      <c r="D168" s="27">
        <v>0</v>
      </c>
      <c r="E168" s="27">
        <v>0</v>
      </c>
      <c r="F168" s="27">
        <v>0</v>
      </c>
      <c r="G168" s="28">
        <v>0</v>
      </c>
      <c r="H168" s="26">
        <v>0</v>
      </c>
      <c r="I168" s="27">
        <v>0</v>
      </c>
      <c r="J168" s="27">
        <v>0</v>
      </c>
      <c r="K168" s="27">
        <v>0</v>
      </c>
      <c r="L168" s="28">
        <v>0</v>
      </c>
      <c r="M168" s="26">
        <v>0</v>
      </c>
      <c r="N168" s="27">
        <v>0</v>
      </c>
      <c r="O168" s="27">
        <v>0</v>
      </c>
      <c r="P168" s="27">
        <v>0</v>
      </c>
      <c r="Q168" s="28">
        <v>0</v>
      </c>
      <c r="R168" s="26">
        <v>0</v>
      </c>
      <c r="S168" s="27">
        <v>0</v>
      </c>
      <c r="T168" s="27">
        <v>0</v>
      </c>
      <c r="U168" s="27">
        <v>0</v>
      </c>
      <c r="V168" s="28">
        <v>0</v>
      </c>
      <c r="W168" s="26">
        <v>0</v>
      </c>
      <c r="X168" s="27">
        <v>0</v>
      </c>
      <c r="Y168" s="27">
        <v>0</v>
      </c>
      <c r="Z168" s="27">
        <v>0</v>
      </c>
      <c r="AA168" s="28">
        <v>0</v>
      </c>
      <c r="AB168" s="26">
        <v>0</v>
      </c>
      <c r="AC168" s="27">
        <v>0</v>
      </c>
      <c r="AD168" s="27">
        <v>0</v>
      </c>
      <c r="AE168" s="27">
        <v>0</v>
      </c>
      <c r="AF168" s="28">
        <v>0</v>
      </c>
      <c r="AG168" s="26">
        <v>0</v>
      </c>
      <c r="AH168" s="27">
        <v>0</v>
      </c>
      <c r="AI168" s="27">
        <v>0</v>
      </c>
      <c r="AJ168" s="27">
        <v>0</v>
      </c>
      <c r="AK168" s="28">
        <v>0</v>
      </c>
      <c r="AL168" s="26">
        <v>0</v>
      </c>
      <c r="AM168" s="27">
        <v>0</v>
      </c>
      <c r="AN168" s="27">
        <v>0</v>
      </c>
      <c r="AO168" s="27">
        <v>0</v>
      </c>
      <c r="AP168" s="28">
        <v>0</v>
      </c>
      <c r="AQ168" s="26">
        <v>0</v>
      </c>
      <c r="AR168" s="27">
        <v>0</v>
      </c>
      <c r="AS168" s="27">
        <v>0</v>
      </c>
      <c r="AT168" s="27">
        <v>0</v>
      </c>
      <c r="AU168" s="28">
        <v>0</v>
      </c>
      <c r="AV168" s="26">
        <v>0</v>
      </c>
      <c r="AW168" s="27">
        <v>0</v>
      </c>
      <c r="AX168" s="27">
        <v>0</v>
      </c>
      <c r="AY168" s="27">
        <v>0</v>
      </c>
      <c r="AZ168" s="28">
        <v>0</v>
      </c>
      <c r="BA168" s="26">
        <v>0</v>
      </c>
      <c r="BB168" s="27">
        <v>0</v>
      </c>
      <c r="BC168" s="27">
        <v>0</v>
      </c>
      <c r="BD168" s="27">
        <v>0</v>
      </c>
      <c r="BE168" s="28">
        <v>0</v>
      </c>
      <c r="BF168" s="26">
        <v>0</v>
      </c>
      <c r="BG168" s="27">
        <v>0</v>
      </c>
      <c r="BH168" s="27">
        <v>0</v>
      </c>
      <c r="BI168" s="27">
        <v>0</v>
      </c>
      <c r="BJ168" s="28">
        <v>0</v>
      </c>
      <c r="BK168" s="29">
        <v>0</v>
      </c>
    </row>
    <row r="169" spans="1:64" s="25" customFormat="1" ht="12" customHeight="1">
      <c r="A169" s="20"/>
      <c r="B169" s="11"/>
      <c r="C169" s="32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4"/>
      <c r="BL169" s="35"/>
    </row>
    <row r="170" spans="1:64" s="30" customFormat="1" ht="15">
      <c r="A170" s="20"/>
      <c r="B170" s="42" t="s">
        <v>45</v>
      </c>
      <c r="C170" s="43">
        <f aca="true" t="shared" si="27" ref="C170:AH170">C168+C163+C133+C127+C89</f>
        <v>0</v>
      </c>
      <c r="D170" s="43">
        <f t="shared" si="27"/>
        <v>2586.689083287135</v>
      </c>
      <c r="E170" s="43">
        <f t="shared" si="27"/>
        <v>0</v>
      </c>
      <c r="F170" s="43">
        <f t="shared" si="27"/>
        <v>0</v>
      </c>
      <c r="G170" s="43">
        <f t="shared" si="27"/>
        <v>0</v>
      </c>
      <c r="H170" s="43">
        <f t="shared" si="27"/>
        <v>7960.967583495141</v>
      </c>
      <c r="I170" s="43">
        <f t="shared" si="27"/>
        <v>104349.25341788524</v>
      </c>
      <c r="J170" s="43">
        <f t="shared" si="27"/>
        <v>4437.069045628577</v>
      </c>
      <c r="K170" s="43">
        <f t="shared" si="27"/>
        <v>462.5718826730645</v>
      </c>
      <c r="L170" s="43">
        <f t="shared" si="27"/>
        <v>19830.04537006267</v>
      </c>
      <c r="M170" s="43">
        <f t="shared" si="27"/>
        <v>0</v>
      </c>
      <c r="N170" s="43">
        <f t="shared" si="27"/>
        <v>0</v>
      </c>
      <c r="O170" s="43">
        <f t="shared" si="27"/>
        <v>0</v>
      </c>
      <c r="P170" s="43">
        <f t="shared" si="27"/>
        <v>0</v>
      </c>
      <c r="Q170" s="43">
        <f t="shared" si="27"/>
        <v>0</v>
      </c>
      <c r="R170" s="43">
        <f t="shared" si="27"/>
        <v>4283.704854347367</v>
      </c>
      <c r="S170" s="43">
        <f t="shared" si="27"/>
        <v>3760.948107094354</v>
      </c>
      <c r="T170" s="43">
        <f t="shared" si="27"/>
        <v>820.0787915811252</v>
      </c>
      <c r="U170" s="43">
        <f t="shared" si="27"/>
        <v>0</v>
      </c>
      <c r="V170" s="43">
        <f t="shared" si="27"/>
        <v>3629.67909955136</v>
      </c>
      <c r="W170" s="43">
        <f t="shared" si="27"/>
        <v>0</v>
      </c>
      <c r="X170" s="43">
        <f t="shared" si="27"/>
        <v>0</v>
      </c>
      <c r="Y170" s="43">
        <f t="shared" si="27"/>
        <v>0</v>
      </c>
      <c r="Z170" s="43">
        <f t="shared" si="27"/>
        <v>0</v>
      </c>
      <c r="AA170" s="43">
        <f t="shared" si="27"/>
        <v>0</v>
      </c>
      <c r="AB170" s="43">
        <f t="shared" si="27"/>
        <v>0</v>
      </c>
      <c r="AC170" s="43">
        <f t="shared" si="27"/>
        <v>0</v>
      </c>
      <c r="AD170" s="43">
        <f t="shared" si="27"/>
        <v>0</v>
      </c>
      <c r="AE170" s="43">
        <f t="shared" si="27"/>
        <v>0</v>
      </c>
      <c r="AF170" s="43">
        <f t="shared" si="27"/>
        <v>0</v>
      </c>
      <c r="AG170" s="43">
        <f t="shared" si="27"/>
        <v>0</v>
      </c>
      <c r="AH170" s="43">
        <f t="shared" si="27"/>
        <v>0</v>
      </c>
      <c r="AI170" s="43">
        <f aca="true" t="shared" si="28" ref="AI170:BK170">AI168+AI163+AI133+AI127+AI89</f>
        <v>0</v>
      </c>
      <c r="AJ170" s="43">
        <f t="shared" si="28"/>
        <v>0</v>
      </c>
      <c r="AK170" s="43">
        <f t="shared" si="28"/>
        <v>0</v>
      </c>
      <c r="AL170" s="43">
        <f t="shared" si="28"/>
        <v>0</v>
      </c>
      <c r="AM170" s="43">
        <f t="shared" si="28"/>
        <v>0</v>
      </c>
      <c r="AN170" s="43">
        <f t="shared" si="28"/>
        <v>0</v>
      </c>
      <c r="AO170" s="43">
        <f t="shared" si="28"/>
        <v>0</v>
      </c>
      <c r="AP170" s="43">
        <f t="shared" si="28"/>
        <v>0</v>
      </c>
      <c r="AQ170" s="43">
        <f t="shared" si="28"/>
        <v>0</v>
      </c>
      <c r="AR170" s="43">
        <f t="shared" si="28"/>
        <v>0</v>
      </c>
      <c r="AS170" s="43">
        <f t="shared" si="28"/>
        <v>0</v>
      </c>
      <c r="AT170" s="43">
        <f t="shared" si="28"/>
        <v>0</v>
      </c>
      <c r="AU170" s="43">
        <f t="shared" si="28"/>
        <v>0</v>
      </c>
      <c r="AV170" s="43">
        <f t="shared" si="28"/>
        <v>39811.59054417442</v>
      </c>
      <c r="AW170" s="43">
        <f t="shared" si="28"/>
        <v>21376.0154113178</v>
      </c>
      <c r="AX170" s="43">
        <f t="shared" si="28"/>
        <v>169.40464304180122</v>
      </c>
      <c r="AY170" s="43">
        <f t="shared" si="28"/>
        <v>0.0412325566129</v>
      </c>
      <c r="AZ170" s="43">
        <f t="shared" si="28"/>
        <v>28905.417980389047</v>
      </c>
      <c r="BA170" s="43">
        <f t="shared" si="28"/>
        <v>0</v>
      </c>
      <c r="BB170" s="43">
        <f t="shared" si="28"/>
        <v>0</v>
      </c>
      <c r="BC170" s="43">
        <f t="shared" si="28"/>
        <v>0</v>
      </c>
      <c r="BD170" s="43">
        <f t="shared" si="28"/>
        <v>0</v>
      </c>
      <c r="BE170" s="43">
        <f t="shared" si="28"/>
        <v>0</v>
      </c>
      <c r="BF170" s="43">
        <f t="shared" si="28"/>
        <v>25584.705009477253</v>
      </c>
      <c r="BG170" s="43">
        <f t="shared" si="28"/>
        <v>2886.186464470972</v>
      </c>
      <c r="BH170" s="43">
        <f t="shared" si="28"/>
        <v>278.26785046528215</v>
      </c>
      <c r="BI170" s="43">
        <f t="shared" si="28"/>
        <v>0</v>
      </c>
      <c r="BJ170" s="43">
        <f t="shared" si="28"/>
        <v>7595.4340617593925</v>
      </c>
      <c r="BK170" s="29">
        <f t="shared" si="28"/>
        <v>278728.0704332586</v>
      </c>
      <c r="BL170" s="44"/>
    </row>
    <row r="171" spans="1:64" s="25" customFormat="1" ht="15">
      <c r="A171" s="20"/>
      <c r="B171" s="9"/>
      <c r="C171" s="21"/>
      <c r="D171" s="22"/>
      <c r="E171" s="22"/>
      <c r="F171" s="22"/>
      <c r="G171" s="23"/>
      <c r="H171" s="21"/>
      <c r="I171" s="22"/>
      <c r="J171" s="22"/>
      <c r="K171" s="22"/>
      <c r="L171" s="23"/>
      <c r="M171" s="21"/>
      <c r="N171" s="22"/>
      <c r="O171" s="22"/>
      <c r="P171" s="22"/>
      <c r="Q171" s="23"/>
      <c r="R171" s="21"/>
      <c r="S171" s="22"/>
      <c r="T171" s="22"/>
      <c r="U171" s="22"/>
      <c r="V171" s="23"/>
      <c r="W171" s="21"/>
      <c r="X171" s="22"/>
      <c r="Y171" s="22"/>
      <c r="Z171" s="22"/>
      <c r="AA171" s="23"/>
      <c r="AB171" s="21"/>
      <c r="AC171" s="22"/>
      <c r="AD171" s="22"/>
      <c r="AE171" s="22"/>
      <c r="AF171" s="23"/>
      <c r="AG171" s="21"/>
      <c r="AH171" s="22"/>
      <c r="AI171" s="22"/>
      <c r="AJ171" s="22"/>
      <c r="AK171" s="23"/>
      <c r="AL171" s="21"/>
      <c r="AM171" s="22"/>
      <c r="AN171" s="22"/>
      <c r="AO171" s="22"/>
      <c r="AP171" s="23"/>
      <c r="AQ171" s="21"/>
      <c r="AR171" s="22"/>
      <c r="AS171" s="22"/>
      <c r="AT171" s="22"/>
      <c r="AU171" s="23"/>
      <c r="AV171" s="21"/>
      <c r="AW171" s="22"/>
      <c r="AX171" s="22"/>
      <c r="AY171" s="22"/>
      <c r="AZ171" s="23"/>
      <c r="BA171" s="21"/>
      <c r="BB171" s="22"/>
      <c r="BC171" s="22"/>
      <c r="BD171" s="22"/>
      <c r="BE171" s="23"/>
      <c r="BF171" s="21"/>
      <c r="BG171" s="22"/>
      <c r="BH171" s="22"/>
      <c r="BI171" s="22"/>
      <c r="BJ171" s="23"/>
      <c r="BK171" s="24"/>
      <c r="BL171" s="35"/>
    </row>
    <row r="172" spans="1:64" s="25" customFormat="1" ht="15">
      <c r="A172" s="20" t="s">
        <v>28</v>
      </c>
      <c r="B172" s="8" t="s">
        <v>29</v>
      </c>
      <c r="C172" s="21"/>
      <c r="D172" s="22"/>
      <c r="E172" s="22"/>
      <c r="F172" s="22"/>
      <c r="G172" s="23"/>
      <c r="H172" s="21"/>
      <c r="I172" s="22"/>
      <c r="J172" s="22"/>
      <c r="K172" s="22"/>
      <c r="L172" s="23"/>
      <c r="M172" s="21"/>
      <c r="N172" s="22"/>
      <c r="O172" s="22"/>
      <c r="P172" s="22"/>
      <c r="Q172" s="23"/>
      <c r="R172" s="21"/>
      <c r="S172" s="22"/>
      <c r="T172" s="22"/>
      <c r="U172" s="22"/>
      <c r="V172" s="23"/>
      <c r="W172" s="21"/>
      <c r="X172" s="22"/>
      <c r="Y172" s="22"/>
      <c r="Z172" s="22"/>
      <c r="AA172" s="23"/>
      <c r="AB172" s="21"/>
      <c r="AC172" s="22"/>
      <c r="AD172" s="22"/>
      <c r="AE172" s="22"/>
      <c r="AF172" s="23"/>
      <c r="AG172" s="21"/>
      <c r="AH172" s="22"/>
      <c r="AI172" s="22"/>
      <c r="AJ172" s="22"/>
      <c r="AK172" s="23"/>
      <c r="AL172" s="21"/>
      <c r="AM172" s="22"/>
      <c r="AN172" s="22"/>
      <c r="AO172" s="22"/>
      <c r="AP172" s="23"/>
      <c r="AQ172" s="21"/>
      <c r="AR172" s="22"/>
      <c r="AS172" s="22"/>
      <c r="AT172" s="22"/>
      <c r="AU172" s="23"/>
      <c r="AV172" s="21"/>
      <c r="AW172" s="22"/>
      <c r="AX172" s="22"/>
      <c r="AY172" s="22"/>
      <c r="AZ172" s="23"/>
      <c r="BA172" s="21"/>
      <c r="BB172" s="22"/>
      <c r="BC172" s="22"/>
      <c r="BD172" s="22"/>
      <c r="BE172" s="23"/>
      <c r="BF172" s="21"/>
      <c r="BG172" s="22"/>
      <c r="BH172" s="22"/>
      <c r="BI172" s="22"/>
      <c r="BJ172" s="23"/>
      <c r="BK172" s="24"/>
      <c r="BL172" s="35"/>
    </row>
    <row r="173" spans="1:64" s="25" customFormat="1" ht="15">
      <c r="A173" s="20"/>
      <c r="B173" s="7" t="s">
        <v>196</v>
      </c>
      <c r="C173" s="21">
        <v>0</v>
      </c>
      <c r="D173" s="22">
        <v>0.6132280478709</v>
      </c>
      <c r="E173" s="22">
        <v>0</v>
      </c>
      <c r="F173" s="22">
        <v>0</v>
      </c>
      <c r="G173" s="23">
        <v>0</v>
      </c>
      <c r="H173" s="21">
        <v>4.364039291348899</v>
      </c>
      <c r="I173" s="22">
        <v>3.18103152729</v>
      </c>
      <c r="J173" s="22">
        <v>0</v>
      </c>
      <c r="K173" s="22">
        <v>0</v>
      </c>
      <c r="L173" s="23">
        <v>3.7676230530628</v>
      </c>
      <c r="M173" s="21">
        <v>0</v>
      </c>
      <c r="N173" s="22">
        <v>0</v>
      </c>
      <c r="O173" s="22">
        <v>0</v>
      </c>
      <c r="P173" s="22">
        <v>0</v>
      </c>
      <c r="Q173" s="23">
        <v>0</v>
      </c>
      <c r="R173" s="21">
        <v>3.0875535895755</v>
      </c>
      <c r="S173" s="22">
        <v>2.3339363692579997</v>
      </c>
      <c r="T173" s="22">
        <v>0</v>
      </c>
      <c r="U173" s="22">
        <v>0</v>
      </c>
      <c r="V173" s="23">
        <v>2.1419786631595</v>
      </c>
      <c r="W173" s="21">
        <v>0</v>
      </c>
      <c r="X173" s="22">
        <v>0</v>
      </c>
      <c r="Y173" s="22">
        <v>0</v>
      </c>
      <c r="Z173" s="22">
        <v>0</v>
      </c>
      <c r="AA173" s="23">
        <v>0</v>
      </c>
      <c r="AB173" s="21">
        <v>0</v>
      </c>
      <c r="AC173" s="22">
        <v>0</v>
      </c>
      <c r="AD173" s="22">
        <v>0</v>
      </c>
      <c r="AE173" s="22">
        <v>0</v>
      </c>
      <c r="AF173" s="23">
        <v>0</v>
      </c>
      <c r="AG173" s="21">
        <v>0</v>
      </c>
      <c r="AH173" s="22">
        <v>0</v>
      </c>
      <c r="AI173" s="22">
        <v>0</v>
      </c>
      <c r="AJ173" s="22">
        <v>0</v>
      </c>
      <c r="AK173" s="23">
        <v>0</v>
      </c>
      <c r="AL173" s="21">
        <v>0</v>
      </c>
      <c r="AM173" s="22">
        <v>0</v>
      </c>
      <c r="AN173" s="22">
        <v>0</v>
      </c>
      <c r="AO173" s="22">
        <v>0</v>
      </c>
      <c r="AP173" s="23">
        <v>0</v>
      </c>
      <c r="AQ173" s="21">
        <v>0</v>
      </c>
      <c r="AR173" s="22">
        <v>0</v>
      </c>
      <c r="AS173" s="22">
        <v>0</v>
      </c>
      <c r="AT173" s="22">
        <v>0</v>
      </c>
      <c r="AU173" s="23">
        <v>0</v>
      </c>
      <c r="AV173" s="21">
        <v>11.524303891701903</v>
      </c>
      <c r="AW173" s="22">
        <v>1.6309677638536721</v>
      </c>
      <c r="AX173" s="22">
        <v>0</v>
      </c>
      <c r="AY173" s="22">
        <v>0</v>
      </c>
      <c r="AZ173" s="23">
        <v>17.1391310804737</v>
      </c>
      <c r="BA173" s="21">
        <v>0</v>
      </c>
      <c r="BB173" s="22">
        <v>0</v>
      </c>
      <c r="BC173" s="22">
        <v>0</v>
      </c>
      <c r="BD173" s="22">
        <v>0</v>
      </c>
      <c r="BE173" s="23">
        <v>0</v>
      </c>
      <c r="BF173" s="21">
        <v>7.7074618888949</v>
      </c>
      <c r="BG173" s="22">
        <v>2.3076452188372008</v>
      </c>
      <c r="BH173" s="22">
        <v>0</v>
      </c>
      <c r="BI173" s="22">
        <v>0</v>
      </c>
      <c r="BJ173" s="23">
        <v>8.565402316703603</v>
      </c>
      <c r="BK173" s="24">
        <f>SUM(C173:BJ173)</f>
        <v>68.36430270203059</v>
      </c>
      <c r="BL173" s="35"/>
    </row>
    <row r="174" spans="1:64" s="25" customFormat="1" ht="15">
      <c r="A174" s="20"/>
      <c r="B174" s="7" t="s">
        <v>177</v>
      </c>
      <c r="C174" s="21">
        <v>0</v>
      </c>
      <c r="D174" s="22">
        <v>9.7569964928387</v>
      </c>
      <c r="E174" s="22">
        <v>0</v>
      </c>
      <c r="F174" s="22">
        <v>0</v>
      </c>
      <c r="G174" s="23">
        <v>0</v>
      </c>
      <c r="H174" s="21">
        <v>72.62747693980468</v>
      </c>
      <c r="I174" s="22">
        <v>18.84007534974</v>
      </c>
      <c r="J174" s="22">
        <v>0</v>
      </c>
      <c r="K174" s="22">
        <v>0</v>
      </c>
      <c r="L174" s="23">
        <v>187.5771625044459</v>
      </c>
      <c r="M174" s="21">
        <v>0</v>
      </c>
      <c r="N174" s="22">
        <v>0</v>
      </c>
      <c r="O174" s="22">
        <v>0</v>
      </c>
      <c r="P174" s="22">
        <v>0</v>
      </c>
      <c r="Q174" s="23">
        <v>0</v>
      </c>
      <c r="R174" s="21">
        <v>40.45489242300609</v>
      </c>
      <c r="S174" s="22">
        <v>0.9075743699348003</v>
      </c>
      <c r="T174" s="22">
        <v>0</v>
      </c>
      <c r="U174" s="22">
        <v>0</v>
      </c>
      <c r="V174" s="23">
        <v>8.877673183674597</v>
      </c>
      <c r="W174" s="21">
        <v>0</v>
      </c>
      <c r="X174" s="22">
        <v>0</v>
      </c>
      <c r="Y174" s="22">
        <v>0</v>
      </c>
      <c r="Z174" s="22">
        <v>0</v>
      </c>
      <c r="AA174" s="23">
        <v>0</v>
      </c>
      <c r="AB174" s="21">
        <v>0</v>
      </c>
      <c r="AC174" s="22">
        <v>0</v>
      </c>
      <c r="AD174" s="22">
        <v>0</v>
      </c>
      <c r="AE174" s="22">
        <v>0</v>
      </c>
      <c r="AF174" s="23">
        <v>0</v>
      </c>
      <c r="AG174" s="21">
        <v>0</v>
      </c>
      <c r="AH174" s="22">
        <v>0</v>
      </c>
      <c r="AI174" s="22">
        <v>0</v>
      </c>
      <c r="AJ174" s="22">
        <v>0</v>
      </c>
      <c r="AK174" s="23">
        <v>0</v>
      </c>
      <c r="AL174" s="21">
        <v>0</v>
      </c>
      <c r="AM174" s="22">
        <v>0</v>
      </c>
      <c r="AN174" s="22">
        <v>0</v>
      </c>
      <c r="AO174" s="22">
        <v>0</v>
      </c>
      <c r="AP174" s="23">
        <v>0</v>
      </c>
      <c r="AQ174" s="21">
        <v>0</v>
      </c>
      <c r="AR174" s="22">
        <v>0</v>
      </c>
      <c r="AS174" s="22">
        <v>0</v>
      </c>
      <c r="AT174" s="22">
        <v>0</v>
      </c>
      <c r="AU174" s="23">
        <v>0</v>
      </c>
      <c r="AV174" s="21">
        <v>401.1814081909889</v>
      </c>
      <c r="AW174" s="22">
        <v>87.89032842328368</v>
      </c>
      <c r="AX174" s="22">
        <v>0</v>
      </c>
      <c r="AY174" s="22">
        <v>0</v>
      </c>
      <c r="AZ174" s="23">
        <v>378.66129320217925</v>
      </c>
      <c r="BA174" s="21">
        <v>0</v>
      </c>
      <c r="BB174" s="22">
        <v>0</v>
      </c>
      <c r="BC174" s="22">
        <v>0</v>
      </c>
      <c r="BD174" s="22">
        <v>0</v>
      </c>
      <c r="BE174" s="23">
        <v>0</v>
      </c>
      <c r="BF174" s="21">
        <v>198.95250509354605</v>
      </c>
      <c r="BG174" s="22">
        <v>5.0502089572517</v>
      </c>
      <c r="BH174" s="22">
        <v>0</v>
      </c>
      <c r="BI174" s="22">
        <v>0</v>
      </c>
      <c r="BJ174" s="23">
        <v>29.220997797843903</v>
      </c>
      <c r="BK174" s="24">
        <f>SUM(C174:BJ174)</f>
        <v>1439.9985929285383</v>
      </c>
      <c r="BL174" s="35"/>
    </row>
    <row r="175" spans="1:64" s="25" customFormat="1" ht="15">
      <c r="A175" s="20"/>
      <c r="B175" s="7" t="s">
        <v>193</v>
      </c>
      <c r="C175" s="21">
        <v>0</v>
      </c>
      <c r="D175" s="22">
        <v>0.6748131945483</v>
      </c>
      <c r="E175" s="22">
        <v>0</v>
      </c>
      <c r="F175" s="22">
        <v>0</v>
      </c>
      <c r="G175" s="23">
        <v>0</v>
      </c>
      <c r="H175" s="21">
        <v>9.4915653659604</v>
      </c>
      <c r="I175" s="22">
        <v>3.4655096404509</v>
      </c>
      <c r="J175" s="22">
        <v>0</v>
      </c>
      <c r="K175" s="22">
        <v>0</v>
      </c>
      <c r="L175" s="23">
        <v>15.446273744610302</v>
      </c>
      <c r="M175" s="21">
        <v>0</v>
      </c>
      <c r="N175" s="22">
        <v>0</v>
      </c>
      <c r="O175" s="22">
        <v>0</v>
      </c>
      <c r="P175" s="22">
        <v>0</v>
      </c>
      <c r="Q175" s="23">
        <v>0</v>
      </c>
      <c r="R175" s="21">
        <v>11.269926461057102</v>
      </c>
      <c r="S175" s="22">
        <v>4.8228182024186985</v>
      </c>
      <c r="T175" s="22">
        <v>0</v>
      </c>
      <c r="U175" s="22">
        <v>0</v>
      </c>
      <c r="V175" s="23">
        <v>13.756483653997302</v>
      </c>
      <c r="W175" s="21">
        <v>0</v>
      </c>
      <c r="X175" s="22">
        <v>0</v>
      </c>
      <c r="Y175" s="22">
        <v>0</v>
      </c>
      <c r="Z175" s="22">
        <v>0</v>
      </c>
      <c r="AA175" s="23">
        <v>0</v>
      </c>
      <c r="AB175" s="21">
        <v>0</v>
      </c>
      <c r="AC175" s="22">
        <v>0</v>
      </c>
      <c r="AD175" s="22">
        <v>0</v>
      </c>
      <c r="AE175" s="22">
        <v>0</v>
      </c>
      <c r="AF175" s="23">
        <v>0</v>
      </c>
      <c r="AG175" s="21">
        <v>0</v>
      </c>
      <c r="AH175" s="22">
        <v>0</v>
      </c>
      <c r="AI175" s="22">
        <v>0</v>
      </c>
      <c r="AJ175" s="22">
        <v>0</v>
      </c>
      <c r="AK175" s="23">
        <v>0</v>
      </c>
      <c r="AL175" s="21">
        <v>0</v>
      </c>
      <c r="AM175" s="22">
        <v>0</v>
      </c>
      <c r="AN175" s="22">
        <v>0</v>
      </c>
      <c r="AO175" s="22">
        <v>0</v>
      </c>
      <c r="AP175" s="23">
        <v>0</v>
      </c>
      <c r="AQ175" s="21">
        <v>0</v>
      </c>
      <c r="AR175" s="22">
        <v>0</v>
      </c>
      <c r="AS175" s="22">
        <v>0</v>
      </c>
      <c r="AT175" s="22">
        <v>0</v>
      </c>
      <c r="AU175" s="23">
        <v>0</v>
      </c>
      <c r="AV175" s="21">
        <v>28.403588719113202</v>
      </c>
      <c r="AW175" s="22">
        <v>10.715577472946004</v>
      </c>
      <c r="AX175" s="22">
        <v>0</v>
      </c>
      <c r="AY175" s="22">
        <v>0</v>
      </c>
      <c r="AZ175" s="23">
        <v>42.12292702207199</v>
      </c>
      <c r="BA175" s="21">
        <v>0</v>
      </c>
      <c r="BB175" s="22">
        <v>0</v>
      </c>
      <c r="BC175" s="22">
        <v>0</v>
      </c>
      <c r="BD175" s="22">
        <v>0</v>
      </c>
      <c r="BE175" s="23">
        <v>0</v>
      </c>
      <c r="BF175" s="21">
        <v>27.88086936686279</v>
      </c>
      <c r="BG175" s="22">
        <v>9.776318100706902</v>
      </c>
      <c r="BH175" s="22">
        <v>0</v>
      </c>
      <c r="BI175" s="22">
        <v>0</v>
      </c>
      <c r="BJ175" s="23">
        <v>35.9759943562366</v>
      </c>
      <c r="BK175" s="24">
        <f>SUM(C175:BJ175)</f>
        <v>213.8026653009805</v>
      </c>
      <c r="BL175" s="35"/>
    </row>
    <row r="176" spans="1:63" s="25" customFormat="1" ht="15">
      <c r="A176" s="20"/>
      <c r="B176" s="7" t="s">
        <v>178</v>
      </c>
      <c r="C176" s="21">
        <v>0</v>
      </c>
      <c r="D176" s="22">
        <v>0.7742483870967</v>
      </c>
      <c r="E176" s="22">
        <v>0</v>
      </c>
      <c r="F176" s="22">
        <v>0</v>
      </c>
      <c r="G176" s="23">
        <v>0</v>
      </c>
      <c r="H176" s="21">
        <v>8.774428862025498</v>
      </c>
      <c r="I176" s="22">
        <v>3.6301839880636</v>
      </c>
      <c r="J176" s="22">
        <v>0</v>
      </c>
      <c r="K176" s="22">
        <v>0</v>
      </c>
      <c r="L176" s="23">
        <v>55.97523872738449</v>
      </c>
      <c r="M176" s="21">
        <v>0</v>
      </c>
      <c r="N176" s="22">
        <v>0</v>
      </c>
      <c r="O176" s="22">
        <v>0</v>
      </c>
      <c r="P176" s="22">
        <v>0</v>
      </c>
      <c r="Q176" s="23">
        <v>0</v>
      </c>
      <c r="R176" s="21">
        <v>2.5232557709625003</v>
      </c>
      <c r="S176" s="22">
        <v>0.3406478905158</v>
      </c>
      <c r="T176" s="22">
        <v>0</v>
      </c>
      <c r="U176" s="22">
        <v>0</v>
      </c>
      <c r="V176" s="23">
        <v>2.1236499095471997</v>
      </c>
      <c r="W176" s="21">
        <v>0</v>
      </c>
      <c r="X176" s="22">
        <v>0</v>
      </c>
      <c r="Y176" s="22">
        <v>0</v>
      </c>
      <c r="Z176" s="22">
        <v>0</v>
      </c>
      <c r="AA176" s="23">
        <v>0</v>
      </c>
      <c r="AB176" s="21">
        <v>0</v>
      </c>
      <c r="AC176" s="22">
        <v>0</v>
      </c>
      <c r="AD176" s="22">
        <v>0</v>
      </c>
      <c r="AE176" s="22">
        <v>0</v>
      </c>
      <c r="AF176" s="23">
        <v>0</v>
      </c>
      <c r="AG176" s="21">
        <v>0</v>
      </c>
      <c r="AH176" s="22">
        <v>0</v>
      </c>
      <c r="AI176" s="22">
        <v>0</v>
      </c>
      <c r="AJ176" s="22">
        <v>0</v>
      </c>
      <c r="AK176" s="23">
        <v>0</v>
      </c>
      <c r="AL176" s="21">
        <v>0</v>
      </c>
      <c r="AM176" s="22">
        <v>0</v>
      </c>
      <c r="AN176" s="22">
        <v>0</v>
      </c>
      <c r="AO176" s="22">
        <v>0</v>
      </c>
      <c r="AP176" s="23">
        <v>0</v>
      </c>
      <c r="AQ176" s="21">
        <v>0</v>
      </c>
      <c r="AR176" s="22">
        <v>0</v>
      </c>
      <c r="AS176" s="22">
        <v>0</v>
      </c>
      <c r="AT176" s="22">
        <v>0</v>
      </c>
      <c r="AU176" s="23">
        <v>0</v>
      </c>
      <c r="AV176" s="21">
        <v>6.0706642528461</v>
      </c>
      <c r="AW176" s="22">
        <v>1.0701479484124656</v>
      </c>
      <c r="AX176" s="22">
        <v>0</v>
      </c>
      <c r="AY176" s="22">
        <v>0</v>
      </c>
      <c r="AZ176" s="23">
        <v>7.702579864124501</v>
      </c>
      <c r="BA176" s="21">
        <v>0</v>
      </c>
      <c r="BB176" s="22">
        <v>0</v>
      </c>
      <c r="BC176" s="22">
        <v>0</v>
      </c>
      <c r="BD176" s="22">
        <v>0</v>
      </c>
      <c r="BE176" s="23">
        <v>0</v>
      </c>
      <c r="BF176" s="21">
        <v>2.1709222270444</v>
      </c>
      <c r="BG176" s="22">
        <v>1.9105219962899</v>
      </c>
      <c r="BH176" s="22">
        <v>0</v>
      </c>
      <c r="BI176" s="22">
        <v>0</v>
      </c>
      <c r="BJ176" s="23">
        <v>1.6860813725135</v>
      </c>
      <c r="BK176" s="24">
        <f>SUM(C176:BJ176)</f>
        <v>94.75257119682666</v>
      </c>
    </row>
    <row r="177" spans="1:63" s="30" customFormat="1" ht="15">
      <c r="A177" s="20"/>
      <c r="B177" s="8" t="s">
        <v>27</v>
      </c>
      <c r="C177" s="26">
        <f>SUM(C173:C176)</f>
        <v>0</v>
      </c>
      <c r="D177" s="26">
        <f aca="true" t="shared" si="29" ref="D177:BJ177">SUM(D173:D176)</f>
        <v>11.8192861223546</v>
      </c>
      <c r="E177" s="26">
        <f t="shared" si="29"/>
        <v>0</v>
      </c>
      <c r="F177" s="26">
        <f t="shared" si="29"/>
        <v>0</v>
      </c>
      <c r="G177" s="26">
        <f t="shared" si="29"/>
        <v>0</v>
      </c>
      <c r="H177" s="26">
        <f t="shared" si="29"/>
        <v>95.25751045913948</v>
      </c>
      <c r="I177" s="26">
        <f t="shared" si="29"/>
        <v>29.1168005055445</v>
      </c>
      <c r="J177" s="26">
        <f t="shared" si="29"/>
        <v>0</v>
      </c>
      <c r="K177" s="26">
        <f t="shared" si="29"/>
        <v>0</v>
      </c>
      <c r="L177" s="26">
        <f t="shared" si="29"/>
        <v>262.7662980295035</v>
      </c>
      <c r="M177" s="26">
        <f t="shared" si="29"/>
        <v>0</v>
      </c>
      <c r="N177" s="26">
        <f t="shared" si="29"/>
        <v>0</v>
      </c>
      <c r="O177" s="26">
        <f t="shared" si="29"/>
        <v>0</v>
      </c>
      <c r="P177" s="26">
        <f t="shared" si="29"/>
        <v>0</v>
      </c>
      <c r="Q177" s="26">
        <f t="shared" si="29"/>
        <v>0</v>
      </c>
      <c r="R177" s="26">
        <f t="shared" si="29"/>
        <v>57.335628244601196</v>
      </c>
      <c r="S177" s="26">
        <f t="shared" si="29"/>
        <v>8.4049768321273</v>
      </c>
      <c r="T177" s="26">
        <f t="shared" si="29"/>
        <v>0</v>
      </c>
      <c r="U177" s="26">
        <f t="shared" si="29"/>
        <v>0</v>
      </c>
      <c r="V177" s="26">
        <f t="shared" si="29"/>
        <v>26.899785410378602</v>
      </c>
      <c r="W177" s="26">
        <f t="shared" si="29"/>
        <v>0</v>
      </c>
      <c r="X177" s="26">
        <f t="shared" si="29"/>
        <v>0</v>
      </c>
      <c r="Y177" s="26">
        <f t="shared" si="29"/>
        <v>0</v>
      </c>
      <c r="Z177" s="26">
        <f t="shared" si="29"/>
        <v>0</v>
      </c>
      <c r="AA177" s="26">
        <f t="shared" si="29"/>
        <v>0</v>
      </c>
      <c r="AB177" s="26">
        <f t="shared" si="29"/>
        <v>0</v>
      </c>
      <c r="AC177" s="26">
        <f t="shared" si="29"/>
        <v>0</v>
      </c>
      <c r="AD177" s="26">
        <f t="shared" si="29"/>
        <v>0</v>
      </c>
      <c r="AE177" s="26">
        <f t="shared" si="29"/>
        <v>0</v>
      </c>
      <c r="AF177" s="26">
        <f t="shared" si="29"/>
        <v>0</v>
      </c>
      <c r="AG177" s="26">
        <f t="shared" si="29"/>
        <v>0</v>
      </c>
      <c r="AH177" s="26">
        <f t="shared" si="29"/>
        <v>0</v>
      </c>
      <c r="AI177" s="26">
        <f t="shared" si="29"/>
        <v>0</v>
      </c>
      <c r="AJ177" s="26">
        <f t="shared" si="29"/>
        <v>0</v>
      </c>
      <c r="AK177" s="26">
        <f t="shared" si="29"/>
        <v>0</v>
      </c>
      <c r="AL177" s="26">
        <f t="shared" si="29"/>
        <v>0</v>
      </c>
      <c r="AM177" s="26">
        <f t="shared" si="29"/>
        <v>0</v>
      </c>
      <c r="AN177" s="26">
        <f t="shared" si="29"/>
        <v>0</v>
      </c>
      <c r="AO177" s="26">
        <f t="shared" si="29"/>
        <v>0</v>
      </c>
      <c r="AP177" s="26">
        <f t="shared" si="29"/>
        <v>0</v>
      </c>
      <c r="AQ177" s="26">
        <f t="shared" si="29"/>
        <v>0</v>
      </c>
      <c r="AR177" s="26">
        <f t="shared" si="29"/>
        <v>0</v>
      </c>
      <c r="AS177" s="26">
        <f t="shared" si="29"/>
        <v>0</v>
      </c>
      <c r="AT177" s="26">
        <f t="shared" si="29"/>
        <v>0</v>
      </c>
      <c r="AU177" s="26">
        <f t="shared" si="29"/>
        <v>0</v>
      </c>
      <c r="AV177" s="26">
        <f t="shared" si="29"/>
        <v>447.1799650546501</v>
      </c>
      <c r="AW177" s="26">
        <f t="shared" si="29"/>
        <v>101.30702160849583</v>
      </c>
      <c r="AX177" s="26">
        <f t="shared" si="29"/>
        <v>0</v>
      </c>
      <c r="AY177" s="26">
        <f t="shared" si="29"/>
        <v>0</v>
      </c>
      <c r="AZ177" s="26">
        <f t="shared" si="29"/>
        <v>445.6259311688495</v>
      </c>
      <c r="BA177" s="26">
        <f t="shared" si="29"/>
        <v>0</v>
      </c>
      <c r="BB177" s="26">
        <f t="shared" si="29"/>
        <v>0</v>
      </c>
      <c r="BC177" s="26">
        <f t="shared" si="29"/>
        <v>0</v>
      </c>
      <c r="BD177" s="26">
        <f t="shared" si="29"/>
        <v>0</v>
      </c>
      <c r="BE177" s="26">
        <f t="shared" si="29"/>
        <v>0</v>
      </c>
      <c r="BF177" s="26">
        <f t="shared" si="29"/>
        <v>236.71175857634813</v>
      </c>
      <c r="BG177" s="26">
        <f t="shared" si="29"/>
        <v>19.044694273085703</v>
      </c>
      <c r="BH177" s="26">
        <f t="shared" si="29"/>
        <v>0</v>
      </c>
      <c r="BI177" s="26">
        <f t="shared" si="29"/>
        <v>0</v>
      </c>
      <c r="BJ177" s="26">
        <f t="shared" si="29"/>
        <v>75.4484758432976</v>
      </c>
      <c r="BK177" s="28">
        <f>SUM(BK173:BK176)</f>
        <v>1816.918132128376</v>
      </c>
    </row>
    <row r="179" spans="1:13" ht="15">
      <c r="A179" s="60" t="s">
        <v>222</v>
      </c>
      <c r="B179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</row>
    <row r="180" spans="1:13" ht="15">
      <c r="A180" s="60" t="s">
        <v>223</v>
      </c>
      <c r="B180"/>
      <c r="C180"/>
      <c r="D180"/>
      <c r="E180"/>
      <c r="F180"/>
      <c r="G180"/>
      <c r="H180"/>
      <c r="I180"/>
      <c r="J180"/>
      <c r="K180" s="60" t="s">
        <v>224</v>
      </c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 s="60" t="s">
        <v>225</v>
      </c>
      <c r="L181"/>
      <c r="M181"/>
    </row>
    <row r="182" spans="1:13" ht="15">
      <c r="A182" s="60" t="s">
        <v>226</v>
      </c>
      <c r="B182"/>
      <c r="C182"/>
      <c r="D182"/>
      <c r="E182"/>
      <c r="F182"/>
      <c r="G182"/>
      <c r="H182"/>
      <c r="I182"/>
      <c r="J182"/>
      <c r="K182" s="60" t="s">
        <v>227</v>
      </c>
      <c r="L182"/>
      <c r="M182"/>
    </row>
    <row r="183" spans="1:13" ht="15">
      <c r="A183" s="60" t="s">
        <v>228</v>
      </c>
      <c r="B183"/>
      <c r="C183"/>
      <c r="D183"/>
      <c r="E183"/>
      <c r="F183"/>
      <c r="G183"/>
      <c r="H183"/>
      <c r="I183"/>
      <c r="J183"/>
      <c r="K183" s="60" t="s">
        <v>229</v>
      </c>
      <c r="L183"/>
      <c r="M183"/>
    </row>
    <row r="184" spans="1:13" ht="15">
      <c r="A184"/>
      <c r="B184"/>
      <c r="C184"/>
      <c r="D184"/>
      <c r="E184"/>
      <c r="F184"/>
      <c r="G184"/>
      <c r="H184"/>
      <c r="I184"/>
      <c r="J184"/>
      <c r="K184" s="60" t="s">
        <v>230</v>
      </c>
      <c r="L184"/>
      <c r="M184"/>
    </row>
    <row r="185" spans="1:13" ht="15">
      <c r="A185"/>
      <c r="B185"/>
      <c r="C185"/>
      <c r="D185"/>
      <c r="E185"/>
      <c r="F185"/>
      <c r="G185"/>
      <c r="H185"/>
      <c r="I185"/>
      <c r="J185"/>
      <c r="K185" s="60" t="s">
        <v>231</v>
      </c>
      <c r="L185"/>
      <c r="M185"/>
    </row>
  </sheetData>
  <sheetProtection sheet="1" objects="1" scenarios="1"/>
  <mergeCells count="25"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  <mergeCell ref="AB5:AF5"/>
    <mergeCell ref="BA5:BE5"/>
    <mergeCell ref="BF5:BJ5"/>
    <mergeCell ref="W4:AF4"/>
    <mergeCell ref="M5:Q5"/>
    <mergeCell ref="R5:V5"/>
    <mergeCell ref="AG5:AK5"/>
    <mergeCell ref="AL5:AP5"/>
    <mergeCell ref="AQ5:AU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5">
      <c r="B2" s="85" t="s">
        <v>221</v>
      </c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2:12" ht="15">
      <c r="B3" s="85" t="s">
        <v>179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2:12" ht="30">
      <c r="B4" s="45" t="s">
        <v>0</v>
      </c>
      <c r="C4" s="45" t="s">
        <v>52</v>
      </c>
      <c r="D4" s="45" t="s">
        <v>53</v>
      </c>
      <c r="E4" s="45" t="s">
        <v>54</v>
      </c>
      <c r="F4" s="45" t="s">
        <v>21</v>
      </c>
      <c r="G4" s="45" t="s">
        <v>25</v>
      </c>
      <c r="H4" s="45" t="s">
        <v>43</v>
      </c>
      <c r="I4" s="45" t="s">
        <v>55</v>
      </c>
      <c r="J4" s="45" t="s">
        <v>56</v>
      </c>
      <c r="K4" s="45" t="s">
        <v>57</v>
      </c>
      <c r="L4" s="45" t="s">
        <v>58</v>
      </c>
    </row>
    <row r="5" spans="2:12" ht="15">
      <c r="B5" s="46">
        <v>1</v>
      </c>
      <c r="C5" s="47" t="s">
        <v>59</v>
      </c>
      <c r="D5" s="48">
        <v>0.060293637483</v>
      </c>
      <c r="E5" s="48">
        <v>0.21828867648239997</v>
      </c>
      <c r="F5" s="48">
        <v>6.779370254688299</v>
      </c>
      <c r="G5" s="48">
        <v>0.0046249678063000005</v>
      </c>
      <c r="H5" s="48">
        <v>0</v>
      </c>
      <c r="I5" s="49">
        <v>0</v>
      </c>
      <c r="J5" s="49">
        <v>0</v>
      </c>
      <c r="K5" s="49">
        <f>D5+E5+F5+G5+H5+I5+J5</f>
        <v>7.062577536459998</v>
      </c>
      <c r="L5" s="48">
        <v>0.0783161841924</v>
      </c>
    </row>
    <row r="6" spans="2:12" ht="15">
      <c r="B6" s="46">
        <v>2</v>
      </c>
      <c r="C6" s="50" t="s">
        <v>60</v>
      </c>
      <c r="D6" s="48">
        <v>54.792630306412704</v>
      </c>
      <c r="E6" s="48">
        <v>392.77658678398876</v>
      </c>
      <c r="F6" s="48">
        <v>1614.5964596226925</v>
      </c>
      <c r="G6" s="48">
        <v>54.93620501589561</v>
      </c>
      <c r="H6" s="48">
        <v>0</v>
      </c>
      <c r="I6" s="49">
        <v>35.499599999999994</v>
      </c>
      <c r="J6" s="49">
        <v>149.31189999999998</v>
      </c>
      <c r="K6" s="49">
        <f aca="true" t="shared" si="0" ref="K6:K41">D6+E6+F6+G6+H6+I6+J6</f>
        <v>2301.91338172899</v>
      </c>
      <c r="L6" s="48">
        <v>17.057343014203298</v>
      </c>
    </row>
    <row r="7" spans="2:12" ht="15">
      <c r="B7" s="46">
        <v>3</v>
      </c>
      <c r="C7" s="47" t="s">
        <v>61</v>
      </c>
      <c r="D7" s="48">
        <v>1.0195272417087002</v>
      </c>
      <c r="E7" s="48">
        <v>1.1130521389642003</v>
      </c>
      <c r="F7" s="48">
        <v>31.844636304576497</v>
      </c>
      <c r="G7" s="48">
        <v>0.6507679395146001</v>
      </c>
      <c r="H7" s="48">
        <v>0</v>
      </c>
      <c r="I7" s="49">
        <v>0.23550000000000001</v>
      </c>
      <c r="J7" s="49">
        <v>0.7899</v>
      </c>
      <c r="K7" s="49">
        <f t="shared" si="0"/>
        <v>35.653383624764004</v>
      </c>
      <c r="L7" s="48">
        <v>0.3519552064173</v>
      </c>
    </row>
    <row r="8" spans="2:12" ht="15">
      <c r="B8" s="46">
        <v>4</v>
      </c>
      <c r="C8" s="50" t="s">
        <v>62</v>
      </c>
      <c r="D8" s="48">
        <v>17.891345968269793</v>
      </c>
      <c r="E8" s="48">
        <v>157.59387054769542</v>
      </c>
      <c r="F8" s="48">
        <v>751.8440378463001</v>
      </c>
      <c r="G8" s="48">
        <v>29.799634207366303</v>
      </c>
      <c r="H8" s="48">
        <v>0</v>
      </c>
      <c r="I8" s="49">
        <v>8.4288</v>
      </c>
      <c r="J8" s="49">
        <v>33.038199999999996</v>
      </c>
      <c r="K8" s="49">
        <f t="shared" si="0"/>
        <v>998.5958885696317</v>
      </c>
      <c r="L8" s="48">
        <v>9.1877011579424</v>
      </c>
    </row>
    <row r="9" spans="2:12" ht="15">
      <c r="B9" s="46">
        <v>5</v>
      </c>
      <c r="C9" s="50" t="s">
        <v>63</v>
      </c>
      <c r="D9" s="48">
        <v>41.3618049915995</v>
      </c>
      <c r="E9" s="48">
        <v>169.48059097300654</v>
      </c>
      <c r="F9" s="48">
        <v>1890.727787196969</v>
      </c>
      <c r="G9" s="48">
        <v>37.224811045534985</v>
      </c>
      <c r="H9" s="48">
        <v>0</v>
      </c>
      <c r="I9" s="49">
        <v>36.244600000000005</v>
      </c>
      <c r="J9" s="49">
        <v>151.78230000000005</v>
      </c>
      <c r="K9" s="49">
        <f t="shared" si="0"/>
        <v>2326.82189420711</v>
      </c>
      <c r="L9" s="48">
        <v>47.2274446802017</v>
      </c>
    </row>
    <row r="10" spans="2:12" ht="15">
      <c r="B10" s="46">
        <v>6</v>
      </c>
      <c r="C10" s="50" t="s">
        <v>64</v>
      </c>
      <c r="D10" s="48">
        <v>9.9105647886974</v>
      </c>
      <c r="E10" s="48">
        <v>109.10374378017264</v>
      </c>
      <c r="F10" s="48">
        <v>505.31702106102034</v>
      </c>
      <c r="G10" s="48">
        <v>24.3887338566317</v>
      </c>
      <c r="H10" s="48">
        <v>0</v>
      </c>
      <c r="I10" s="49">
        <v>16.2521</v>
      </c>
      <c r="J10" s="49">
        <v>38.52690000000002</v>
      </c>
      <c r="K10" s="49">
        <f t="shared" si="0"/>
        <v>703.4990634865222</v>
      </c>
      <c r="L10" s="48">
        <v>6.916101802404101</v>
      </c>
    </row>
    <row r="11" spans="2:12" ht="15">
      <c r="B11" s="46">
        <v>7</v>
      </c>
      <c r="C11" s="50" t="s">
        <v>65</v>
      </c>
      <c r="D11" s="48">
        <v>47.85123221412818</v>
      </c>
      <c r="E11" s="48">
        <v>162.98501526017202</v>
      </c>
      <c r="F11" s="48">
        <v>1104.433423850998</v>
      </c>
      <c r="G11" s="48">
        <v>30.616174100875806</v>
      </c>
      <c r="H11" s="48">
        <v>0</v>
      </c>
      <c r="I11" s="49">
        <v>0</v>
      </c>
      <c r="J11" s="49">
        <v>0</v>
      </c>
      <c r="K11" s="49">
        <f t="shared" si="0"/>
        <v>1345.8858454261738</v>
      </c>
      <c r="L11" s="48">
        <v>12.6733419966773</v>
      </c>
    </row>
    <row r="12" spans="2:12" ht="15">
      <c r="B12" s="46">
        <v>8</v>
      </c>
      <c r="C12" s="47" t="s">
        <v>66</v>
      </c>
      <c r="D12" s="48">
        <v>1.4792317112545998</v>
      </c>
      <c r="E12" s="48">
        <v>9.665199464507</v>
      </c>
      <c r="F12" s="48">
        <v>72.7251212631796</v>
      </c>
      <c r="G12" s="48">
        <v>2.9501649281580002</v>
      </c>
      <c r="H12" s="48">
        <v>0</v>
      </c>
      <c r="I12" s="49">
        <v>0</v>
      </c>
      <c r="J12" s="49">
        <v>0</v>
      </c>
      <c r="K12" s="49">
        <f t="shared" si="0"/>
        <v>86.8197173670992</v>
      </c>
      <c r="L12" s="48">
        <v>0.5530142810299</v>
      </c>
    </row>
    <row r="13" spans="2:12" ht="15">
      <c r="B13" s="46">
        <v>9</v>
      </c>
      <c r="C13" s="47" t="s">
        <v>67</v>
      </c>
      <c r="D13" s="48">
        <v>0.038247049515499995</v>
      </c>
      <c r="E13" s="48">
        <v>0.6355456242248</v>
      </c>
      <c r="F13" s="48">
        <v>5.9020582469235</v>
      </c>
      <c r="G13" s="48">
        <v>0.016987767644800002</v>
      </c>
      <c r="H13" s="48">
        <v>0</v>
      </c>
      <c r="I13" s="49">
        <v>0</v>
      </c>
      <c r="J13" s="49">
        <v>0</v>
      </c>
      <c r="K13" s="49">
        <f t="shared" si="0"/>
        <v>6.592838688308599</v>
      </c>
      <c r="L13" s="48">
        <v>0.05028619641890001</v>
      </c>
    </row>
    <row r="14" spans="2:12" ht="15">
      <c r="B14" s="46">
        <v>10</v>
      </c>
      <c r="C14" s="50" t="s">
        <v>68</v>
      </c>
      <c r="D14" s="48">
        <v>143.92661745107972</v>
      </c>
      <c r="E14" s="48">
        <v>407.08121167714876</v>
      </c>
      <c r="F14" s="48">
        <v>1136.3666338695439</v>
      </c>
      <c r="G14" s="48">
        <v>68.51024000052337</v>
      </c>
      <c r="H14" s="48">
        <v>0</v>
      </c>
      <c r="I14" s="49">
        <v>95.85359999999999</v>
      </c>
      <c r="J14" s="49">
        <v>25.080500000000004</v>
      </c>
      <c r="K14" s="49">
        <f t="shared" si="0"/>
        <v>1876.8188029982957</v>
      </c>
      <c r="L14" s="48">
        <v>14.936583481433804</v>
      </c>
    </row>
    <row r="15" spans="2:12" ht="15">
      <c r="B15" s="46">
        <v>11</v>
      </c>
      <c r="C15" s="50" t="s">
        <v>69</v>
      </c>
      <c r="D15" s="48">
        <v>1061.9808555403406</v>
      </c>
      <c r="E15" s="48">
        <v>2707.981252651202</v>
      </c>
      <c r="F15" s="48">
        <v>13408.14192995026</v>
      </c>
      <c r="G15" s="48">
        <v>561.5359652655044</v>
      </c>
      <c r="H15" s="48">
        <v>0</v>
      </c>
      <c r="I15" s="49">
        <v>274.04630000000003</v>
      </c>
      <c r="J15" s="49">
        <v>1259.2201999999997</v>
      </c>
      <c r="K15" s="49">
        <f t="shared" si="0"/>
        <v>19272.90650340731</v>
      </c>
      <c r="L15" s="48">
        <v>127.65123339367724</v>
      </c>
    </row>
    <row r="16" spans="2:12" ht="15">
      <c r="B16" s="46">
        <v>12</v>
      </c>
      <c r="C16" s="50" t="s">
        <v>70</v>
      </c>
      <c r="D16" s="48">
        <v>2374.464329521491</v>
      </c>
      <c r="E16" s="48">
        <v>6223.872894764791</v>
      </c>
      <c r="F16" s="48">
        <v>3126.987921150353</v>
      </c>
      <c r="G16" s="48">
        <v>62.035994454302006</v>
      </c>
      <c r="H16" s="48">
        <v>0</v>
      </c>
      <c r="I16" s="49">
        <v>151.0004</v>
      </c>
      <c r="J16" s="49">
        <v>1109.6992999999995</v>
      </c>
      <c r="K16" s="49">
        <f t="shared" si="0"/>
        <v>13048.060839890939</v>
      </c>
      <c r="L16" s="48">
        <v>61.3855148349034</v>
      </c>
    </row>
    <row r="17" spans="2:12" ht="15">
      <c r="B17" s="46">
        <v>13</v>
      </c>
      <c r="C17" s="50" t="s">
        <v>71</v>
      </c>
      <c r="D17" s="48">
        <v>8.298550227433202</v>
      </c>
      <c r="E17" s="48">
        <v>103.51929881729104</v>
      </c>
      <c r="F17" s="48">
        <v>524.8922422119756</v>
      </c>
      <c r="G17" s="48">
        <v>20.352975098598595</v>
      </c>
      <c r="H17" s="48">
        <v>0</v>
      </c>
      <c r="I17" s="49">
        <v>3.5682</v>
      </c>
      <c r="J17" s="49">
        <v>21.500700000000002</v>
      </c>
      <c r="K17" s="49">
        <f t="shared" si="0"/>
        <v>682.1319663552985</v>
      </c>
      <c r="L17" s="48">
        <v>7.881033023595899</v>
      </c>
    </row>
    <row r="18" spans="2:12" ht="15">
      <c r="B18" s="46">
        <v>14</v>
      </c>
      <c r="C18" s="50" t="s">
        <v>72</v>
      </c>
      <c r="D18" s="48">
        <v>2.9497070239578003</v>
      </c>
      <c r="E18" s="48">
        <v>31.574514994672306</v>
      </c>
      <c r="F18" s="48">
        <v>339.87913154545043</v>
      </c>
      <c r="G18" s="48">
        <v>5.723612751636099</v>
      </c>
      <c r="H18" s="48">
        <v>0</v>
      </c>
      <c r="I18" s="49">
        <v>5.4566</v>
      </c>
      <c r="J18" s="49">
        <v>9.0513</v>
      </c>
      <c r="K18" s="49">
        <f t="shared" si="0"/>
        <v>394.63486631571664</v>
      </c>
      <c r="L18" s="48">
        <v>4.3559110802413</v>
      </c>
    </row>
    <row r="19" spans="2:12" ht="15">
      <c r="B19" s="46">
        <v>15</v>
      </c>
      <c r="C19" s="50" t="s">
        <v>73</v>
      </c>
      <c r="D19" s="48">
        <v>34.3221445496932</v>
      </c>
      <c r="E19" s="48">
        <v>292.59078422412034</v>
      </c>
      <c r="F19" s="48">
        <v>1993.2519578815268</v>
      </c>
      <c r="G19" s="48">
        <v>78.0943038572006</v>
      </c>
      <c r="H19" s="48">
        <v>0</v>
      </c>
      <c r="I19" s="49">
        <v>1.9699</v>
      </c>
      <c r="J19" s="49">
        <v>51.23419999999999</v>
      </c>
      <c r="K19" s="49">
        <f t="shared" si="0"/>
        <v>2451.463290512541</v>
      </c>
      <c r="L19" s="48">
        <v>18.7922778422309</v>
      </c>
    </row>
    <row r="20" spans="2:12" ht="15">
      <c r="B20" s="46">
        <v>16</v>
      </c>
      <c r="C20" s="50" t="s">
        <v>74</v>
      </c>
      <c r="D20" s="48">
        <v>1787.6303588889236</v>
      </c>
      <c r="E20" s="48">
        <v>4578.676872613775</v>
      </c>
      <c r="F20" s="48">
        <v>7021.522464025457</v>
      </c>
      <c r="G20" s="48">
        <v>141.62051304258856</v>
      </c>
      <c r="H20" s="48">
        <v>0</v>
      </c>
      <c r="I20" s="49">
        <v>517.0413</v>
      </c>
      <c r="J20" s="49">
        <v>1305.6866999999993</v>
      </c>
      <c r="K20" s="49">
        <f t="shared" si="0"/>
        <v>15352.178208570742</v>
      </c>
      <c r="L20" s="48">
        <v>168.37415385860027</v>
      </c>
    </row>
    <row r="21" spans="2:12" ht="15">
      <c r="B21" s="46">
        <v>17</v>
      </c>
      <c r="C21" s="50" t="s">
        <v>75</v>
      </c>
      <c r="D21" s="48">
        <v>208.27323886160255</v>
      </c>
      <c r="E21" s="48">
        <v>349.0922030919963</v>
      </c>
      <c r="F21" s="48">
        <v>1939.5948098712875</v>
      </c>
      <c r="G21" s="48">
        <v>45.993311051321</v>
      </c>
      <c r="H21" s="48">
        <v>0</v>
      </c>
      <c r="I21" s="49">
        <v>73.58090000000001</v>
      </c>
      <c r="J21" s="49">
        <v>197.008</v>
      </c>
      <c r="K21" s="49">
        <f t="shared" si="0"/>
        <v>2813.542462876207</v>
      </c>
      <c r="L21" s="48">
        <v>34.63392217701172</v>
      </c>
    </row>
    <row r="22" spans="2:12" ht="15">
      <c r="B22" s="46">
        <v>18</v>
      </c>
      <c r="C22" s="47" t="s">
        <v>96</v>
      </c>
      <c r="D22" s="48">
        <v>0.007546931096600001</v>
      </c>
      <c r="E22" s="48">
        <v>0.0291227235805</v>
      </c>
      <c r="F22" s="48">
        <v>0.343687692063</v>
      </c>
      <c r="G22" s="48">
        <v>0.0028840877741</v>
      </c>
      <c r="H22" s="48">
        <v>0</v>
      </c>
      <c r="I22" s="49">
        <v>0</v>
      </c>
      <c r="J22" s="49">
        <v>0</v>
      </c>
      <c r="K22" s="49">
        <f t="shared" si="0"/>
        <v>0.38324143451419995</v>
      </c>
      <c r="L22" s="48">
        <v>0.0019948426774</v>
      </c>
    </row>
    <row r="23" spans="2:12" ht="15">
      <c r="B23" s="46">
        <v>19</v>
      </c>
      <c r="C23" s="50" t="s">
        <v>76</v>
      </c>
      <c r="D23" s="48">
        <v>202.39537310250398</v>
      </c>
      <c r="E23" s="48">
        <v>605.3328741980921</v>
      </c>
      <c r="F23" s="48">
        <v>3188.9989022249893</v>
      </c>
      <c r="G23" s="48">
        <v>96.64958710704362</v>
      </c>
      <c r="H23" s="48">
        <v>0</v>
      </c>
      <c r="I23" s="49">
        <v>52.5761</v>
      </c>
      <c r="J23" s="49">
        <v>189.92430000000002</v>
      </c>
      <c r="K23" s="49">
        <f t="shared" si="0"/>
        <v>4335.877136632629</v>
      </c>
      <c r="L23" s="48">
        <v>39.19170316272759</v>
      </c>
    </row>
    <row r="24" spans="2:12" ht="15">
      <c r="B24" s="46">
        <v>20</v>
      </c>
      <c r="C24" s="50" t="s">
        <v>77</v>
      </c>
      <c r="D24" s="48">
        <v>17760.540924560722</v>
      </c>
      <c r="E24" s="48">
        <v>39252.022021877405</v>
      </c>
      <c r="F24" s="48">
        <v>31735.246290113577</v>
      </c>
      <c r="G24" s="48">
        <v>997.7247769833763</v>
      </c>
      <c r="H24" s="48">
        <v>0</v>
      </c>
      <c r="I24" s="49">
        <v>3554.9275158468727</v>
      </c>
      <c r="J24" s="49">
        <v>33195.497389866905</v>
      </c>
      <c r="K24" s="49">
        <f t="shared" si="0"/>
        <v>126495.95891924886</v>
      </c>
      <c r="L24" s="48">
        <v>537.4405601324361</v>
      </c>
    </row>
    <row r="25" spans="2:12" ht="15">
      <c r="B25" s="46">
        <v>21</v>
      </c>
      <c r="C25" s="47" t="s">
        <v>78</v>
      </c>
      <c r="D25" s="48">
        <v>0.8128701900956999</v>
      </c>
      <c r="E25" s="48">
        <v>2.7548541531255997</v>
      </c>
      <c r="F25" s="48">
        <v>20.709466653934903</v>
      </c>
      <c r="G25" s="48">
        <v>0.37431140677319996</v>
      </c>
      <c r="H25" s="48">
        <v>0</v>
      </c>
      <c r="I25" s="49">
        <v>0.2309</v>
      </c>
      <c r="J25" s="49">
        <v>2.0025999999999997</v>
      </c>
      <c r="K25" s="49">
        <f t="shared" si="0"/>
        <v>26.885002403929402</v>
      </c>
      <c r="L25" s="48">
        <v>0.2858071776121</v>
      </c>
    </row>
    <row r="26" spans="2:12" ht="15">
      <c r="B26" s="46">
        <v>22</v>
      </c>
      <c r="C26" s="50" t="s">
        <v>79</v>
      </c>
      <c r="D26" s="48">
        <v>1.2098503568027998</v>
      </c>
      <c r="E26" s="48">
        <v>32.22475250224389</v>
      </c>
      <c r="F26" s="48">
        <v>150.113688095303</v>
      </c>
      <c r="G26" s="48">
        <v>2.6965709418037003</v>
      </c>
      <c r="H26" s="48">
        <v>0</v>
      </c>
      <c r="I26" s="49">
        <v>0.4403</v>
      </c>
      <c r="J26" s="49">
        <v>2.7284000000000006</v>
      </c>
      <c r="K26" s="49">
        <f t="shared" si="0"/>
        <v>189.4135618961534</v>
      </c>
      <c r="L26" s="48">
        <v>1.4781962029646998</v>
      </c>
    </row>
    <row r="27" spans="2:12" ht="15">
      <c r="B27" s="46">
        <v>23</v>
      </c>
      <c r="C27" s="47" t="s">
        <v>80</v>
      </c>
      <c r="D27" s="48">
        <v>0.5263815756768999</v>
      </c>
      <c r="E27" s="48">
        <v>1.1008697731598</v>
      </c>
      <c r="F27" s="48">
        <v>6.1668922671834006</v>
      </c>
      <c r="G27" s="48">
        <v>0.6192418725801998</v>
      </c>
      <c r="H27" s="48">
        <v>0</v>
      </c>
      <c r="I27" s="49">
        <v>0.0163</v>
      </c>
      <c r="J27" s="49">
        <v>0.2332</v>
      </c>
      <c r="K27" s="49">
        <f t="shared" si="0"/>
        <v>8.6628854886003</v>
      </c>
      <c r="L27" s="48">
        <v>0.305434776838</v>
      </c>
    </row>
    <row r="28" spans="2:12" ht="15">
      <c r="B28" s="46">
        <v>24</v>
      </c>
      <c r="C28" s="47" t="s">
        <v>81</v>
      </c>
      <c r="D28" s="48">
        <v>0.20099297474129996</v>
      </c>
      <c r="E28" s="48">
        <v>1.9579682606417002</v>
      </c>
      <c r="F28" s="48">
        <v>32.705405888809196</v>
      </c>
      <c r="G28" s="48">
        <v>1.8742063645148999</v>
      </c>
      <c r="H28" s="48">
        <v>0</v>
      </c>
      <c r="I28" s="49">
        <v>0.3457</v>
      </c>
      <c r="J28" s="49">
        <v>0.8324999999999999</v>
      </c>
      <c r="K28" s="49">
        <f t="shared" si="0"/>
        <v>37.9167734887071</v>
      </c>
      <c r="L28" s="48">
        <v>1.7908743372895999</v>
      </c>
    </row>
    <row r="29" spans="2:12" ht="15">
      <c r="B29" s="46">
        <v>25</v>
      </c>
      <c r="C29" s="50" t="s">
        <v>82</v>
      </c>
      <c r="D29" s="48">
        <v>3881.460420727824</v>
      </c>
      <c r="E29" s="48">
        <v>6259.023947148621</v>
      </c>
      <c r="F29" s="48">
        <v>7965.127390423691</v>
      </c>
      <c r="G29" s="48">
        <v>149.5977700901217</v>
      </c>
      <c r="H29" s="48">
        <v>0</v>
      </c>
      <c r="I29" s="49">
        <v>285.6137</v>
      </c>
      <c r="J29" s="49">
        <v>2979.7892</v>
      </c>
      <c r="K29" s="49">
        <f t="shared" si="0"/>
        <v>21520.612428390257</v>
      </c>
      <c r="L29" s="48">
        <v>121.45102280813599</v>
      </c>
    </row>
    <row r="30" spans="2:12" ht="15">
      <c r="B30" s="46">
        <v>26</v>
      </c>
      <c r="C30" s="50" t="s">
        <v>83</v>
      </c>
      <c r="D30" s="48">
        <v>148.7223437676892</v>
      </c>
      <c r="E30" s="48">
        <v>569.7662836218615</v>
      </c>
      <c r="F30" s="48">
        <v>1759.2917964911576</v>
      </c>
      <c r="G30" s="48">
        <v>65.85069070313361</v>
      </c>
      <c r="H30" s="48">
        <v>0</v>
      </c>
      <c r="I30" s="49">
        <v>13.252</v>
      </c>
      <c r="J30" s="49">
        <v>82.74519999999997</v>
      </c>
      <c r="K30" s="49">
        <f t="shared" si="0"/>
        <v>2639.628314583842</v>
      </c>
      <c r="L30" s="48">
        <v>21.0160428001628</v>
      </c>
    </row>
    <row r="31" spans="2:12" ht="15">
      <c r="B31" s="46">
        <v>27</v>
      </c>
      <c r="C31" s="50" t="s">
        <v>22</v>
      </c>
      <c r="D31" s="48">
        <v>67.1427611162118</v>
      </c>
      <c r="E31" s="48">
        <v>407.29622989201033</v>
      </c>
      <c r="F31" s="48">
        <v>2946.1946970439</v>
      </c>
      <c r="G31" s="48">
        <v>104.93663501548527</v>
      </c>
      <c r="H31" s="48">
        <v>0</v>
      </c>
      <c r="I31" s="49">
        <v>141.73770000000002</v>
      </c>
      <c r="J31" s="49">
        <v>501.3855000000001</v>
      </c>
      <c r="K31" s="49">
        <f t="shared" si="0"/>
        <v>4168.693523067607</v>
      </c>
      <c r="L31" s="48">
        <v>47.17083041131111</v>
      </c>
    </row>
    <row r="32" spans="2:12" ht="15">
      <c r="B32" s="46">
        <v>28</v>
      </c>
      <c r="C32" s="50" t="s">
        <v>84</v>
      </c>
      <c r="D32" s="48">
        <v>2.9387680344433003</v>
      </c>
      <c r="E32" s="48">
        <v>15.638337898816497</v>
      </c>
      <c r="F32" s="48">
        <v>117.75350879109175</v>
      </c>
      <c r="G32" s="48">
        <v>2.3951284344136</v>
      </c>
      <c r="H32" s="48">
        <v>0</v>
      </c>
      <c r="I32" s="49">
        <v>0</v>
      </c>
      <c r="J32" s="49">
        <v>0</v>
      </c>
      <c r="K32" s="49">
        <f t="shared" si="0"/>
        <v>138.72574315876514</v>
      </c>
      <c r="L32" s="48">
        <v>2.7814628758935003</v>
      </c>
    </row>
    <row r="33" spans="2:12" ht="15">
      <c r="B33" s="46">
        <v>29</v>
      </c>
      <c r="C33" s="50" t="s">
        <v>85</v>
      </c>
      <c r="D33" s="48">
        <v>88.2297321275488</v>
      </c>
      <c r="E33" s="48">
        <v>432.5614795202478</v>
      </c>
      <c r="F33" s="48">
        <v>2706.5122305809177</v>
      </c>
      <c r="G33" s="48">
        <v>59.68239705726641</v>
      </c>
      <c r="H33" s="48">
        <v>0</v>
      </c>
      <c r="I33" s="49">
        <v>35.2947</v>
      </c>
      <c r="J33" s="49">
        <v>234.51409999999996</v>
      </c>
      <c r="K33" s="49">
        <f t="shared" si="0"/>
        <v>3556.794639285981</v>
      </c>
      <c r="L33" s="48">
        <v>26.54481537658261</v>
      </c>
    </row>
    <row r="34" spans="2:12" ht="15">
      <c r="B34" s="46">
        <v>30</v>
      </c>
      <c r="C34" s="50" t="s">
        <v>86</v>
      </c>
      <c r="D34" s="48">
        <v>570.0068869785705</v>
      </c>
      <c r="E34" s="48">
        <v>1732.6818309064724</v>
      </c>
      <c r="F34" s="48">
        <v>3249.4728060620264</v>
      </c>
      <c r="G34" s="48">
        <v>52.37848054812951</v>
      </c>
      <c r="H34" s="48">
        <v>0</v>
      </c>
      <c r="I34" s="49">
        <v>44.9917</v>
      </c>
      <c r="J34" s="49">
        <v>249.811</v>
      </c>
      <c r="K34" s="49">
        <f t="shared" si="0"/>
        <v>5899.342704495198</v>
      </c>
      <c r="L34" s="48">
        <v>30.797173548115317</v>
      </c>
    </row>
    <row r="35" spans="2:12" ht="15">
      <c r="B35" s="46">
        <v>31</v>
      </c>
      <c r="C35" s="47" t="s">
        <v>87</v>
      </c>
      <c r="D35" s="48">
        <v>5.7720761024819</v>
      </c>
      <c r="E35" s="48">
        <v>11.301724186670697</v>
      </c>
      <c r="F35" s="48">
        <v>75.9418724189853</v>
      </c>
      <c r="G35" s="48">
        <v>2.5336573569655996</v>
      </c>
      <c r="H35" s="48">
        <v>0</v>
      </c>
      <c r="I35" s="49">
        <v>0</v>
      </c>
      <c r="J35" s="49">
        <v>0</v>
      </c>
      <c r="K35" s="49">
        <f t="shared" si="0"/>
        <v>95.5493300651035</v>
      </c>
      <c r="L35" s="48">
        <v>2.0649121816106</v>
      </c>
    </row>
    <row r="36" spans="2:12" ht="15">
      <c r="B36" s="46">
        <v>32</v>
      </c>
      <c r="C36" s="50" t="s">
        <v>88</v>
      </c>
      <c r="D36" s="48">
        <v>2144.805311405013</v>
      </c>
      <c r="E36" s="48">
        <v>2878.997995339684</v>
      </c>
      <c r="F36" s="48">
        <v>5264.4371377890275</v>
      </c>
      <c r="G36" s="48">
        <v>109.44159144029155</v>
      </c>
      <c r="H36" s="48">
        <v>0</v>
      </c>
      <c r="I36" s="49">
        <v>442.65110000000004</v>
      </c>
      <c r="J36" s="49">
        <v>888.5477000000001</v>
      </c>
      <c r="K36" s="49">
        <f t="shared" si="0"/>
        <v>11728.880835974014</v>
      </c>
      <c r="L36" s="48">
        <v>124.62343111173118</v>
      </c>
    </row>
    <row r="37" spans="2:12" ht="15">
      <c r="B37" s="46">
        <v>33</v>
      </c>
      <c r="C37" s="50" t="s">
        <v>89</v>
      </c>
      <c r="D37" s="48">
        <v>376.71283613620164</v>
      </c>
      <c r="E37" s="48">
        <v>1584.6945808946264</v>
      </c>
      <c r="F37" s="48">
        <v>2883.376764632888</v>
      </c>
      <c r="G37" s="48">
        <v>70.24251915175479</v>
      </c>
      <c r="H37" s="48">
        <v>0</v>
      </c>
      <c r="I37" s="49">
        <v>221.56820000000002</v>
      </c>
      <c r="J37" s="49">
        <v>768.7846000000002</v>
      </c>
      <c r="K37" s="49">
        <f t="shared" si="0"/>
        <v>5905.37950081547</v>
      </c>
      <c r="L37" s="48">
        <v>63.36223624328692</v>
      </c>
    </row>
    <row r="38" spans="2:12" ht="15">
      <c r="B38" s="46">
        <v>34</v>
      </c>
      <c r="C38" s="50" t="s">
        <v>90</v>
      </c>
      <c r="D38" s="48">
        <v>2.3318901231902</v>
      </c>
      <c r="E38" s="48">
        <v>11.244534797121199</v>
      </c>
      <c r="F38" s="48">
        <v>66.52417824719</v>
      </c>
      <c r="G38" s="48">
        <v>2.7929575006424003</v>
      </c>
      <c r="H38" s="48">
        <v>0</v>
      </c>
      <c r="I38" s="49">
        <v>0.5767</v>
      </c>
      <c r="J38" s="49">
        <v>2.8039000000000005</v>
      </c>
      <c r="K38" s="49">
        <f t="shared" si="0"/>
        <v>86.2741606681438</v>
      </c>
      <c r="L38" s="48">
        <v>1.2551794878025997</v>
      </c>
    </row>
    <row r="39" spans="2:12" ht="15">
      <c r="B39" s="46">
        <v>35</v>
      </c>
      <c r="C39" s="50" t="s">
        <v>91</v>
      </c>
      <c r="D39" s="48">
        <v>447.59268511877195</v>
      </c>
      <c r="E39" s="48">
        <v>1648.7095116553476</v>
      </c>
      <c r="F39" s="48">
        <v>8878.618016431432</v>
      </c>
      <c r="G39" s="48">
        <v>189.1299113013747</v>
      </c>
      <c r="H39" s="48">
        <v>0</v>
      </c>
      <c r="I39" s="49">
        <v>143.0713</v>
      </c>
      <c r="J39" s="49">
        <v>692.2564000000004</v>
      </c>
      <c r="K39" s="49">
        <f t="shared" si="0"/>
        <v>11999.377824506924</v>
      </c>
      <c r="L39" s="48">
        <v>94.8981945692305</v>
      </c>
    </row>
    <row r="40" spans="2:12" ht="15">
      <c r="B40" s="46">
        <v>36</v>
      </c>
      <c r="C40" s="50" t="s">
        <v>92</v>
      </c>
      <c r="D40" s="48">
        <v>37.01099607084569</v>
      </c>
      <c r="E40" s="48">
        <v>139.5466811503636</v>
      </c>
      <c r="F40" s="48">
        <v>835.0684054293868</v>
      </c>
      <c r="G40" s="48">
        <v>16.576942639684</v>
      </c>
      <c r="H40" s="48">
        <v>0</v>
      </c>
      <c r="I40" s="49">
        <v>0.0002</v>
      </c>
      <c r="J40" s="49">
        <v>0.0014</v>
      </c>
      <c r="K40" s="49">
        <f t="shared" si="0"/>
        <v>1028.20462529028</v>
      </c>
      <c r="L40" s="48">
        <v>9.2378993461028</v>
      </c>
    </row>
    <row r="41" spans="2:12" ht="15">
      <c r="B41" s="46">
        <v>37</v>
      </c>
      <c r="C41" s="50" t="s">
        <v>93</v>
      </c>
      <c r="D41" s="48">
        <v>1812.1759834295644</v>
      </c>
      <c r="E41" s="48">
        <v>4204.6465837565265</v>
      </c>
      <c r="F41" s="48">
        <v>7699.77618974065</v>
      </c>
      <c r="G41" s="48">
        <v>233.26179387477498</v>
      </c>
      <c r="H41" s="48">
        <v>0</v>
      </c>
      <c r="I41" s="49">
        <v>200.2887</v>
      </c>
      <c r="J41" s="49">
        <v>1010.7784999999993</v>
      </c>
      <c r="K41" s="49">
        <f t="shared" si="0"/>
        <v>15160.927750801515</v>
      </c>
      <c r="L41" s="48">
        <v>159.11422652468303</v>
      </c>
    </row>
    <row r="42" spans="2:12" s="54" customFormat="1" ht="15">
      <c r="B42" s="51" t="s">
        <v>94</v>
      </c>
      <c r="C42" s="52"/>
      <c r="D42" s="53">
        <f aca="true" t="shared" si="1" ref="D42:L42">SUM(D5:D41)</f>
        <v>33346.84731080359</v>
      </c>
      <c r="E42" s="53">
        <f t="shared" si="1"/>
        <v>75489.49311034085</v>
      </c>
      <c r="F42" s="53">
        <f t="shared" si="1"/>
        <v>115057.18633317138</v>
      </c>
      <c r="G42" s="53">
        <f t="shared" si="1"/>
        <v>3323.217073229007</v>
      </c>
      <c r="H42" s="53">
        <f t="shared" si="1"/>
        <v>0</v>
      </c>
      <c r="I42" s="53">
        <f t="shared" si="1"/>
        <v>6356.760615846872</v>
      </c>
      <c r="J42" s="53">
        <f t="shared" si="1"/>
        <v>45154.5659898669</v>
      </c>
      <c r="K42" s="53">
        <f t="shared" si="1"/>
        <v>278728.0704332586</v>
      </c>
      <c r="L42" s="53">
        <f t="shared" si="1"/>
        <v>1816.918132128376</v>
      </c>
    </row>
    <row r="43" spans="2:11" ht="15">
      <c r="B43" t="s">
        <v>95</v>
      </c>
      <c r="I43" s="55"/>
      <c r="J43" s="55"/>
      <c r="K43" s="55"/>
    </row>
    <row r="44" s="55" customFormat="1" ht="15"/>
    <row r="45" spans="4:12" ht="15">
      <c r="D45" s="55"/>
      <c r="E45" s="55"/>
      <c r="F45" s="55"/>
      <c r="G45" s="56"/>
      <c r="I45" s="55"/>
      <c r="J45" s="55"/>
      <c r="K45" s="55"/>
      <c r="L45" s="55"/>
    </row>
    <row r="46" spans="4:12" ht="15">
      <c r="D46" s="55"/>
      <c r="E46" s="55"/>
      <c r="F46" s="55"/>
      <c r="G46" s="55"/>
      <c r="I46" s="55"/>
      <c r="J46" s="55"/>
      <c r="K46" s="55"/>
      <c r="L46" s="55"/>
    </row>
    <row r="47" spans="4:12" ht="15">
      <c r="D47" s="55"/>
      <c r="E47" s="55"/>
      <c r="F47" s="55"/>
      <c r="G47" s="55"/>
      <c r="H47" s="57"/>
      <c r="I47" s="55"/>
      <c r="J47" s="55"/>
      <c r="K47" s="55"/>
      <c r="L47" s="55"/>
    </row>
    <row r="48" spans="4:12" ht="15">
      <c r="D48" s="56"/>
      <c r="E48" s="56"/>
      <c r="F48" s="56"/>
      <c r="G48" s="56"/>
      <c r="H48" s="56"/>
      <c r="I48" s="57"/>
      <c r="J48" s="57"/>
      <c r="K48" s="56"/>
      <c r="L48" s="56"/>
    </row>
    <row r="49" ht="15">
      <c r="K49" s="58"/>
    </row>
    <row r="50" ht="15">
      <c r="K50" s="58"/>
    </row>
  </sheetData>
  <sheetProtection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Windows User</cp:lastModifiedBy>
  <dcterms:created xsi:type="dcterms:W3CDTF">2014-04-10T12:10:22Z</dcterms:created>
  <dcterms:modified xsi:type="dcterms:W3CDTF">2022-01-11T06:41:06Z</dcterms:modified>
  <cp:category/>
  <cp:version/>
  <cp:contentType/>
  <cp:contentStatus/>
</cp:coreProperties>
</file>