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730" windowHeight="11160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<sst xmlns="http://schemas.openxmlformats.org/spreadsheetml/2006/main" count="241" uniqueCount="207">
  <si>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</si>
  <si>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</si>
  <si>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</si>
  <si>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</si>
  <si>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</si>
  <si>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</si>
  <si>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</si>
  <si>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</si>
  <si>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</si>
  <si>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</si>
  <si>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</si>
  <si>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</si>
  <si>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</si>
  <si>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</si>
  <si>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</si>
  <si>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</si>
  <si>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</si>
  <si>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</si>
  <si>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</si>
  <si>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</si>
  <si>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</si>
  <si>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</si>
  <si>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</si>
  <si>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</si>
  <si>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</si>
  <si>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</si>
  <si>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</si>
  <si>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</si>
  <si>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</si>
  <si>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</si>
  <si>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</si>
  <si>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</si>
  <si>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</si>
  <si>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</si>
  <si>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</si>
  <si>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</si>
  <si>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</si>
  <si>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</si>
  <si>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</si>
  <si>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</si>
  <si>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</si>
  <si>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</si>
  <si>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</si>
  <si>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</si>
  <si>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</si>
  <si>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</si>
  <si>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</si>
  <si>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</si>
  <si>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</si>
  <si>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CPSE ETF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</si>
  <si>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</si>
  <si>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</si>
  <si>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</si>
  <si>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</si>
  <si>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</si>
  <si>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</si>
  <si>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</si>
  <si>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</si>
  <si>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</si>
  <si>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</si>
  <si>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</si>
  <si>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</si>
  <si>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</si>
  <si>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</si>
  <si>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</si>
  <si>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</si>
  <si>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</si>
  <si>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</si>
  <si>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</si>
  <si>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</si>
  <si>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</si>
  <si>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</si>
  <si>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</si>
  <si>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</si>
  <si>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</si>
  <si>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</si>
  <si>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</si>
  <si>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</si>
  <si>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</si>
  <si>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</si>
  <si>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</si>
  <si>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</si>
  <si>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</si>
  <si>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</si>
  <si>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</si>
  <si>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</si>
  <si>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</si>
  <si>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</si>
  <si>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</si>
  <si>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</si>
  <si>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</si>
  <si>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</si>
  <si>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</si>
  <si>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</si>
  <si>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</si>
  <si>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</si>
  <si>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</si>
  <si>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NIPPON INDIA LIQUID FUND</t>
  </si>
  <si>
    <t>NIPPON INDIA OVERNIGHT FUND</t>
  </si>
  <si>
    <t>NIPPON INDIA GILT SECURITIES FUND</t>
  </si>
  <si>
    <t>NIPPON INDIA QUARTERLY INTERVAL FUND - SERIES III</t>
  </si>
  <si>
    <t>NIPPON INDIA INTERVAL FUND - QUARTERLY PLAN - SERIES I</t>
  </si>
  <si>
    <t>NIPPON INDIA FIXED HORIZON FUND - XLI - SERIES 8</t>
  </si>
  <si>
    <t>NIPPON INDIA MONTHLY INTERVAL FUND - SERIES II</t>
  </si>
  <si>
    <t>NIPPON INDIA MONTHLY INTERVAL FUND - SERIES I</t>
  </si>
  <si>
    <t>NIPPON INDIA QUARTERLY INTERVAL FUND - SERIES II</t>
  </si>
  <si>
    <t>NIPPON INDIA ANNUAL INTERVAL FUND - SERIES I</t>
  </si>
  <si>
    <t>NIPPON INDIA BANKING &amp; PSU DEBT FUND</t>
  </si>
  <si>
    <t>NIPPON INDIA FLOATING RATE FUND</t>
  </si>
  <si>
    <t>NIPPON INDIA INCOME FUND</t>
  </si>
  <si>
    <t>NIPPON INDIA LOW DURATION FUND</t>
  </si>
  <si>
    <t>NIPPON INDIA MONEY MARKET FUND</t>
  </si>
  <si>
    <t>NIPPON INDIA DYNAMIC BOND FUND</t>
  </si>
  <si>
    <t>NIPPON INDIA NIVESH LAKSHYA FUND</t>
  </si>
  <si>
    <t>NIPPON INDIA RETIREMENT FUND - INCOME GENERATION SCHEME</t>
  </si>
  <si>
    <t>NIPPON INDIA SHORT TERM FUND</t>
  </si>
  <si>
    <t>NIPPON INDIA TAX SAVER (ELSS) FUND</t>
  </si>
  <si>
    <t>NIPPON INDIA EQUITY SAVINGS FUND - SEGREGATED PORTFOLIO 1</t>
  </si>
  <si>
    <t>NIPPON INDIA ARBITRAGE FUND</t>
  </si>
  <si>
    <t>NIPPON INDIA CAPITAL BUILDER FUND IV - SERIES B</t>
  </si>
  <si>
    <t>NIPPON INDIA LARGE CAP FUND</t>
  </si>
  <si>
    <t>NIPPON INDIA MULTI CAP FUND</t>
  </si>
  <si>
    <t>NIPPON INDIA GROWTH FUND</t>
  </si>
  <si>
    <t>NIPPON INDIA VISION FUND</t>
  </si>
  <si>
    <t>NIPPON INDIA FOCUSED EQUITY FUND</t>
  </si>
  <si>
    <t>NIPPON INDIA CONSUMPTION FUND</t>
  </si>
  <si>
    <t>NIPPON INDIA BALANCED ADVANTAGE FUND</t>
  </si>
  <si>
    <t>NIPPON INDIA PHARMA FUND</t>
  </si>
  <si>
    <t>NIPPON INDIA POWER &amp; INFRA FUND</t>
  </si>
  <si>
    <t>NIPPON INDIA QUANT FUND</t>
  </si>
  <si>
    <t>NIPPON INDIA RETIREMENT FUND - WEALTH CREATION SCHEME</t>
  </si>
  <si>
    <t>NIPPON INDIA SMALL CAP FUND</t>
  </si>
  <si>
    <t>NIPPON INDIA VALUE FUND</t>
  </si>
  <si>
    <t>NIPPON INDIA EQUITY HYBRID FUND -  SEGREGATED PORTFOLIO 1</t>
  </si>
  <si>
    <t>NIPPON INDIA GOLD SAVINGS FUND</t>
  </si>
  <si>
    <t>NIPPON INDIA Mutual Fund (All figures in Rs. Crore)</t>
  </si>
  <si>
    <t>NIPPON INDIA - JAPAN EQUITY FUND</t>
  </si>
  <si>
    <t>NIPPON INDIA ETF NIFTY MIDCAP 150</t>
  </si>
  <si>
    <t>NIPPON INDIA FIXED HORIZON FUND - XLII - SERIES 4</t>
  </si>
  <si>
    <t>NIPPON INDIA CAPITAL PROTECTION ORIENTED FUND II - PLAN A</t>
  </si>
  <si>
    <t>NIPPON INDIA ETF NIFTY IT</t>
  </si>
  <si>
    <t>NIPPON INDIA MULTI ASSET FUND</t>
  </si>
  <si>
    <t>NIPPON INDIA NIFTY SMALLCAP 250 INDEX FUND</t>
  </si>
  <si>
    <t>NIPPON INDIA CORPORATE BOND FUND</t>
  </si>
  <si>
    <t>NIPPON INDIA PASSIVE FLEXICAP FOF</t>
  </si>
  <si>
    <t>NIPPON INDIA NIFTY MIDCAP 150 INDEX FUND</t>
  </si>
  <si>
    <t>NIPPON INDIA NIFTY 50 VALUE 20 INDEX FUND</t>
  </si>
  <si>
    <t>NIPPON INDIA ASSET ALLOCATOR FOF</t>
  </si>
  <si>
    <t>NIPPON INDIA - US EQUITY OPPORTUNITIES FUND</t>
  </si>
  <si>
    <t>NIPPON INDIA ETF GOLD BEES</t>
  </si>
  <si>
    <t>NIPPON INDIA ETF NIFTY 100</t>
  </si>
  <si>
    <t>NIPPON INDIA ETF HANG SENG BEES</t>
  </si>
  <si>
    <t>NIPPON INDIA NIFTY PHARMA ETF</t>
  </si>
  <si>
    <t>NIPPON INDIA FIXED HORIZON FUND - XLIII - SERIES 1</t>
  </si>
  <si>
    <t>NIPPON INDIA BANKING &amp; FINANCIAL SERVICES FUND</t>
  </si>
  <si>
    <t>NIPPON INDIA FLEXI CAP FUND</t>
  </si>
  <si>
    <t>NIPPON INDIA TAIWAN EQUITY FUND</t>
  </si>
  <si>
    <t>NIPPON INDIA NIFTY AUTO ETF</t>
  </si>
  <si>
    <t>NIPPON INDIA SILVER ETF FUND OF FUND (FOF)</t>
  </si>
  <si>
    <t>NIPPON INDIA SILVER ETF</t>
  </si>
  <si>
    <t>NIPPON INDIA FIXED HORIZON FUND XLIII SERIES 5</t>
  </si>
  <si>
    <t>NIPPON INDIA NIFTY AAA CPSE BOND PLUS SDL - APR 2027 MATURITY 60:40 INDEX FUND</t>
  </si>
  <si>
    <t>NIPPON INDIA INDEX FUND - NIFTY 50 PLAN</t>
  </si>
  <si>
    <t>NIPPON INDIA INDEX FUND - S&amp;P BSE SENSEX PLAN</t>
  </si>
  <si>
    <t>NIPPON INDIA NIFTY NEXT 50 JUNIOR BEES FOF</t>
  </si>
  <si>
    <t>NIPPON INDIA ETF S&amp;P BSE SENSEX</t>
  </si>
  <si>
    <t>NIPPON INDIA ETF NIFTY INDIA CONSUMPTION</t>
  </si>
  <si>
    <t>NIPPON INDIA ETF NIFTY DIVIDEND OPPORTUNITIES 50</t>
  </si>
  <si>
    <t>NIPPON INDIA ETF NIFTY 50 VALUE 20</t>
  </si>
  <si>
    <t>NIPPON INDIA ETF NIFTY BANK BEES</t>
  </si>
  <si>
    <t>NIPPON INDIA ETF NIFTY INFRASTRUCTURE BEES</t>
  </si>
  <si>
    <t>NIPPON INDIA ETF NIFTY NEXT 50 JUNIOR BEES</t>
  </si>
  <si>
    <t>NIPPON INDIA ETF NIFTY 1D RATE LIQUID BEES</t>
  </si>
  <si>
    <t>NIPPON INDIA ETF NIFTY 50 BEES</t>
  </si>
  <si>
    <t>NIPPON INDIA ETF NIFTY PSU BANK BEES</t>
  </si>
  <si>
    <t>NIPPON INDIA ETF NIFTY 50 SHARIAH BEES</t>
  </si>
  <si>
    <t>NIPPON INDIA ETF S&amp;P BSE SENSEX NEXT 50</t>
  </si>
  <si>
    <t>NIPPON INDIA ETF NIFTY CPSE BOND PLUS SDL SEP 2024 50:50</t>
  </si>
  <si>
    <t>NIPPON INDIA ETF NIFTY SDL APR 2026 TOP 20 EQUAL WEIGHT</t>
  </si>
  <si>
    <t>NIPPON INDIA ETF NIFTY 5 YR BENCHMARK G-SEC</t>
  </si>
  <si>
    <t>NIPPON INDIA NIFTY ALPHA LOW VOLATILITY 30 INDEX FUND</t>
  </si>
  <si>
    <t>NIPPON INDIA FIXED HORIZON FUND XLIV SERIES 1</t>
  </si>
  <si>
    <t>NIPPON INDIA ETF NIFTY 8-13 YR G-SEC LONG TERM GILT LT</t>
  </si>
  <si>
    <t>NIPPON INDIA NIFTY AAA PSU BOND PLUS SDL - SEP 2026 MATURITY 50:50 INDEX FUND</t>
  </si>
  <si>
    <t>NIPPON INDIA FIXED HORIZON FUND XLIV SERIES 2</t>
  </si>
  <si>
    <t>NIPPON INDIA STRATEGIC DEBT FUND</t>
  </si>
  <si>
    <t>NIPPON INDIA ULTRA SHORT DURATION FUND</t>
  </si>
  <si>
    <t>NIPPON INDIA HYBRID BOND FUND</t>
  </si>
  <si>
    <t>NIPPON INDIA CREDIT RISK FUND</t>
  </si>
  <si>
    <t>NIPPON INDIA EQUITY SAVINGS FUND</t>
  </si>
  <si>
    <t>NIPPON INDIA NIFTY SDL PLUS G-SEC - JUN 2028 MATURITY 70:30 INDEX FUND</t>
  </si>
  <si>
    <t>NIPPON INDIA EQUITY HYBRID FUND</t>
  </si>
  <si>
    <t>Nippon India Mutual Fund: Average Net Assets Under Management (AAUM) as on DEC 2022 (All figures in Rs. Crore)</t>
  </si>
  <si>
    <t>NIPPON INDIA FIXED HORIZON FUND XLIV SERIES 4</t>
  </si>
  <si>
    <t>NIPPON INDIA NIFTY G-SEC - SEP 2027 MATURITY INDEX FUND</t>
  </si>
  <si>
    <t>NIPPON INDIA NIFTY G-SEC - JUN 2036 MATURITY INDEX FUND</t>
  </si>
  <si>
    <t>Table showing State wise /Union Territory wise contribution to AAUM of category of schemes as on Dec 2022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</si>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</sst>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49" fontId="42" fillId="0" borderId="0" xfId="55" applyNumberFormat="1" applyFont="1" applyAlignment="1">
      <alignment vertical="center" wrapText="1"/>
      <protection/>
    </xf>
    <xf numFmtId="0" fontId="6" fillId="0" borderId="10" xfId="56" applyFont="1" applyBorder="1" applyAlignment="1">
      <alignment horizontal="center" wrapText="1"/>
      <protection/>
    </xf>
    <xf numFmtId="0" fontId="6" fillId="0" borderId="11" xfId="56" applyFont="1" applyBorder="1" applyAlignment="1">
      <alignment horizontal="center" wrapText="1"/>
      <protection/>
    </xf>
    <xf numFmtId="0" fontId="6" fillId="0" borderId="12" xfId="56" applyFont="1" applyBorder="1" applyAlignment="1">
      <alignment horizontal="center" wrapText="1"/>
      <protection/>
    </xf>
    <xf numFmtId="0" fontId="40" fillId="0" borderId="13" xfId="0" applyFont="1" applyBorder="1" applyAlignment="1">
      <alignment wrapText="1"/>
    </xf>
    <xf numFmtId="0" fontId="6" fillId="0" borderId="0" xfId="56" applyFont="1" applyAlignment="1">
      <alignment horizontal="center" wrapText="1"/>
      <protection/>
    </xf>
    <xf numFmtId="0" fontId="0" fillId="0" borderId="13" xfId="0" applyBorder="1" applyAlignment="1">
      <alignment horizontal="right" wrapText="1"/>
    </xf>
    <xf numFmtId="0" fontId="40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/>
    </xf>
    <xf numFmtId="0" fontId="0" fillId="0" borderId="13" xfId="0" applyBorder="1" applyAlignment="1">
      <alignment wrapText="1"/>
    </xf>
    <xf numFmtId="49" fontId="42" fillId="0" borderId="14" xfId="55" applyNumberFormat="1" applyFont="1" applyBorder="1" applyAlignment="1">
      <alignment horizontal="center" vertical="center" wrapText="1"/>
      <protection/>
    </xf>
    <xf numFmtId="3" fontId="5" fillId="0" borderId="0" xfId="56" applyNumberFormat="1" applyFont="1" applyAlignment="1">
      <alignment horizontal="center" vertical="center" wrapText="1"/>
      <protection/>
    </xf>
    <xf numFmtId="49" fontId="42" fillId="0" borderId="15" xfId="55" applyNumberFormat="1" applyFont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7" fillId="0" borderId="15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4" fontId="40" fillId="0" borderId="10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4" fontId="40" fillId="0" borderId="15" xfId="0" applyNumberFormat="1" applyFont="1" applyBorder="1" applyAlignment="1">
      <alignment wrapText="1"/>
    </xf>
    <xf numFmtId="0" fontId="40" fillId="0" borderId="0" xfId="0" applyFont="1" applyAlignment="1">
      <alignment wrapText="1"/>
    </xf>
    <xf numFmtId="4" fontId="0" fillId="0" borderId="0" xfId="42" applyNumberFormat="1" applyFont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0" fontId="40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4" fontId="40" fillId="0" borderId="11" xfId="0" applyNumberFormat="1" applyFont="1" applyBorder="1" applyAlignment="1">
      <alignment horizontal="center" wrapText="1"/>
    </xf>
    <xf numFmtId="4" fontId="40" fillId="0" borderId="0" xfId="0" applyNumberFormat="1" applyFont="1" applyAlignment="1">
      <alignment wrapText="1"/>
    </xf>
    <xf numFmtId="2" fontId="6" fillId="0" borderId="11" xfId="56" applyNumberFormat="1" applyFont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0" fontId="8" fillId="0" borderId="11" xfId="55" applyFont="1" applyBorder="1">
      <alignment/>
      <protection/>
    </xf>
    <xf numFmtId="2" fontId="6" fillId="0" borderId="11" xfId="56" applyNumberFormat="1" applyFont="1" applyBorder="1" applyAlignment="1">
      <alignment horizontal="center" vertical="top" wrapText="1"/>
      <protection/>
    </xf>
    <xf numFmtId="0" fontId="40" fillId="0" borderId="11" xfId="0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 horizontal="right"/>
    </xf>
    <xf numFmtId="0" fontId="7" fillId="0" borderId="0" xfId="0" applyFont="1" applyAlignment="1">
      <alignment/>
    </xf>
    <xf numFmtId="4" fontId="0" fillId="0" borderId="0" xfId="42" applyNumberFormat="1" applyFont="1" applyAlignment="1">
      <alignment/>
    </xf>
    <xf numFmtId="3" fontId="5" fillId="0" borderId="19" xfId="56" applyNumberFormat="1" applyFont="1" applyBorder="1" applyAlignment="1">
      <alignment horizontal="center" vertical="center" wrapText="1"/>
      <protection/>
    </xf>
    <xf numFmtId="3" fontId="5" fillId="0" borderId="20" xfId="56" applyNumberFormat="1" applyFont="1" applyBorder="1" applyAlignment="1">
      <alignment horizontal="center" vertical="center" wrapText="1"/>
      <protection/>
    </xf>
    <xf numFmtId="3" fontId="5" fillId="0" borderId="21" xfId="56" applyNumberFormat="1" applyFont="1" applyBorder="1" applyAlignment="1">
      <alignment horizontal="center" vertical="center" wrapText="1"/>
      <protection/>
    </xf>
    <xf numFmtId="2" fontId="5" fillId="0" borderId="22" xfId="56" applyNumberFormat="1" applyFont="1" applyBorder="1" applyAlignment="1">
      <alignment horizontal="center" wrapText="1"/>
      <protection/>
    </xf>
    <xf numFmtId="2" fontId="5" fillId="0" borderId="23" xfId="56" applyNumberFormat="1" applyFont="1" applyBorder="1" applyAlignment="1">
      <alignment horizontal="center" wrapText="1"/>
      <protection/>
    </xf>
    <xf numFmtId="2" fontId="5" fillId="0" borderId="24" xfId="56" applyNumberFormat="1" applyFont="1" applyBorder="1" applyAlignment="1">
      <alignment horizontal="center" wrapText="1"/>
      <protection/>
    </xf>
    <xf numFmtId="49" fontId="42" fillId="0" borderId="25" xfId="55" applyNumberFormat="1" applyFont="1" applyBorder="1" applyAlignment="1">
      <alignment horizontal="center" vertical="center" wrapText="1"/>
      <protection/>
    </xf>
    <xf numFmtId="49" fontId="42" fillId="0" borderId="15" xfId="55" applyNumberFormat="1" applyFont="1" applyBorder="1" applyAlignment="1">
      <alignment horizontal="center" vertical="center" wrapText="1"/>
      <protection/>
    </xf>
    <xf numFmtId="49" fontId="42" fillId="0" borderId="26" xfId="55" applyNumberFormat="1" applyFont="1" applyBorder="1" applyAlignment="1">
      <alignment horizontal="center" vertical="center" wrapText="1"/>
      <protection/>
    </xf>
    <xf numFmtId="49" fontId="42" fillId="0" borderId="27" xfId="55" applyNumberFormat="1" applyFont="1" applyBorder="1" applyAlignment="1">
      <alignment horizontal="center" vertical="center" wrapText="1"/>
      <protection/>
    </xf>
    <xf numFmtId="49" fontId="42" fillId="0" borderId="28" xfId="55" applyNumberFormat="1" applyFont="1" applyBorder="1" applyAlignment="1">
      <alignment horizontal="center" vertical="center" wrapText="1"/>
      <protection/>
    </xf>
    <xf numFmtId="2" fontId="4" fillId="0" borderId="22" xfId="56" applyNumberFormat="1" applyFont="1" applyBorder="1" applyAlignment="1">
      <alignment horizontal="left" vertical="top" wrapText="1"/>
      <protection/>
    </xf>
    <xf numFmtId="2" fontId="4" fillId="0" borderId="23" xfId="56" applyNumberFormat="1" applyFont="1" applyBorder="1" applyAlignment="1">
      <alignment horizontal="left" vertical="top" wrapText="1"/>
      <protection/>
    </xf>
    <xf numFmtId="2" fontId="4" fillId="0" borderId="24" xfId="56" applyNumberFormat="1" applyFont="1" applyBorder="1" applyAlignment="1">
      <alignment horizontal="left" vertical="top" wrapText="1"/>
      <protection/>
    </xf>
    <xf numFmtId="2" fontId="5" fillId="0" borderId="22" xfId="56" applyNumberFormat="1" applyFont="1" applyBorder="1" applyAlignment="1">
      <alignment horizontal="center" vertical="top" wrapText="1"/>
      <protection/>
    </xf>
    <xf numFmtId="2" fontId="5" fillId="0" borderId="23" xfId="56" applyNumberFormat="1" applyFont="1" applyBorder="1" applyAlignment="1">
      <alignment horizontal="center" vertical="top" wrapText="1"/>
      <protection/>
    </xf>
    <xf numFmtId="2" fontId="5" fillId="0" borderId="24" xfId="56" applyNumberFormat="1" applyFont="1" applyBorder="1" applyAlignment="1">
      <alignment horizontal="center" vertical="top" wrapText="1"/>
      <protection/>
    </xf>
    <xf numFmtId="2" fontId="5" fillId="0" borderId="29" xfId="56" applyNumberFormat="1" applyFont="1" applyBorder="1" applyAlignment="1">
      <alignment horizontal="center" vertical="top" wrapText="1"/>
      <protection/>
    </xf>
    <xf numFmtId="2" fontId="5" fillId="0" borderId="30" xfId="56" applyNumberFormat="1" applyFont="1" applyBorder="1" applyAlignment="1">
      <alignment horizontal="center" vertical="top" wrapText="1"/>
      <protection/>
    </xf>
    <xf numFmtId="2" fontId="5" fillId="0" borderId="31" xfId="56" applyNumberFormat="1" applyFont="1" applyBorder="1" applyAlignment="1">
      <alignment horizontal="center" vertical="top" wrapText="1"/>
      <protection/>
    </xf>
    <xf numFmtId="2" fontId="5" fillId="0" borderId="32" xfId="56" applyNumberFormat="1" applyFont="1" applyBorder="1" applyAlignment="1">
      <alignment horizontal="center" vertical="top" wrapText="1"/>
      <protection/>
    </xf>
    <xf numFmtId="2" fontId="5" fillId="0" borderId="33" xfId="56" applyNumberFormat="1" applyFont="1" applyBorder="1" applyAlignment="1">
      <alignment horizontal="center" vertical="top" wrapText="1"/>
      <protection/>
    </xf>
    <xf numFmtId="2" fontId="5" fillId="0" borderId="34" xfId="56" applyNumberFormat="1" applyFont="1" applyBorder="1" applyAlignment="1">
      <alignment horizontal="center" vertical="top" wrapText="1"/>
      <protection/>
    </xf>
    <xf numFmtId="0" fontId="7" fillId="0" borderId="3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61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2" sqref="C2:BK2"/>
    </sheetView>
  </sheetViews>
  <sheetFormatPr defaultColWidth="9.140625" defaultRowHeight="15"/>
  <cols>
    <col min="1" max="1" width="8.28125" style="17" customWidth="1"/>
    <col min="2" max="2" width="63.00390625" style="17" bestFit="1" customWidth="1"/>
    <col min="3" max="3" width="6.57421875" style="17" bestFit="1" customWidth="1"/>
    <col min="4" max="4" width="8.140625" style="17" customWidth="1"/>
    <col min="5" max="5" width="4.57421875" style="17" bestFit="1" customWidth="1"/>
    <col min="6" max="6" width="4.57421875" style="17" customWidth="1"/>
    <col min="7" max="7" width="8.140625" style="17" bestFit="1" customWidth="1"/>
    <col min="8" max="8" width="9.140625" style="17" bestFit="1" customWidth="1"/>
    <col min="9" max="9" width="10.7109375" style="17" bestFit="1" customWidth="1"/>
    <col min="10" max="10" width="8.140625" style="17" customWidth="1"/>
    <col min="11" max="11" width="6.57421875" style="17" bestFit="1" customWidth="1"/>
    <col min="12" max="12" width="9.140625" style="17" bestFit="1" customWidth="1"/>
    <col min="13" max="16" width="4.57421875" style="17" customWidth="1"/>
    <col min="17" max="17" width="4.57421875" style="17" bestFit="1" customWidth="1"/>
    <col min="18" max="19" width="8.140625" style="17" bestFit="1" customWidth="1"/>
    <col min="20" max="20" width="8.140625" style="17" customWidth="1"/>
    <col min="21" max="21" width="4.57421875" style="17" customWidth="1"/>
    <col min="22" max="22" width="8.140625" style="17" bestFit="1" customWidth="1"/>
    <col min="23" max="23" width="4.57421875" style="17" customWidth="1"/>
    <col min="24" max="24" width="6.57421875" style="17" customWidth="1"/>
    <col min="25" max="26" width="4.57421875" style="17" customWidth="1"/>
    <col min="27" max="29" width="6.57421875" style="17" bestFit="1" customWidth="1"/>
    <col min="30" max="31" width="4.57421875" style="17" customWidth="1"/>
    <col min="32" max="32" width="6.57421875" style="17" bestFit="1" customWidth="1"/>
    <col min="33" max="37" width="4.57421875" style="17" customWidth="1"/>
    <col min="38" max="39" width="6.57421875" style="17" bestFit="1" customWidth="1"/>
    <col min="40" max="41" width="4.57421875" style="17" customWidth="1"/>
    <col min="42" max="42" width="5.57421875" style="17" bestFit="1" customWidth="1"/>
    <col min="43" max="43" width="4.57421875" style="17" customWidth="1"/>
    <col min="44" max="44" width="8.140625" style="17" bestFit="1" customWidth="1"/>
    <col min="45" max="46" width="4.57421875" style="17" customWidth="1"/>
    <col min="47" max="47" width="8.140625" style="17" bestFit="1" customWidth="1"/>
    <col min="48" max="48" width="9.140625" style="17" bestFit="1" customWidth="1"/>
    <col min="49" max="49" width="9.140625" style="17" customWidth="1"/>
    <col min="50" max="50" width="8.140625" style="17" bestFit="1" customWidth="1"/>
    <col min="51" max="51" width="6.57421875" style="17" bestFit="1" customWidth="1"/>
    <col min="52" max="52" width="9.140625" style="17" bestFit="1" customWidth="1"/>
    <col min="53" max="57" width="4.57421875" style="17" customWidth="1"/>
    <col min="58" max="58" width="9.140625" style="17" bestFit="1" customWidth="1"/>
    <col min="59" max="60" width="8.140625" style="17" bestFit="1" customWidth="1"/>
    <col min="61" max="61" width="5.57421875" style="17" bestFit="1" customWidth="1"/>
    <col min="62" max="62" width="10.7109375" style="17" bestFit="1" customWidth="1"/>
    <col min="63" max="63" width="17.00390625" style="18" customWidth="1"/>
    <col min="64" max="65" width="10.7109375" style="17" bestFit="1" customWidth="1"/>
    <col min="66" max="16384" width="9.140625" style="17" customWidth="1"/>
  </cols>
  <sheetData>
    <row r="1" ht="15" customHeight="1" thickBot="1">
      <c r="B1" s="1"/>
    </row>
    <row r="2" spans="1:63" ht="15.75" customHeight="1" thickBot="1">
      <c r="A2" s="61" t="s">
        <v>0</v>
      </c>
      <c r="B2" s="63" t="s">
        <v>1</v>
      </c>
      <c r="C2" s="66" t="s">
        <v>192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8"/>
    </row>
    <row r="3" spans="1:63" ht="18.75" thickBot="1">
      <c r="A3" s="62"/>
      <c r="B3" s="64"/>
      <c r="C3" s="69" t="s">
        <v>2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  <c r="W3" s="69" t="s">
        <v>3</v>
      </c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1"/>
      <c r="AQ3" s="69" t="s">
        <v>4</v>
      </c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1"/>
      <c r="BK3" s="55" t="s">
        <v>30</v>
      </c>
    </row>
    <row r="4" spans="1:63" ht="18.75" thickBot="1">
      <c r="A4" s="62"/>
      <c r="B4" s="64"/>
      <c r="C4" s="58" t="s">
        <v>50</v>
      </c>
      <c r="D4" s="59"/>
      <c r="E4" s="59"/>
      <c r="F4" s="59"/>
      <c r="G4" s="59"/>
      <c r="H4" s="59"/>
      <c r="I4" s="59"/>
      <c r="J4" s="59"/>
      <c r="K4" s="59"/>
      <c r="L4" s="60"/>
      <c r="M4" s="58" t="s">
        <v>51</v>
      </c>
      <c r="N4" s="59"/>
      <c r="O4" s="59"/>
      <c r="P4" s="59"/>
      <c r="Q4" s="59"/>
      <c r="R4" s="59"/>
      <c r="S4" s="59"/>
      <c r="T4" s="59"/>
      <c r="U4" s="59"/>
      <c r="V4" s="60"/>
      <c r="W4" s="58" t="s">
        <v>50</v>
      </c>
      <c r="X4" s="59"/>
      <c r="Y4" s="59"/>
      <c r="Z4" s="59"/>
      <c r="AA4" s="59"/>
      <c r="AB4" s="59"/>
      <c r="AC4" s="59"/>
      <c r="AD4" s="59"/>
      <c r="AE4" s="59"/>
      <c r="AF4" s="60"/>
      <c r="AG4" s="58" t="s">
        <v>51</v>
      </c>
      <c r="AH4" s="59"/>
      <c r="AI4" s="59"/>
      <c r="AJ4" s="59"/>
      <c r="AK4" s="59"/>
      <c r="AL4" s="59"/>
      <c r="AM4" s="59"/>
      <c r="AN4" s="59"/>
      <c r="AO4" s="59"/>
      <c r="AP4" s="60"/>
      <c r="AQ4" s="58" t="s">
        <v>50</v>
      </c>
      <c r="AR4" s="59"/>
      <c r="AS4" s="59"/>
      <c r="AT4" s="59"/>
      <c r="AU4" s="59"/>
      <c r="AV4" s="59"/>
      <c r="AW4" s="59"/>
      <c r="AX4" s="59"/>
      <c r="AY4" s="59"/>
      <c r="AZ4" s="60"/>
      <c r="BA4" s="58" t="s">
        <v>51</v>
      </c>
      <c r="BB4" s="59"/>
      <c r="BC4" s="59"/>
      <c r="BD4" s="59"/>
      <c r="BE4" s="59"/>
      <c r="BF4" s="59"/>
      <c r="BG4" s="59"/>
      <c r="BH4" s="59"/>
      <c r="BI4" s="59"/>
      <c r="BJ4" s="60"/>
      <c r="BK4" s="56"/>
    </row>
    <row r="5" spans="1:63" ht="18" customHeight="1">
      <c r="A5" s="62"/>
      <c r="B5" s="64"/>
      <c r="C5" s="72" t="s">
        <v>5</v>
      </c>
      <c r="D5" s="73"/>
      <c r="E5" s="73"/>
      <c r="F5" s="73"/>
      <c r="G5" s="74"/>
      <c r="H5" s="75" t="s">
        <v>6</v>
      </c>
      <c r="I5" s="76"/>
      <c r="J5" s="76"/>
      <c r="K5" s="76"/>
      <c r="L5" s="77"/>
      <c r="M5" s="72" t="s">
        <v>5</v>
      </c>
      <c r="N5" s="73"/>
      <c r="O5" s="73"/>
      <c r="P5" s="73"/>
      <c r="Q5" s="74"/>
      <c r="R5" s="75" t="s">
        <v>6</v>
      </c>
      <c r="S5" s="76"/>
      <c r="T5" s="76"/>
      <c r="U5" s="76"/>
      <c r="V5" s="77"/>
      <c r="W5" s="72" t="s">
        <v>5</v>
      </c>
      <c r="X5" s="73"/>
      <c r="Y5" s="73"/>
      <c r="Z5" s="73"/>
      <c r="AA5" s="74"/>
      <c r="AB5" s="75" t="s">
        <v>6</v>
      </c>
      <c r="AC5" s="76"/>
      <c r="AD5" s="76"/>
      <c r="AE5" s="76"/>
      <c r="AF5" s="77"/>
      <c r="AG5" s="72" t="s">
        <v>5</v>
      </c>
      <c r="AH5" s="73"/>
      <c r="AI5" s="73"/>
      <c r="AJ5" s="73"/>
      <c r="AK5" s="74"/>
      <c r="AL5" s="75" t="s">
        <v>6</v>
      </c>
      <c r="AM5" s="76"/>
      <c r="AN5" s="76"/>
      <c r="AO5" s="76"/>
      <c r="AP5" s="77"/>
      <c r="AQ5" s="72" t="s">
        <v>5</v>
      </c>
      <c r="AR5" s="73"/>
      <c r="AS5" s="73"/>
      <c r="AT5" s="73"/>
      <c r="AU5" s="74"/>
      <c r="AV5" s="75" t="s">
        <v>6</v>
      </c>
      <c r="AW5" s="76"/>
      <c r="AX5" s="76"/>
      <c r="AY5" s="76"/>
      <c r="AZ5" s="77"/>
      <c r="BA5" s="72" t="s">
        <v>5</v>
      </c>
      <c r="BB5" s="73"/>
      <c r="BC5" s="73"/>
      <c r="BD5" s="73"/>
      <c r="BE5" s="74"/>
      <c r="BF5" s="75" t="s">
        <v>6</v>
      </c>
      <c r="BG5" s="76"/>
      <c r="BH5" s="76"/>
      <c r="BI5" s="76"/>
      <c r="BJ5" s="77"/>
      <c r="BK5" s="56"/>
    </row>
    <row r="6" spans="1:63" ht="15.75">
      <c r="A6" s="62"/>
      <c r="B6" s="65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57"/>
    </row>
    <row r="7" spans="1:63" ht="18">
      <c r="A7" s="16" t="s">
        <v>46</v>
      </c>
      <c r="B7" s="14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5"/>
    </row>
    <row r="8" spans="1:62" ht="15.75">
      <c r="A8" s="19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ht="15">
      <c r="A9" s="19"/>
      <c r="B9" s="7" t="s">
        <v>97</v>
      </c>
      <c r="C9" s="20">
        <v>0</v>
      </c>
      <c r="D9" s="21">
        <v>56.74698204503227</v>
      </c>
      <c r="E9" s="21">
        <v>0</v>
      </c>
      <c r="F9" s="21">
        <v>0</v>
      </c>
      <c r="G9" s="22">
        <v>0</v>
      </c>
      <c r="H9" s="20">
        <v>225.49970704770973</v>
      </c>
      <c r="I9" s="21">
        <v>17444.591929312905</v>
      </c>
      <c r="J9" s="21">
        <v>1053.2201277820002</v>
      </c>
      <c r="K9" s="21">
        <v>0</v>
      </c>
      <c r="L9" s="22">
        <v>1748.6260940862257</v>
      </c>
      <c r="M9" s="20">
        <v>0</v>
      </c>
      <c r="N9" s="21">
        <v>0</v>
      </c>
      <c r="O9" s="21">
        <v>0</v>
      </c>
      <c r="P9" s="21">
        <v>0</v>
      </c>
      <c r="Q9" s="22">
        <v>0</v>
      </c>
      <c r="R9" s="20">
        <v>134.49480509525807</v>
      </c>
      <c r="S9" s="21">
        <v>1328.6938170319677</v>
      </c>
      <c r="T9" s="21">
        <v>111.59527441112904</v>
      </c>
      <c r="U9" s="21">
        <v>0</v>
      </c>
      <c r="V9" s="22">
        <v>172.1645849653226</v>
      </c>
      <c r="W9" s="20">
        <v>0</v>
      </c>
      <c r="X9" s="21">
        <v>0</v>
      </c>
      <c r="Y9" s="21">
        <v>0</v>
      </c>
      <c r="Z9" s="21">
        <v>0</v>
      </c>
      <c r="AA9" s="22">
        <v>0</v>
      </c>
      <c r="AB9" s="20">
        <v>0</v>
      </c>
      <c r="AC9" s="21">
        <v>0</v>
      </c>
      <c r="AD9" s="21">
        <v>0</v>
      </c>
      <c r="AE9" s="21">
        <v>0</v>
      </c>
      <c r="AF9" s="22">
        <v>0</v>
      </c>
      <c r="AG9" s="20">
        <v>0</v>
      </c>
      <c r="AH9" s="21">
        <v>0</v>
      </c>
      <c r="AI9" s="21">
        <v>0</v>
      </c>
      <c r="AJ9" s="21">
        <v>0</v>
      </c>
      <c r="AK9" s="22">
        <v>0</v>
      </c>
      <c r="AL9" s="20">
        <v>0</v>
      </c>
      <c r="AM9" s="21">
        <v>0</v>
      </c>
      <c r="AN9" s="21">
        <v>0</v>
      </c>
      <c r="AO9" s="21">
        <v>0</v>
      </c>
      <c r="AP9" s="22">
        <v>0</v>
      </c>
      <c r="AQ9" s="20">
        <v>0</v>
      </c>
      <c r="AR9" s="21">
        <v>0</v>
      </c>
      <c r="AS9" s="21">
        <v>0</v>
      </c>
      <c r="AT9" s="21">
        <v>0</v>
      </c>
      <c r="AU9" s="22">
        <v>0</v>
      </c>
      <c r="AV9" s="20">
        <v>219.51878478038702</v>
      </c>
      <c r="AW9" s="21">
        <v>5564.1751798081905</v>
      </c>
      <c r="AX9" s="21">
        <v>2.29640015</v>
      </c>
      <c r="AY9" s="21">
        <v>0</v>
      </c>
      <c r="AZ9" s="22">
        <v>1144.9199256775491</v>
      </c>
      <c r="BA9" s="20">
        <v>0</v>
      </c>
      <c r="BB9" s="21">
        <v>0</v>
      </c>
      <c r="BC9" s="21">
        <v>0</v>
      </c>
      <c r="BD9" s="21">
        <v>0</v>
      </c>
      <c r="BE9" s="22">
        <v>0</v>
      </c>
      <c r="BF9" s="20">
        <v>146.59272734029028</v>
      </c>
      <c r="BG9" s="21">
        <v>277.3586256704193</v>
      </c>
      <c r="BH9" s="21">
        <v>15.365515050774192</v>
      </c>
      <c r="BI9" s="21">
        <v>0</v>
      </c>
      <c r="BJ9" s="22">
        <v>183.51200669119353</v>
      </c>
      <c r="BK9" s="23">
        <f>SUM(C9:BJ9)</f>
        <v>29829.372486946348</v>
      </c>
    </row>
    <row r="10" spans="1:63" ht="15">
      <c r="A10" s="19"/>
      <c r="B10" s="7" t="s">
        <v>98</v>
      </c>
      <c r="C10" s="20">
        <v>0</v>
      </c>
      <c r="D10" s="21">
        <v>10.801696820774193</v>
      </c>
      <c r="E10" s="21">
        <v>0</v>
      </c>
      <c r="F10" s="21">
        <v>0</v>
      </c>
      <c r="G10" s="22">
        <v>0</v>
      </c>
      <c r="H10" s="20">
        <v>4.976972418999999</v>
      </c>
      <c r="I10" s="21">
        <v>5418.350252024291</v>
      </c>
      <c r="J10" s="21">
        <v>31.21936381529032</v>
      </c>
      <c r="K10" s="21">
        <v>0</v>
      </c>
      <c r="L10" s="22">
        <v>178.0236629701935</v>
      </c>
      <c r="M10" s="20">
        <v>0</v>
      </c>
      <c r="N10" s="21">
        <v>0</v>
      </c>
      <c r="O10" s="21">
        <v>0</v>
      </c>
      <c r="P10" s="21">
        <v>0</v>
      </c>
      <c r="Q10" s="22">
        <v>0</v>
      </c>
      <c r="R10" s="20">
        <v>3.1253570900967738</v>
      </c>
      <c r="S10" s="21">
        <v>219.22973816274188</v>
      </c>
      <c r="T10" s="21">
        <v>60.236964392193556</v>
      </c>
      <c r="U10" s="21">
        <v>0</v>
      </c>
      <c r="V10" s="22">
        <v>71.23546717048386</v>
      </c>
      <c r="W10" s="20">
        <v>0</v>
      </c>
      <c r="X10" s="21">
        <v>0</v>
      </c>
      <c r="Y10" s="21">
        <v>0</v>
      </c>
      <c r="Z10" s="21">
        <v>0</v>
      </c>
      <c r="AA10" s="22">
        <v>0</v>
      </c>
      <c r="AB10" s="20">
        <v>0</v>
      </c>
      <c r="AC10" s="21">
        <v>0</v>
      </c>
      <c r="AD10" s="21">
        <v>0</v>
      </c>
      <c r="AE10" s="21">
        <v>0</v>
      </c>
      <c r="AF10" s="22">
        <v>0</v>
      </c>
      <c r="AG10" s="20">
        <v>0</v>
      </c>
      <c r="AH10" s="21">
        <v>0</v>
      </c>
      <c r="AI10" s="21">
        <v>0</v>
      </c>
      <c r="AJ10" s="21">
        <v>0</v>
      </c>
      <c r="AK10" s="22">
        <v>0</v>
      </c>
      <c r="AL10" s="20">
        <v>0</v>
      </c>
      <c r="AM10" s="21">
        <v>0</v>
      </c>
      <c r="AN10" s="21">
        <v>0</v>
      </c>
      <c r="AO10" s="21">
        <v>0</v>
      </c>
      <c r="AP10" s="22">
        <v>0</v>
      </c>
      <c r="AQ10" s="20">
        <v>0</v>
      </c>
      <c r="AR10" s="21">
        <v>0</v>
      </c>
      <c r="AS10" s="21">
        <v>0</v>
      </c>
      <c r="AT10" s="21">
        <v>0</v>
      </c>
      <c r="AU10" s="22">
        <v>0</v>
      </c>
      <c r="AV10" s="20">
        <v>18.155608338645166</v>
      </c>
      <c r="AW10" s="21">
        <v>2738.4444757631</v>
      </c>
      <c r="AX10" s="21">
        <v>2.379900213903226</v>
      </c>
      <c r="AY10" s="21">
        <v>0</v>
      </c>
      <c r="AZ10" s="22">
        <v>189.25975542225814</v>
      </c>
      <c r="BA10" s="20">
        <v>0</v>
      </c>
      <c r="BB10" s="21">
        <v>0</v>
      </c>
      <c r="BC10" s="21">
        <v>0</v>
      </c>
      <c r="BD10" s="21">
        <v>0</v>
      </c>
      <c r="BE10" s="22">
        <v>0</v>
      </c>
      <c r="BF10" s="20">
        <v>25.67599361022581</v>
      </c>
      <c r="BG10" s="21">
        <v>132.3706654185484</v>
      </c>
      <c r="BH10" s="21">
        <v>4.711655198645161</v>
      </c>
      <c r="BI10" s="21">
        <v>0</v>
      </c>
      <c r="BJ10" s="22">
        <v>65.26936426670969</v>
      </c>
      <c r="BK10" s="23">
        <f>SUM(C10:BJ10)</f>
        <v>9173.4668930971</v>
      </c>
    </row>
    <row r="11" spans="1:63" s="28" customFormat="1" ht="15">
      <c r="A11" s="19"/>
      <c r="B11" s="8" t="s">
        <v>9</v>
      </c>
      <c r="C11" s="24">
        <f aca="true" t="shared" si="0" ref="C11:AH11">SUM(C9:C10)</f>
        <v>0</v>
      </c>
      <c r="D11" s="25">
        <f t="shared" si="0"/>
        <v>67.54867886580647</v>
      </c>
      <c r="E11" s="25">
        <f t="shared" si="0"/>
        <v>0</v>
      </c>
      <c r="F11" s="25">
        <f t="shared" si="0"/>
        <v>0</v>
      </c>
      <c r="G11" s="26">
        <f t="shared" si="0"/>
        <v>0</v>
      </c>
      <c r="H11" s="24">
        <f t="shared" si="0"/>
        <v>230.47667946670973</v>
      </c>
      <c r="I11" s="25">
        <f t="shared" si="0"/>
        <v>22862.942181337196</v>
      </c>
      <c r="J11" s="25">
        <f t="shared" si="0"/>
        <v>1084.4394915972905</v>
      </c>
      <c r="K11" s="25">
        <f t="shared" si="0"/>
        <v>0</v>
      </c>
      <c r="L11" s="26">
        <f t="shared" si="0"/>
        <v>1926.6497570564193</v>
      </c>
      <c r="M11" s="24">
        <f t="shared" si="0"/>
        <v>0</v>
      </c>
      <c r="N11" s="25">
        <f t="shared" si="0"/>
        <v>0</v>
      </c>
      <c r="O11" s="25">
        <f t="shared" si="0"/>
        <v>0</v>
      </c>
      <c r="P11" s="25">
        <f t="shared" si="0"/>
        <v>0</v>
      </c>
      <c r="Q11" s="26">
        <f t="shared" si="0"/>
        <v>0</v>
      </c>
      <c r="R11" s="24">
        <f t="shared" si="0"/>
        <v>137.62016218535484</v>
      </c>
      <c r="S11" s="25">
        <f t="shared" si="0"/>
        <v>1547.9235551947095</v>
      </c>
      <c r="T11" s="25">
        <f t="shared" si="0"/>
        <v>171.83223880332258</v>
      </c>
      <c r="U11" s="25">
        <f t="shared" si="0"/>
        <v>0</v>
      </c>
      <c r="V11" s="26">
        <f t="shared" si="0"/>
        <v>243.40005213580645</v>
      </c>
      <c r="W11" s="24">
        <f t="shared" si="0"/>
        <v>0</v>
      </c>
      <c r="X11" s="25">
        <f t="shared" si="0"/>
        <v>0</v>
      </c>
      <c r="Y11" s="25">
        <f t="shared" si="0"/>
        <v>0</v>
      </c>
      <c r="Z11" s="25">
        <f t="shared" si="0"/>
        <v>0</v>
      </c>
      <c r="AA11" s="26">
        <f t="shared" si="0"/>
        <v>0</v>
      </c>
      <c r="AB11" s="24">
        <f t="shared" si="0"/>
        <v>0</v>
      </c>
      <c r="AC11" s="25">
        <f t="shared" si="0"/>
        <v>0</v>
      </c>
      <c r="AD11" s="25">
        <f t="shared" si="0"/>
        <v>0</v>
      </c>
      <c r="AE11" s="25">
        <f t="shared" si="0"/>
        <v>0</v>
      </c>
      <c r="AF11" s="26">
        <f t="shared" si="0"/>
        <v>0</v>
      </c>
      <c r="AG11" s="24">
        <f t="shared" si="0"/>
        <v>0</v>
      </c>
      <c r="AH11" s="25">
        <f t="shared" si="0"/>
        <v>0</v>
      </c>
      <c r="AI11" s="25">
        <f aca="true" t="shared" si="1" ref="AI11:BK11">SUM(AI9:AI10)</f>
        <v>0</v>
      </c>
      <c r="AJ11" s="25">
        <f t="shared" si="1"/>
        <v>0</v>
      </c>
      <c r="AK11" s="26">
        <f t="shared" si="1"/>
        <v>0</v>
      </c>
      <c r="AL11" s="24">
        <f t="shared" si="1"/>
        <v>0</v>
      </c>
      <c r="AM11" s="25">
        <f t="shared" si="1"/>
        <v>0</v>
      </c>
      <c r="AN11" s="25">
        <f t="shared" si="1"/>
        <v>0</v>
      </c>
      <c r="AO11" s="25">
        <f t="shared" si="1"/>
        <v>0</v>
      </c>
      <c r="AP11" s="26">
        <f t="shared" si="1"/>
        <v>0</v>
      </c>
      <c r="AQ11" s="24">
        <f t="shared" si="1"/>
        <v>0</v>
      </c>
      <c r="AR11" s="25">
        <f t="shared" si="1"/>
        <v>0</v>
      </c>
      <c r="AS11" s="25">
        <f t="shared" si="1"/>
        <v>0</v>
      </c>
      <c r="AT11" s="25">
        <f t="shared" si="1"/>
        <v>0</v>
      </c>
      <c r="AU11" s="26">
        <f t="shared" si="1"/>
        <v>0</v>
      </c>
      <c r="AV11" s="24">
        <f t="shared" si="1"/>
        <v>237.67439311903217</v>
      </c>
      <c r="AW11" s="25">
        <f t="shared" si="1"/>
        <v>8302.61965557129</v>
      </c>
      <c r="AX11" s="25">
        <f t="shared" si="1"/>
        <v>4.676300363903226</v>
      </c>
      <c r="AY11" s="25">
        <f t="shared" si="1"/>
        <v>0</v>
      </c>
      <c r="AZ11" s="26">
        <f t="shared" si="1"/>
        <v>1334.1796810998073</v>
      </c>
      <c r="BA11" s="24">
        <f t="shared" si="1"/>
        <v>0</v>
      </c>
      <c r="BB11" s="25">
        <f t="shared" si="1"/>
        <v>0</v>
      </c>
      <c r="BC11" s="25">
        <f t="shared" si="1"/>
        <v>0</v>
      </c>
      <c r="BD11" s="25">
        <f t="shared" si="1"/>
        <v>0</v>
      </c>
      <c r="BE11" s="26">
        <f t="shared" si="1"/>
        <v>0</v>
      </c>
      <c r="BF11" s="24">
        <f t="shared" si="1"/>
        <v>172.2687209505161</v>
      </c>
      <c r="BG11" s="25">
        <f t="shared" si="1"/>
        <v>409.7292910889677</v>
      </c>
      <c r="BH11" s="25">
        <f t="shared" si="1"/>
        <v>20.077170249419353</v>
      </c>
      <c r="BI11" s="25">
        <f t="shared" si="1"/>
        <v>0</v>
      </c>
      <c r="BJ11" s="26">
        <f t="shared" si="1"/>
        <v>248.78137095790322</v>
      </c>
      <c r="BK11" s="27">
        <f t="shared" si="1"/>
        <v>39002.83938004345</v>
      </c>
    </row>
    <row r="12" spans="3:63" ht="15" customHeight="1"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</row>
    <row r="13" spans="1:63" s="28" customFormat="1" ht="15">
      <c r="A13" s="19" t="s">
        <v>10</v>
      </c>
      <c r="B13" s="12" t="s">
        <v>11</v>
      </c>
      <c r="C13" s="24"/>
      <c r="D13" s="25"/>
      <c r="E13" s="25"/>
      <c r="F13" s="25"/>
      <c r="G13" s="26"/>
      <c r="H13" s="24"/>
      <c r="I13" s="25"/>
      <c r="J13" s="25"/>
      <c r="K13" s="25"/>
      <c r="L13" s="26"/>
      <c r="M13" s="24"/>
      <c r="N13" s="25"/>
      <c r="O13" s="25"/>
      <c r="P13" s="25"/>
      <c r="Q13" s="26"/>
      <c r="R13" s="24"/>
      <c r="S13" s="25"/>
      <c r="T13" s="25"/>
      <c r="U13" s="25"/>
      <c r="V13" s="26"/>
      <c r="W13" s="24"/>
      <c r="X13" s="25"/>
      <c r="Y13" s="25"/>
      <c r="Z13" s="25"/>
      <c r="AA13" s="26"/>
      <c r="AB13" s="24"/>
      <c r="AC13" s="25"/>
      <c r="AD13" s="25"/>
      <c r="AE13" s="25"/>
      <c r="AF13" s="26"/>
      <c r="AG13" s="24"/>
      <c r="AH13" s="25"/>
      <c r="AI13" s="25"/>
      <c r="AJ13" s="25"/>
      <c r="AK13" s="26"/>
      <c r="AL13" s="24"/>
      <c r="AM13" s="25"/>
      <c r="AN13" s="25"/>
      <c r="AO13" s="25"/>
      <c r="AP13" s="26"/>
      <c r="AQ13" s="24"/>
      <c r="AR13" s="25"/>
      <c r="AS13" s="25"/>
      <c r="AT13" s="25"/>
      <c r="AU13" s="26"/>
      <c r="AV13" s="24"/>
      <c r="AW13" s="25"/>
      <c r="AX13" s="25"/>
      <c r="AY13" s="25"/>
      <c r="AZ13" s="26"/>
      <c r="BA13" s="24"/>
      <c r="BB13" s="25"/>
      <c r="BC13" s="25"/>
      <c r="BD13" s="25"/>
      <c r="BE13" s="26"/>
      <c r="BF13" s="24"/>
      <c r="BG13" s="25"/>
      <c r="BH13" s="25"/>
      <c r="BI13" s="25"/>
      <c r="BJ13" s="26"/>
      <c r="BK13" s="27"/>
    </row>
    <row r="14" spans="1:63" ht="15">
      <c r="A14" s="19"/>
      <c r="B14" s="7" t="s">
        <v>99</v>
      </c>
      <c r="C14" s="20">
        <v>0</v>
      </c>
      <c r="D14" s="21">
        <v>47.33592723593548</v>
      </c>
      <c r="E14" s="21">
        <v>0</v>
      </c>
      <c r="F14" s="21">
        <v>0</v>
      </c>
      <c r="G14" s="22">
        <v>0</v>
      </c>
      <c r="H14" s="20">
        <v>71.80669568990322</v>
      </c>
      <c r="I14" s="21">
        <v>326.94577281167756</v>
      </c>
      <c r="J14" s="21">
        <v>1.518626668516129</v>
      </c>
      <c r="K14" s="21">
        <v>0</v>
      </c>
      <c r="L14" s="22">
        <v>203.33569589635482</v>
      </c>
      <c r="M14" s="20">
        <v>0</v>
      </c>
      <c r="N14" s="21">
        <v>0</v>
      </c>
      <c r="O14" s="21">
        <v>0</v>
      </c>
      <c r="P14" s="21">
        <v>0</v>
      </c>
      <c r="Q14" s="22">
        <v>0</v>
      </c>
      <c r="R14" s="20">
        <v>30.238531739967744</v>
      </c>
      <c r="S14" s="21">
        <v>87.24152359032257</v>
      </c>
      <c r="T14" s="21">
        <v>0</v>
      </c>
      <c r="U14" s="21">
        <v>0</v>
      </c>
      <c r="V14" s="22">
        <v>26.28774390783871</v>
      </c>
      <c r="W14" s="20">
        <v>0</v>
      </c>
      <c r="X14" s="21">
        <v>0</v>
      </c>
      <c r="Y14" s="21">
        <v>0</v>
      </c>
      <c r="Z14" s="21">
        <v>0</v>
      </c>
      <c r="AA14" s="22">
        <v>0</v>
      </c>
      <c r="AB14" s="20">
        <v>0</v>
      </c>
      <c r="AC14" s="21">
        <v>0</v>
      </c>
      <c r="AD14" s="21">
        <v>0</v>
      </c>
      <c r="AE14" s="21">
        <v>0</v>
      </c>
      <c r="AF14" s="22">
        <v>0</v>
      </c>
      <c r="AG14" s="20">
        <v>0</v>
      </c>
      <c r="AH14" s="21">
        <v>0</v>
      </c>
      <c r="AI14" s="21">
        <v>0</v>
      </c>
      <c r="AJ14" s="21">
        <v>0</v>
      </c>
      <c r="AK14" s="22">
        <v>0</v>
      </c>
      <c r="AL14" s="20">
        <v>0</v>
      </c>
      <c r="AM14" s="21">
        <v>0</v>
      </c>
      <c r="AN14" s="21">
        <v>0</v>
      </c>
      <c r="AO14" s="21">
        <v>0</v>
      </c>
      <c r="AP14" s="22">
        <v>0</v>
      </c>
      <c r="AQ14" s="20">
        <v>0</v>
      </c>
      <c r="AR14" s="21">
        <v>0</v>
      </c>
      <c r="AS14" s="21">
        <v>0</v>
      </c>
      <c r="AT14" s="21">
        <v>0</v>
      </c>
      <c r="AU14" s="22">
        <v>0</v>
      </c>
      <c r="AV14" s="20">
        <v>26.517112177225812</v>
      </c>
      <c r="AW14" s="21">
        <v>154.4670325071417</v>
      </c>
      <c r="AX14" s="21">
        <v>4.106707538580644</v>
      </c>
      <c r="AY14" s="21">
        <v>0</v>
      </c>
      <c r="AZ14" s="22">
        <v>109.135150438</v>
      </c>
      <c r="BA14" s="20">
        <v>0</v>
      </c>
      <c r="BB14" s="21">
        <v>0</v>
      </c>
      <c r="BC14" s="21">
        <v>0</v>
      </c>
      <c r="BD14" s="21">
        <v>0</v>
      </c>
      <c r="BE14" s="22">
        <v>0</v>
      </c>
      <c r="BF14" s="20">
        <v>9.027427674387097</v>
      </c>
      <c r="BG14" s="21">
        <v>11.482796320516128</v>
      </c>
      <c r="BH14" s="21">
        <v>3.3728068613225815</v>
      </c>
      <c r="BI14" s="21">
        <v>0</v>
      </c>
      <c r="BJ14" s="22">
        <v>22.41815505812903</v>
      </c>
      <c r="BK14" s="23">
        <f>SUM(C14:BJ14)</f>
        <v>1135.2377061158193</v>
      </c>
    </row>
    <row r="15" spans="1:63" s="28" customFormat="1" ht="15">
      <c r="A15" s="19"/>
      <c r="B15" s="8" t="s">
        <v>12</v>
      </c>
      <c r="C15" s="24">
        <f>SUM(C14)</f>
        <v>0</v>
      </c>
      <c r="D15" s="25">
        <f>SUM(D14)</f>
        <v>47.33592723593548</v>
      </c>
      <c r="E15" s="25">
        <f>SUM(E14)</f>
        <v>0</v>
      </c>
      <c r="F15" s="25">
        <f>SUM(F14)</f>
        <v>0</v>
      </c>
      <c r="G15" s="26">
        <f>SUM(G14)</f>
        <v>0</v>
      </c>
      <c r="H15" s="24">
        <f aca="true" t="shared" si="2" ref="H15:BK15">SUM(H14)</f>
        <v>71.80669568990322</v>
      </c>
      <c r="I15" s="25">
        <f t="shared" si="2"/>
        <v>326.94577281167756</v>
      </c>
      <c r="J15" s="25">
        <f t="shared" si="2"/>
        <v>1.518626668516129</v>
      </c>
      <c r="K15" s="25">
        <f t="shared" si="2"/>
        <v>0</v>
      </c>
      <c r="L15" s="26">
        <f t="shared" si="2"/>
        <v>203.33569589635482</v>
      </c>
      <c r="M15" s="24">
        <f t="shared" si="2"/>
        <v>0</v>
      </c>
      <c r="N15" s="25">
        <f t="shared" si="2"/>
        <v>0</v>
      </c>
      <c r="O15" s="25">
        <f t="shared" si="2"/>
        <v>0</v>
      </c>
      <c r="P15" s="25">
        <f t="shared" si="2"/>
        <v>0</v>
      </c>
      <c r="Q15" s="26">
        <f t="shared" si="2"/>
        <v>0</v>
      </c>
      <c r="R15" s="24">
        <f t="shared" si="2"/>
        <v>30.238531739967744</v>
      </c>
      <c r="S15" s="25">
        <f t="shared" si="2"/>
        <v>87.24152359032257</v>
      </c>
      <c r="T15" s="25">
        <f t="shared" si="2"/>
        <v>0</v>
      </c>
      <c r="U15" s="25">
        <f t="shared" si="2"/>
        <v>0</v>
      </c>
      <c r="V15" s="26">
        <f t="shared" si="2"/>
        <v>26.28774390783871</v>
      </c>
      <c r="W15" s="24">
        <f t="shared" si="2"/>
        <v>0</v>
      </c>
      <c r="X15" s="25">
        <f t="shared" si="2"/>
        <v>0</v>
      </c>
      <c r="Y15" s="25">
        <f t="shared" si="2"/>
        <v>0</v>
      </c>
      <c r="Z15" s="25">
        <f t="shared" si="2"/>
        <v>0</v>
      </c>
      <c r="AA15" s="26">
        <f t="shared" si="2"/>
        <v>0</v>
      </c>
      <c r="AB15" s="24">
        <f t="shared" si="2"/>
        <v>0</v>
      </c>
      <c r="AC15" s="25">
        <f t="shared" si="2"/>
        <v>0</v>
      </c>
      <c r="AD15" s="25">
        <f t="shared" si="2"/>
        <v>0</v>
      </c>
      <c r="AE15" s="25">
        <f t="shared" si="2"/>
        <v>0</v>
      </c>
      <c r="AF15" s="26">
        <f t="shared" si="2"/>
        <v>0</v>
      </c>
      <c r="AG15" s="24">
        <f t="shared" si="2"/>
        <v>0</v>
      </c>
      <c r="AH15" s="25">
        <f t="shared" si="2"/>
        <v>0</v>
      </c>
      <c r="AI15" s="25">
        <f t="shared" si="2"/>
        <v>0</v>
      </c>
      <c r="AJ15" s="25">
        <f t="shared" si="2"/>
        <v>0</v>
      </c>
      <c r="AK15" s="26">
        <f t="shared" si="2"/>
        <v>0</v>
      </c>
      <c r="AL15" s="24">
        <f t="shared" si="2"/>
        <v>0</v>
      </c>
      <c r="AM15" s="25">
        <f t="shared" si="2"/>
        <v>0</v>
      </c>
      <c r="AN15" s="25">
        <f t="shared" si="2"/>
        <v>0</v>
      </c>
      <c r="AO15" s="25">
        <f t="shared" si="2"/>
        <v>0</v>
      </c>
      <c r="AP15" s="26">
        <f t="shared" si="2"/>
        <v>0</v>
      </c>
      <c r="AQ15" s="24">
        <f t="shared" si="2"/>
        <v>0</v>
      </c>
      <c r="AR15" s="25">
        <f t="shared" si="2"/>
        <v>0</v>
      </c>
      <c r="AS15" s="25">
        <f t="shared" si="2"/>
        <v>0</v>
      </c>
      <c r="AT15" s="25">
        <f t="shared" si="2"/>
        <v>0</v>
      </c>
      <c r="AU15" s="26">
        <f t="shared" si="2"/>
        <v>0</v>
      </c>
      <c r="AV15" s="24">
        <f t="shared" si="2"/>
        <v>26.517112177225812</v>
      </c>
      <c r="AW15" s="25">
        <f t="shared" si="2"/>
        <v>154.4670325071417</v>
      </c>
      <c r="AX15" s="25">
        <f t="shared" si="2"/>
        <v>4.106707538580644</v>
      </c>
      <c r="AY15" s="25">
        <f t="shared" si="2"/>
        <v>0</v>
      </c>
      <c r="AZ15" s="26">
        <f t="shared" si="2"/>
        <v>109.135150438</v>
      </c>
      <c r="BA15" s="24">
        <f t="shared" si="2"/>
        <v>0</v>
      </c>
      <c r="BB15" s="25">
        <f t="shared" si="2"/>
        <v>0</v>
      </c>
      <c r="BC15" s="25">
        <f t="shared" si="2"/>
        <v>0</v>
      </c>
      <c r="BD15" s="25">
        <f t="shared" si="2"/>
        <v>0</v>
      </c>
      <c r="BE15" s="26">
        <f t="shared" si="2"/>
        <v>0</v>
      </c>
      <c r="BF15" s="24">
        <f t="shared" si="2"/>
        <v>9.027427674387097</v>
      </c>
      <c r="BG15" s="25">
        <f t="shared" si="2"/>
        <v>11.482796320516128</v>
      </c>
      <c r="BH15" s="25">
        <f t="shared" si="2"/>
        <v>3.3728068613225815</v>
      </c>
      <c r="BI15" s="25">
        <f t="shared" si="2"/>
        <v>0</v>
      </c>
      <c r="BJ15" s="26">
        <f t="shared" si="2"/>
        <v>22.41815505812903</v>
      </c>
      <c r="BK15" s="26">
        <f t="shared" si="2"/>
        <v>1135.2377061158193</v>
      </c>
    </row>
    <row r="16" spans="3:63" ht="15" customHeight="1"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</row>
    <row r="17" spans="1:63" ht="15">
      <c r="A17" s="19" t="s">
        <v>13</v>
      </c>
      <c r="B17" s="12" t="s">
        <v>14</v>
      </c>
      <c r="C17" s="20"/>
      <c r="D17" s="21"/>
      <c r="E17" s="21"/>
      <c r="F17" s="21"/>
      <c r="G17" s="22"/>
      <c r="H17" s="20"/>
      <c r="I17" s="21"/>
      <c r="J17" s="21"/>
      <c r="K17" s="21"/>
      <c r="L17" s="22"/>
      <c r="M17" s="20"/>
      <c r="N17" s="21"/>
      <c r="O17" s="21"/>
      <c r="P17" s="21"/>
      <c r="Q17" s="22"/>
      <c r="R17" s="20"/>
      <c r="S17" s="21"/>
      <c r="T17" s="21"/>
      <c r="U17" s="21"/>
      <c r="V17" s="22"/>
      <c r="W17" s="20"/>
      <c r="X17" s="21"/>
      <c r="Y17" s="21"/>
      <c r="Z17" s="21"/>
      <c r="AA17" s="22"/>
      <c r="AB17" s="20"/>
      <c r="AC17" s="21"/>
      <c r="AD17" s="21"/>
      <c r="AE17" s="21"/>
      <c r="AF17" s="22"/>
      <c r="AG17" s="20"/>
      <c r="AH17" s="21"/>
      <c r="AI17" s="21"/>
      <c r="AJ17" s="21"/>
      <c r="AK17" s="22"/>
      <c r="AL17" s="20"/>
      <c r="AM17" s="21"/>
      <c r="AN17" s="21"/>
      <c r="AO17" s="21"/>
      <c r="AP17" s="22"/>
      <c r="AQ17" s="20"/>
      <c r="AR17" s="21"/>
      <c r="AS17" s="21"/>
      <c r="AT17" s="21"/>
      <c r="AU17" s="22"/>
      <c r="AV17" s="20"/>
      <c r="AW17" s="21"/>
      <c r="AX17" s="21"/>
      <c r="AY17" s="21"/>
      <c r="AZ17" s="22"/>
      <c r="BA17" s="20"/>
      <c r="BB17" s="21"/>
      <c r="BC17" s="21"/>
      <c r="BD17" s="21"/>
      <c r="BE17" s="22"/>
      <c r="BF17" s="20"/>
      <c r="BG17" s="21"/>
      <c r="BH17" s="21"/>
      <c r="BI17" s="21"/>
      <c r="BJ17" s="22"/>
      <c r="BK17" s="23"/>
    </row>
    <row r="18" spans="1:63" ht="15">
      <c r="A18" s="19"/>
      <c r="B18" s="7" t="s">
        <v>100</v>
      </c>
      <c r="C18" s="20">
        <v>0</v>
      </c>
      <c r="D18" s="21">
        <v>0.5499978671612905</v>
      </c>
      <c r="E18" s="21">
        <v>0</v>
      </c>
      <c r="F18" s="21">
        <v>0</v>
      </c>
      <c r="G18" s="22">
        <v>0</v>
      </c>
      <c r="H18" s="20">
        <v>0.05103629948387098</v>
      </c>
      <c r="I18" s="21">
        <v>85.40903676416131</v>
      </c>
      <c r="J18" s="21">
        <v>2.1343180603548393</v>
      </c>
      <c r="K18" s="21">
        <v>0</v>
      </c>
      <c r="L18" s="22">
        <v>1.632071028612903</v>
      </c>
      <c r="M18" s="20">
        <v>0</v>
      </c>
      <c r="N18" s="21">
        <v>0</v>
      </c>
      <c r="O18" s="21">
        <v>0</v>
      </c>
      <c r="P18" s="21">
        <v>0</v>
      </c>
      <c r="Q18" s="22">
        <v>0</v>
      </c>
      <c r="R18" s="20">
        <v>0.03398306990322582</v>
      </c>
      <c r="S18" s="21">
        <v>1.3956191112903227</v>
      </c>
      <c r="T18" s="21">
        <v>3.878957237451613</v>
      </c>
      <c r="U18" s="21">
        <v>0</v>
      </c>
      <c r="V18" s="22">
        <v>0.08916477600000002</v>
      </c>
      <c r="W18" s="20">
        <v>0</v>
      </c>
      <c r="X18" s="21">
        <v>0</v>
      </c>
      <c r="Y18" s="21">
        <v>0</v>
      </c>
      <c r="Z18" s="21">
        <v>0</v>
      </c>
      <c r="AA18" s="22">
        <v>0</v>
      </c>
      <c r="AB18" s="20">
        <v>0</v>
      </c>
      <c r="AC18" s="21">
        <v>0</v>
      </c>
      <c r="AD18" s="21">
        <v>0</v>
      </c>
      <c r="AE18" s="21">
        <v>0</v>
      </c>
      <c r="AF18" s="22">
        <v>0</v>
      </c>
      <c r="AG18" s="20">
        <v>0</v>
      </c>
      <c r="AH18" s="21">
        <v>0</v>
      </c>
      <c r="AI18" s="21">
        <v>0</v>
      </c>
      <c r="AJ18" s="21">
        <v>0</v>
      </c>
      <c r="AK18" s="22">
        <v>0</v>
      </c>
      <c r="AL18" s="20">
        <v>0</v>
      </c>
      <c r="AM18" s="21">
        <v>0</v>
      </c>
      <c r="AN18" s="21">
        <v>0</v>
      </c>
      <c r="AO18" s="21">
        <v>0</v>
      </c>
      <c r="AP18" s="22">
        <v>0</v>
      </c>
      <c r="AQ18" s="20">
        <v>0</v>
      </c>
      <c r="AR18" s="21">
        <v>0</v>
      </c>
      <c r="AS18" s="21">
        <v>0</v>
      </c>
      <c r="AT18" s="21">
        <v>0</v>
      </c>
      <c r="AU18" s="22">
        <v>0</v>
      </c>
      <c r="AV18" s="20">
        <v>0.3932330043225806</v>
      </c>
      <c r="AW18" s="21">
        <v>9.292560922328667</v>
      </c>
      <c r="AX18" s="21">
        <v>0</v>
      </c>
      <c r="AY18" s="21">
        <v>0</v>
      </c>
      <c r="AZ18" s="22">
        <v>0.8106926231290322</v>
      </c>
      <c r="BA18" s="20">
        <v>0</v>
      </c>
      <c r="BB18" s="21">
        <v>0</v>
      </c>
      <c r="BC18" s="21">
        <v>0</v>
      </c>
      <c r="BD18" s="21">
        <v>0</v>
      </c>
      <c r="BE18" s="22">
        <v>0</v>
      </c>
      <c r="BF18" s="20">
        <v>0.3133007031612903</v>
      </c>
      <c r="BG18" s="21">
        <v>0.02598959051612903</v>
      </c>
      <c r="BH18" s="21">
        <v>0</v>
      </c>
      <c r="BI18" s="21">
        <v>0</v>
      </c>
      <c r="BJ18" s="22">
        <v>0.20072050429032248</v>
      </c>
      <c r="BK18" s="23">
        <f aca="true" t="shared" si="3" ref="BK18:BK31">SUM(C18:BJ18)</f>
        <v>106.21068156216741</v>
      </c>
    </row>
    <row r="19" spans="1:63" ht="15">
      <c r="A19" s="19"/>
      <c r="B19" s="7" t="s">
        <v>101</v>
      </c>
      <c r="C19" s="20">
        <v>0</v>
      </c>
      <c r="D19" s="21">
        <v>0.5460405802903227</v>
      </c>
      <c r="E19" s="21">
        <v>0</v>
      </c>
      <c r="F19" s="21">
        <v>0</v>
      </c>
      <c r="G19" s="22">
        <v>0</v>
      </c>
      <c r="H19" s="20">
        <v>0.0567203267096774</v>
      </c>
      <c r="I19" s="21">
        <v>1.0722767521290326</v>
      </c>
      <c r="J19" s="21">
        <v>0</v>
      </c>
      <c r="K19" s="21">
        <v>0</v>
      </c>
      <c r="L19" s="22">
        <v>6.588064516129033E-06</v>
      </c>
      <c r="M19" s="20">
        <v>0</v>
      </c>
      <c r="N19" s="21">
        <v>0</v>
      </c>
      <c r="O19" s="21">
        <v>0</v>
      </c>
      <c r="P19" s="21">
        <v>0</v>
      </c>
      <c r="Q19" s="22">
        <v>0</v>
      </c>
      <c r="R19" s="20">
        <v>0.05250276906451613</v>
      </c>
      <c r="S19" s="21">
        <v>0</v>
      </c>
      <c r="T19" s="21">
        <v>0</v>
      </c>
      <c r="U19" s="21">
        <v>0</v>
      </c>
      <c r="V19" s="22">
        <v>0</v>
      </c>
      <c r="W19" s="20">
        <v>0</v>
      </c>
      <c r="X19" s="21">
        <v>0</v>
      </c>
      <c r="Y19" s="21">
        <v>0</v>
      </c>
      <c r="Z19" s="21">
        <v>0</v>
      </c>
      <c r="AA19" s="22">
        <v>0</v>
      </c>
      <c r="AB19" s="20">
        <v>0</v>
      </c>
      <c r="AC19" s="21">
        <v>0</v>
      </c>
      <c r="AD19" s="21">
        <v>0</v>
      </c>
      <c r="AE19" s="21">
        <v>0</v>
      </c>
      <c r="AF19" s="22">
        <v>0</v>
      </c>
      <c r="AG19" s="20">
        <v>0</v>
      </c>
      <c r="AH19" s="21">
        <v>0</v>
      </c>
      <c r="AI19" s="21">
        <v>0</v>
      </c>
      <c r="AJ19" s="21">
        <v>0</v>
      </c>
      <c r="AK19" s="22">
        <v>0</v>
      </c>
      <c r="AL19" s="20">
        <v>0</v>
      </c>
      <c r="AM19" s="21">
        <v>0</v>
      </c>
      <c r="AN19" s="21">
        <v>0</v>
      </c>
      <c r="AO19" s="21">
        <v>0</v>
      </c>
      <c r="AP19" s="22">
        <v>0</v>
      </c>
      <c r="AQ19" s="20">
        <v>0</v>
      </c>
      <c r="AR19" s="21">
        <v>0</v>
      </c>
      <c r="AS19" s="21">
        <v>0</v>
      </c>
      <c r="AT19" s="21">
        <v>0</v>
      </c>
      <c r="AU19" s="22">
        <v>0</v>
      </c>
      <c r="AV19" s="20">
        <v>0.2041146347419355</v>
      </c>
      <c r="AW19" s="21">
        <v>0.9632994390288252</v>
      </c>
      <c r="AX19" s="21">
        <v>0</v>
      </c>
      <c r="AY19" s="21">
        <v>0</v>
      </c>
      <c r="AZ19" s="22">
        <v>0.960018622064516</v>
      </c>
      <c r="BA19" s="20">
        <v>0</v>
      </c>
      <c r="BB19" s="21">
        <v>0</v>
      </c>
      <c r="BC19" s="21">
        <v>0</v>
      </c>
      <c r="BD19" s="21">
        <v>0</v>
      </c>
      <c r="BE19" s="22">
        <v>0</v>
      </c>
      <c r="BF19" s="20">
        <v>0.034927028580645156</v>
      </c>
      <c r="BG19" s="21">
        <v>0</v>
      </c>
      <c r="BH19" s="21">
        <v>0</v>
      </c>
      <c r="BI19" s="21">
        <v>0</v>
      </c>
      <c r="BJ19" s="22">
        <v>0.5401349313870967</v>
      </c>
      <c r="BK19" s="23">
        <f t="shared" si="3"/>
        <v>4.430041672061083</v>
      </c>
    </row>
    <row r="20" spans="1:63" ht="15">
      <c r="A20" s="19"/>
      <c r="B20" s="7" t="s">
        <v>138</v>
      </c>
      <c r="C20" s="20">
        <v>0</v>
      </c>
      <c r="D20" s="21">
        <v>0.5970046774193548</v>
      </c>
      <c r="E20" s="21">
        <v>0</v>
      </c>
      <c r="F20" s="21">
        <v>0</v>
      </c>
      <c r="G20" s="22">
        <v>0</v>
      </c>
      <c r="H20" s="20">
        <v>0.04537235548387097</v>
      </c>
      <c r="I20" s="21">
        <v>0</v>
      </c>
      <c r="J20" s="21">
        <v>0</v>
      </c>
      <c r="K20" s="21">
        <v>0</v>
      </c>
      <c r="L20" s="22">
        <v>209.1749168461869</v>
      </c>
      <c r="M20" s="20">
        <v>0</v>
      </c>
      <c r="N20" s="21">
        <v>0</v>
      </c>
      <c r="O20" s="21">
        <v>0</v>
      </c>
      <c r="P20" s="21">
        <v>0</v>
      </c>
      <c r="Q20" s="22">
        <v>0</v>
      </c>
      <c r="R20" s="20">
        <v>0.0013673699032258064</v>
      </c>
      <c r="S20" s="21">
        <v>0</v>
      </c>
      <c r="T20" s="21">
        <v>0</v>
      </c>
      <c r="U20" s="21">
        <v>0</v>
      </c>
      <c r="V20" s="22">
        <v>0</v>
      </c>
      <c r="W20" s="20">
        <v>0</v>
      </c>
      <c r="X20" s="21">
        <v>0</v>
      </c>
      <c r="Y20" s="21">
        <v>0</v>
      </c>
      <c r="Z20" s="21">
        <v>0</v>
      </c>
      <c r="AA20" s="22">
        <v>0</v>
      </c>
      <c r="AB20" s="20">
        <v>0</v>
      </c>
      <c r="AC20" s="21">
        <v>0</v>
      </c>
      <c r="AD20" s="21">
        <v>0</v>
      </c>
      <c r="AE20" s="21">
        <v>0</v>
      </c>
      <c r="AF20" s="22">
        <v>0</v>
      </c>
      <c r="AG20" s="20">
        <v>0</v>
      </c>
      <c r="AH20" s="21">
        <v>0</v>
      </c>
      <c r="AI20" s="21">
        <v>0</v>
      </c>
      <c r="AJ20" s="21">
        <v>0</v>
      </c>
      <c r="AK20" s="22">
        <v>0</v>
      </c>
      <c r="AL20" s="20">
        <v>0</v>
      </c>
      <c r="AM20" s="21">
        <v>0</v>
      </c>
      <c r="AN20" s="21">
        <v>0</v>
      </c>
      <c r="AO20" s="21">
        <v>0</v>
      </c>
      <c r="AP20" s="22">
        <v>0</v>
      </c>
      <c r="AQ20" s="20">
        <v>0</v>
      </c>
      <c r="AR20" s="21">
        <v>0</v>
      </c>
      <c r="AS20" s="21">
        <v>0</v>
      </c>
      <c r="AT20" s="21">
        <v>0</v>
      </c>
      <c r="AU20" s="22">
        <v>0</v>
      </c>
      <c r="AV20" s="20">
        <v>0.009037184258064514</v>
      </c>
      <c r="AW20" s="21">
        <v>0</v>
      </c>
      <c r="AX20" s="21">
        <v>0</v>
      </c>
      <c r="AY20" s="21">
        <v>0</v>
      </c>
      <c r="AZ20" s="22">
        <v>0.11653214774193546</v>
      </c>
      <c r="BA20" s="20">
        <v>0</v>
      </c>
      <c r="BB20" s="21">
        <v>0</v>
      </c>
      <c r="BC20" s="21">
        <v>0</v>
      </c>
      <c r="BD20" s="21">
        <v>0</v>
      </c>
      <c r="BE20" s="22">
        <v>0</v>
      </c>
      <c r="BF20" s="20">
        <v>0.0029727588709677413</v>
      </c>
      <c r="BG20" s="21">
        <v>0</v>
      </c>
      <c r="BH20" s="21">
        <v>0</v>
      </c>
      <c r="BI20" s="21">
        <v>0</v>
      </c>
      <c r="BJ20" s="22">
        <v>0.046375038387096786</v>
      </c>
      <c r="BK20" s="23">
        <f t="shared" si="3"/>
        <v>209.9935783782514</v>
      </c>
    </row>
    <row r="21" spans="1:63" ht="15">
      <c r="A21" s="19"/>
      <c r="B21" s="7" t="s">
        <v>102</v>
      </c>
      <c r="C21" s="20">
        <v>0</v>
      </c>
      <c r="D21" s="21">
        <v>0</v>
      </c>
      <c r="E21" s="21">
        <v>0</v>
      </c>
      <c r="F21" s="21">
        <v>0</v>
      </c>
      <c r="G21" s="22">
        <v>0</v>
      </c>
      <c r="H21" s="20">
        <v>0.06395368016129033</v>
      </c>
      <c r="I21" s="21">
        <v>10.097949193548388</v>
      </c>
      <c r="J21" s="21">
        <v>0</v>
      </c>
      <c r="K21" s="21">
        <v>0</v>
      </c>
      <c r="L21" s="22">
        <v>15.359942345774195</v>
      </c>
      <c r="M21" s="20">
        <v>0</v>
      </c>
      <c r="N21" s="21">
        <v>0</v>
      </c>
      <c r="O21" s="21">
        <v>0</v>
      </c>
      <c r="P21" s="21">
        <v>0</v>
      </c>
      <c r="Q21" s="22">
        <v>0</v>
      </c>
      <c r="R21" s="20">
        <v>0.02559242403225806</v>
      </c>
      <c r="S21" s="21">
        <v>0</v>
      </c>
      <c r="T21" s="21">
        <v>0</v>
      </c>
      <c r="U21" s="21">
        <v>0</v>
      </c>
      <c r="V21" s="22">
        <v>0.006731966129032258</v>
      </c>
      <c r="W21" s="20">
        <v>0</v>
      </c>
      <c r="X21" s="21">
        <v>0</v>
      </c>
      <c r="Y21" s="21">
        <v>0</v>
      </c>
      <c r="Z21" s="21">
        <v>0</v>
      </c>
      <c r="AA21" s="22">
        <v>0</v>
      </c>
      <c r="AB21" s="20">
        <v>0</v>
      </c>
      <c r="AC21" s="21">
        <v>0</v>
      </c>
      <c r="AD21" s="21">
        <v>0</v>
      </c>
      <c r="AE21" s="21">
        <v>0</v>
      </c>
      <c r="AF21" s="22">
        <v>0</v>
      </c>
      <c r="AG21" s="20">
        <v>0</v>
      </c>
      <c r="AH21" s="21">
        <v>0</v>
      </c>
      <c r="AI21" s="21">
        <v>0</v>
      </c>
      <c r="AJ21" s="21">
        <v>0</v>
      </c>
      <c r="AK21" s="22">
        <v>0</v>
      </c>
      <c r="AL21" s="20">
        <v>0</v>
      </c>
      <c r="AM21" s="21">
        <v>0</v>
      </c>
      <c r="AN21" s="21">
        <v>0</v>
      </c>
      <c r="AO21" s="21">
        <v>0</v>
      </c>
      <c r="AP21" s="22">
        <v>0</v>
      </c>
      <c r="AQ21" s="20">
        <v>0</v>
      </c>
      <c r="AR21" s="21">
        <v>0</v>
      </c>
      <c r="AS21" s="21">
        <v>0</v>
      </c>
      <c r="AT21" s="21">
        <v>0</v>
      </c>
      <c r="AU21" s="22">
        <v>0</v>
      </c>
      <c r="AV21" s="20">
        <v>13.950879425290323</v>
      </c>
      <c r="AW21" s="21">
        <v>3.453370218470755</v>
      </c>
      <c r="AX21" s="21">
        <v>0</v>
      </c>
      <c r="AY21" s="21">
        <v>0</v>
      </c>
      <c r="AZ21" s="22">
        <v>9.510324838645163</v>
      </c>
      <c r="BA21" s="20">
        <v>0</v>
      </c>
      <c r="BB21" s="21">
        <v>0</v>
      </c>
      <c r="BC21" s="21">
        <v>0</v>
      </c>
      <c r="BD21" s="21">
        <v>0</v>
      </c>
      <c r="BE21" s="22">
        <v>0</v>
      </c>
      <c r="BF21" s="20">
        <v>0.011319962741935485</v>
      </c>
      <c r="BG21" s="21">
        <v>0</v>
      </c>
      <c r="BH21" s="21">
        <v>0</v>
      </c>
      <c r="BI21" s="21">
        <v>0</v>
      </c>
      <c r="BJ21" s="22">
        <v>0.9588541146451613</v>
      </c>
      <c r="BK21" s="23">
        <f t="shared" si="3"/>
        <v>53.438918169438494</v>
      </c>
    </row>
    <row r="22" spans="1:63" ht="15">
      <c r="A22" s="19"/>
      <c r="B22" s="7" t="s">
        <v>153</v>
      </c>
      <c r="C22" s="20">
        <v>0</v>
      </c>
      <c r="D22" s="21">
        <v>4.181810264290322</v>
      </c>
      <c r="E22" s="21">
        <v>0</v>
      </c>
      <c r="F22" s="21">
        <v>0</v>
      </c>
      <c r="G22" s="22">
        <v>0</v>
      </c>
      <c r="H22" s="20">
        <v>0.10349980764516127</v>
      </c>
      <c r="I22" s="21">
        <v>169.23028186319357</v>
      </c>
      <c r="J22" s="21">
        <v>0</v>
      </c>
      <c r="K22" s="21">
        <v>0</v>
      </c>
      <c r="L22" s="22">
        <v>5.693534670451612</v>
      </c>
      <c r="M22" s="20">
        <v>0</v>
      </c>
      <c r="N22" s="21">
        <v>0</v>
      </c>
      <c r="O22" s="21">
        <v>0</v>
      </c>
      <c r="P22" s="21">
        <v>0</v>
      </c>
      <c r="Q22" s="22">
        <v>0</v>
      </c>
      <c r="R22" s="20">
        <v>0.04296810435483872</v>
      </c>
      <c r="S22" s="21">
        <v>0</v>
      </c>
      <c r="T22" s="21">
        <v>0</v>
      </c>
      <c r="U22" s="21">
        <v>0</v>
      </c>
      <c r="V22" s="22">
        <v>2.0978051188709674</v>
      </c>
      <c r="W22" s="20">
        <v>0</v>
      </c>
      <c r="X22" s="21">
        <v>0</v>
      </c>
      <c r="Y22" s="21">
        <v>0</v>
      </c>
      <c r="Z22" s="21">
        <v>0</v>
      </c>
      <c r="AA22" s="22">
        <v>0</v>
      </c>
      <c r="AB22" s="20">
        <v>0</v>
      </c>
      <c r="AC22" s="21">
        <v>0</v>
      </c>
      <c r="AD22" s="21">
        <v>0</v>
      </c>
      <c r="AE22" s="21">
        <v>0</v>
      </c>
      <c r="AF22" s="22">
        <v>0</v>
      </c>
      <c r="AG22" s="20">
        <v>0</v>
      </c>
      <c r="AH22" s="21">
        <v>0</v>
      </c>
      <c r="AI22" s="21">
        <v>0</v>
      </c>
      <c r="AJ22" s="21">
        <v>0</v>
      </c>
      <c r="AK22" s="22">
        <v>0</v>
      </c>
      <c r="AL22" s="20">
        <v>0</v>
      </c>
      <c r="AM22" s="21">
        <v>0</v>
      </c>
      <c r="AN22" s="21">
        <v>0</v>
      </c>
      <c r="AO22" s="21">
        <v>0</v>
      </c>
      <c r="AP22" s="22">
        <v>0</v>
      </c>
      <c r="AQ22" s="20">
        <v>0</v>
      </c>
      <c r="AR22" s="21">
        <v>0</v>
      </c>
      <c r="AS22" s="21">
        <v>0</v>
      </c>
      <c r="AT22" s="21">
        <v>0</v>
      </c>
      <c r="AU22" s="22">
        <v>0</v>
      </c>
      <c r="AV22" s="20">
        <v>0.181409913516129</v>
      </c>
      <c r="AW22" s="21">
        <v>5.9393255046179885</v>
      </c>
      <c r="AX22" s="21">
        <v>0</v>
      </c>
      <c r="AY22" s="21">
        <v>0</v>
      </c>
      <c r="AZ22" s="22">
        <v>1.786997168580645</v>
      </c>
      <c r="BA22" s="20">
        <v>0</v>
      </c>
      <c r="BB22" s="21">
        <v>0</v>
      </c>
      <c r="BC22" s="21">
        <v>0</v>
      </c>
      <c r="BD22" s="21">
        <v>0</v>
      </c>
      <c r="BE22" s="22">
        <v>0</v>
      </c>
      <c r="BF22" s="20">
        <v>0.08607864032258064</v>
      </c>
      <c r="BG22" s="21">
        <v>0.20839738616129025</v>
      </c>
      <c r="BH22" s="21">
        <v>0</v>
      </c>
      <c r="BI22" s="21">
        <v>0</v>
      </c>
      <c r="BJ22" s="22">
        <v>0.0015629805483870964</v>
      </c>
      <c r="BK22" s="23">
        <f t="shared" si="3"/>
        <v>189.55367142255346</v>
      </c>
    </row>
    <row r="23" spans="1:63" ht="15">
      <c r="A23" s="19"/>
      <c r="B23" s="7" t="s">
        <v>160</v>
      </c>
      <c r="C23" s="20">
        <v>0</v>
      </c>
      <c r="D23" s="21">
        <v>0.5136330645161291</v>
      </c>
      <c r="E23" s="21">
        <v>0</v>
      </c>
      <c r="F23" s="21">
        <v>0</v>
      </c>
      <c r="G23" s="22">
        <v>0</v>
      </c>
      <c r="H23" s="20">
        <v>0.04725187770967741</v>
      </c>
      <c r="I23" s="21">
        <v>47.49080949477419</v>
      </c>
      <c r="J23" s="21">
        <v>0</v>
      </c>
      <c r="K23" s="21">
        <v>0</v>
      </c>
      <c r="L23" s="22">
        <v>2.1932062515161284</v>
      </c>
      <c r="M23" s="20">
        <v>0</v>
      </c>
      <c r="N23" s="21">
        <v>0</v>
      </c>
      <c r="O23" s="21">
        <v>0</v>
      </c>
      <c r="P23" s="21">
        <v>0</v>
      </c>
      <c r="Q23" s="22">
        <v>0</v>
      </c>
      <c r="R23" s="20">
        <v>0.027221191129032256</v>
      </c>
      <c r="S23" s="21">
        <v>0</v>
      </c>
      <c r="T23" s="21">
        <v>0</v>
      </c>
      <c r="U23" s="21">
        <v>0</v>
      </c>
      <c r="V23" s="22">
        <v>2.0544295364516123</v>
      </c>
      <c r="W23" s="20">
        <v>0</v>
      </c>
      <c r="X23" s="21">
        <v>0</v>
      </c>
      <c r="Y23" s="21">
        <v>0</v>
      </c>
      <c r="Z23" s="21">
        <v>0</v>
      </c>
      <c r="AA23" s="22">
        <v>0</v>
      </c>
      <c r="AB23" s="20">
        <v>0</v>
      </c>
      <c r="AC23" s="21">
        <v>0</v>
      </c>
      <c r="AD23" s="21">
        <v>0</v>
      </c>
      <c r="AE23" s="21">
        <v>0</v>
      </c>
      <c r="AF23" s="22">
        <v>0</v>
      </c>
      <c r="AG23" s="20">
        <v>0</v>
      </c>
      <c r="AH23" s="21">
        <v>0</v>
      </c>
      <c r="AI23" s="21">
        <v>0</v>
      </c>
      <c r="AJ23" s="21">
        <v>0</v>
      </c>
      <c r="AK23" s="22">
        <v>0</v>
      </c>
      <c r="AL23" s="20">
        <v>0</v>
      </c>
      <c r="AM23" s="21">
        <v>0</v>
      </c>
      <c r="AN23" s="21">
        <v>0</v>
      </c>
      <c r="AO23" s="21">
        <v>0</v>
      </c>
      <c r="AP23" s="22">
        <v>0</v>
      </c>
      <c r="AQ23" s="20">
        <v>0</v>
      </c>
      <c r="AR23" s="21">
        <v>0</v>
      </c>
      <c r="AS23" s="21">
        <v>0</v>
      </c>
      <c r="AT23" s="21">
        <v>0</v>
      </c>
      <c r="AU23" s="22">
        <v>0</v>
      </c>
      <c r="AV23" s="20">
        <v>0.0629450496451613</v>
      </c>
      <c r="AW23" s="21">
        <v>42.76715725674536</v>
      </c>
      <c r="AX23" s="21">
        <v>0</v>
      </c>
      <c r="AY23" s="21">
        <v>0</v>
      </c>
      <c r="AZ23" s="22">
        <v>49.67964261932258</v>
      </c>
      <c r="BA23" s="20">
        <v>0</v>
      </c>
      <c r="BB23" s="21">
        <v>0</v>
      </c>
      <c r="BC23" s="21">
        <v>0</v>
      </c>
      <c r="BD23" s="21">
        <v>0</v>
      </c>
      <c r="BE23" s="22">
        <v>0</v>
      </c>
      <c r="BF23" s="20">
        <v>0.008717524161290324</v>
      </c>
      <c r="BG23" s="21">
        <v>0</v>
      </c>
      <c r="BH23" s="21">
        <v>0</v>
      </c>
      <c r="BI23" s="21">
        <v>0</v>
      </c>
      <c r="BJ23" s="22">
        <v>0</v>
      </c>
      <c r="BK23" s="23">
        <f t="shared" si="3"/>
        <v>144.84501386597114</v>
      </c>
    </row>
    <row r="24" spans="1:63" ht="15">
      <c r="A24" s="19"/>
      <c r="B24" s="7" t="s">
        <v>103</v>
      </c>
      <c r="C24" s="20">
        <v>0</v>
      </c>
      <c r="D24" s="21">
        <v>0.5476735842903228</v>
      </c>
      <c r="E24" s="21">
        <v>0</v>
      </c>
      <c r="F24" s="21">
        <v>0</v>
      </c>
      <c r="G24" s="22">
        <v>0</v>
      </c>
      <c r="H24" s="20">
        <v>0.04251081893548387</v>
      </c>
      <c r="I24" s="21">
        <v>1.0000000000000003E-09</v>
      </c>
      <c r="J24" s="21">
        <v>0</v>
      </c>
      <c r="K24" s="21">
        <v>0</v>
      </c>
      <c r="L24" s="22">
        <v>0.04434402325806452</v>
      </c>
      <c r="M24" s="20">
        <v>0</v>
      </c>
      <c r="N24" s="21">
        <v>0</v>
      </c>
      <c r="O24" s="21">
        <v>0</v>
      </c>
      <c r="P24" s="21">
        <v>0</v>
      </c>
      <c r="Q24" s="22">
        <v>0</v>
      </c>
      <c r="R24" s="20">
        <v>0.05591532112903226</v>
      </c>
      <c r="S24" s="21">
        <v>0</v>
      </c>
      <c r="T24" s="21">
        <v>0</v>
      </c>
      <c r="U24" s="21">
        <v>0</v>
      </c>
      <c r="V24" s="22">
        <v>0</v>
      </c>
      <c r="W24" s="20">
        <v>0</v>
      </c>
      <c r="X24" s="21">
        <v>0</v>
      </c>
      <c r="Y24" s="21">
        <v>0</v>
      </c>
      <c r="Z24" s="21">
        <v>0</v>
      </c>
      <c r="AA24" s="22">
        <v>0</v>
      </c>
      <c r="AB24" s="20">
        <v>0</v>
      </c>
      <c r="AC24" s="21">
        <v>0</v>
      </c>
      <c r="AD24" s="21">
        <v>0</v>
      </c>
      <c r="AE24" s="21">
        <v>0</v>
      </c>
      <c r="AF24" s="22">
        <v>0</v>
      </c>
      <c r="AG24" s="20">
        <v>0</v>
      </c>
      <c r="AH24" s="21">
        <v>0</v>
      </c>
      <c r="AI24" s="21">
        <v>0</v>
      </c>
      <c r="AJ24" s="21">
        <v>0</v>
      </c>
      <c r="AK24" s="22">
        <v>0</v>
      </c>
      <c r="AL24" s="20">
        <v>0</v>
      </c>
      <c r="AM24" s="21">
        <v>0</v>
      </c>
      <c r="AN24" s="21">
        <v>0</v>
      </c>
      <c r="AO24" s="21">
        <v>0</v>
      </c>
      <c r="AP24" s="22">
        <v>0</v>
      </c>
      <c r="AQ24" s="20">
        <v>0</v>
      </c>
      <c r="AR24" s="21">
        <v>0</v>
      </c>
      <c r="AS24" s="21">
        <v>0</v>
      </c>
      <c r="AT24" s="21">
        <v>0</v>
      </c>
      <c r="AU24" s="22">
        <v>0</v>
      </c>
      <c r="AV24" s="20">
        <v>1.3092818530322579</v>
      </c>
      <c r="AW24" s="21">
        <v>0.1366030518500752</v>
      </c>
      <c r="AX24" s="21">
        <v>0</v>
      </c>
      <c r="AY24" s="21">
        <v>0</v>
      </c>
      <c r="AZ24" s="22">
        <v>1.1135401963225808</v>
      </c>
      <c r="BA24" s="20">
        <v>0</v>
      </c>
      <c r="BB24" s="21">
        <v>0</v>
      </c>
      <c r="BC24" s="21">
        <v>0</v>
      </c>
      <c r="BD24" s="21">
        <v>0</v>
      </c>
      <c r="BE24" s="22">
        <v>0</v>
      </c>
      <c r="BF24" s="20">
        <v>0.19816254341935485</v>
      </c>
      <c r="BG24" s="21">
        <v>0.262436646516129</v>
      </c>
      <c r="BH24" s="21">
        <v>0</v>
      </c>
      <c r="BI24" s="21">
        <v>0</v>
      </c>
      <c r="BJ24" s="22">
        <v>0.44224736735483866</v>
      </c>
      <c r="BK24" s="23">
        <f t="shared" si="3"/>
        <v>4.152715407108141</v>
      </c>
    </row>
    <row r="25" spans="1:63" ht="15">
      <c r="A25" s="19"/>
      <c r="B25" s="7" t="s">
        <v>104</v>
      </c>
      <c r="C25" s="20">
        <v>0</v>
      </c>
      <c r="D25" s="21">
        <v>0.5507473321935484</v>
      </c>
      <c r="E25" s="21">
        <v>0</v>
      </c>
      <c r="F25" s="21">
        <v>0</v>
      </c>
      <c r="G25" s="22">
        <v>0</v>
      </c>
      <c r="H25" s="20">
        <v>0.028516437161290317</v>
      </c>
      <c r="I25" s="21">
        <v>0.04905959487096775</v>
      </c>
      <c r="J25" s="21">
        <v>0</v>
      </c>
      <c r="K25" s="21">
        <v>0</v>
      </c>
      <c r="L25" s="22">
        <v>0.10998195890322576</v>
      </c>
      <c r="M25" s="20">
        <v>0</v>
      </c>
      <c r="N25" s="21">
        <v>0</v>
      </c>
      <c r="O25" s="21">
        <v>0</v>
      </c>
      <c r="P25" s="21">
        <v>0</v>
      </c>
      <c r="Q25" s="22">
        <v>0</v>
      </c>
      <c r="R25" s="20">
        <v>0.0016185586129032258</v>
      </c>
      <c r="S25" s="21">
        <v>0</v>
      </c>
      <c r="T25" s="21">
        <v>0</v>
      </c>
      <c r="U25" s="21">
        <v>0</v>
      </c>
      <c r="V25" s="22">
        <v>0.005583341870967742</v>
      </c>
      <c r="W25" s="20">
        <v>0</v>
      </c>
      <c r="X25" s="21">
        <v>0</v>
      </c>
      <c r="Y25" s="21">
        <v>0</v>
      </c>
      <c r="Z25" s="21">
        <v>0</v>
      </c>
      <c r="AA25" s="22">
        <v>0</v>
      </c>
      <c r="AB25" s="20">
        <v>0</v>
      </c>
      <c r="AC25" s="21">
        <v>0</v>
      </c>
      <c r="AD25" s="21">
        <v>0</v>
      </c>
      <c r="AE25" s="21">
        <v>0</v>
      </c>
      <c r="AF25" s="22">
        <v>0</v>
      </c>
      <c r="AG25" s="20">
        <v>0</v>
      </c>
      <c r="AH25" s="21">
        <v>0</v>
      </c>
      <c r="AI25" s="21">
        <v>0</v>
      </c>
      <c r="AJ25" s="21">
        <v>0</v>
      </c>
      <c r="AK25" s="22">
        <v>0</v>
      </c>
      <c r="AL25" s="20">
        <v>0</v>
      </c>
      <c r="AM25" s="21">
        <v>0</v>
      </c>
      <c r="AN25" s="21">
        <v>0</v>
      </c>
      <c r="AO25" s="21">
        <v>0</v>
      </c>
      <c r="AP25" s="22">
        <v>0</v>
      </c>
      <c r="AQ25" s="20">
        <v>0</v>
      </c>
      <c r="AR25" s="21">
        <v>0</v>
      </c>
      <c r="AS25" s="21">
        <v>0</v>
      </c>
      <c r="AT25" s="21">
        <v>0</v>
      </c>
      <c r="AU25" s="22">
        <v>0</v>
      </c>
      <c r="AV25" s="20">
        <v>0.47585821167741926</v>
      </c>
      <c r="AW25" s="21">
        <v>0.12706701687905217</v>
      </c>
      <c r="AX25" s="21">
        <v>0</v>
      </c>
      <c r="AY25" s="21">
        <v>0</v>
      </c>
      <c r="AZ25" s="22">
        <v>2.046538045967742</v>
      </c>
      <c r="BA25" s="20">
        <v>0</v>
      </c>
      <c r="BB25" s="21">
        <v>0</v>
      </c>
      <c r="BC25" s="21">
        <v>0</v>
      </c>
      <c r="BD25" s="21">
        <v>0</v>
      </c>
      <c r="BE25" s="22">
        <v>0</v>
      </c>
      <c r="BF25" s="20">
        <v>0.29055883254838716</v>
      </c>
      <c r="BG25" s="21">
        <v>0.8055275383225806</v>
      </c>
      <c r="BH25" s="21">
        <v>0</v>
      </c>
      <c r="BI25" s="21">
        <v>0</v>
      </c>
      <c r="BJ25" s="22">
        <v>0.17412662254838707</v>
      </c>
      <c r="BK25" s="23">
        <f t="shared" si="3"/>
        <v>4.665183491556472</v>
      </c>
    </row>
    <row r="26" spans="1:63" ht="15">
      <c r="A26" s="19"/>
      <c r="B26" s="7" t="s">
        <v>105</v>
      </c>
      <c r="C26" s="20">
        <v>0</v>
      </c>
      <c r="D26" s="21">
        <v>0.549009498</v>
      </c>
      <c r="E26" s="21">
        <v>0</v>
      </c>
      <c r="F26" s="21">
        <v>0</v>
      </c>
      <c r="G26" s="22">
        <v>0</v>
      </c>
      <c r="H26" s="20">
        <v>0.1368433537419355</v>
      </c>
      <c r="I26" s="21">
        <v>50.205182700580636</v>
      </c>
      <c r="J26" s="21">
        <v>0</v>
      </c>
      <c r="K26" s="21">
        <v>0</v>
      </c>
      <c r="L26" s="22">
        <v>0.7977108593548388</v>
      </c>
      <c r="M26" s="20">
        <v>0</v>
      </c>
      <c r="N26" s="21">
        <v>0</v>
      </c>
      <c r="O26" s="21">
        <v>0</v>
      </c>
      <c r="P26" s="21">
        <v>0</v>
      </c>
      <c r="Q26" s="22">
        <v>0</v>
      </c>
      <c r="R26" s="20">
        <v>0.03770375635483871</v>
      </c>
      <c r="S26" s="21">
        <v>22.671382495935486</v>
      </c>
      <c r="T26" s="21">
        <v>11.21008744022581</v>
      </c>
      <c r="U26" s="21">
        <v>0</v>
      </c>
      <c r="V26" s="22">
        <v>0.9772910519032257</v>
      </c>
      <c r="W26" s="20">
        <v>0</v>
      </c>
      <c r="X26" s="21">
        <v>0</v>
      </c>
      <c r="Y26" s="21">
        <v>0</v>
      </c>
      <c r="Z26" s="21">
        <v>0</v>
      </c>
      <c r="AA26" s="22">
        <v>0</v>
      </c>
      <c r="AB26" s="20">
        <v>0</v>
      </c>
      <c r="AC26" s="21">
        <v>0</v>
      </c>
      <c r="AD26" s="21">
        <v>0</v>
      </c>
      <c r="AE26" s="21">
        <v>0</v>
      </c>
      <c r="AF26" s="22">
        <v>0</v>
      </c>
      <c r="AG26" s="20">
        <v>0</v>
      </c>
      <c r="AH26" s="21">
        <v>0</v>
      </c>
      <c r="AI26" s="21">
        <v>0</v>
      </c>
      <c r="AJ26" s="21">
        <v>0</v>
      </c>
      <c r="AK26" s="22">
        <v>0</v>
      </c>
      <c r="AL26" s="20">
        <v>0</v>
      </c>
      <c r="AM26" s="21">
        <v>0</v>
      </c>
      <c r="AN26" s="21">
        <v>0</v>
      </c>
      <c r="AO26" s="21">
        <v>0</v>
      </c>
      <c r="AP26" s="22">
        <v>0</v>
      </c>
      <c r="AQ26" s="20">
        <v>0</v>
      </c>
      <c r="AR26" s="21">
        <v>0</v>
      </c>
      <c r="AS26" s="21">
        <v>0</v>
      </c>
      <c r="AT26" s="21">
        <v>0</v>
      </c>
      <c r="AU26" s="22">
        <v>0</v>
      </c>
      <c r="AV26" s="20">
        <v>0.5860429837741935</v>
      </c>
      <c r="AW26" s="21">
        <v>62.36662592113578</v>
      </c>
      <c r="AX26" s="21">
        <v>0</v>
      </c>
      <c r="AY26" s="21">
        <v>0</v>
      </c>
      <c r="AZ26" s="22">
        <v>4.589256916999999</v>
      </c>
      <c r="BA26" s="20">
        <v>0</v>
      </c>
      <c r="BB26" s="21">
        <v>0</v>
      </c>
      <c r="BC26" s="21">
        <v>0</v>
      </c>
      <c r="BD26" s="21">
        <v>0</v>
      </c>
      <c r="BE26" s="22">
        <v>0</v>
      </c>
      <c r="BF26" s="20">
        <v>0.49532142032258064</v>
      </c>
      <c r="BG26" s="21">
        <v>0.5174097021290321</v>
      </c>
      <c r="BH26" s="21">
        <v>0.12814277893548384</v>
      </c>
      <c r="BI26" s="21">
        <v>0</v>
      </c>
      <c r="BJ26" s="22">
        <v>0.1772379296451613</v>
      </c>
      <c r="BK26" s="23">
        <f t="shared" si="3"/>
        <v>155.445248809039</v>
      </c>
    </row>
    <row r="27" spans="1:63" ht="15">
      <c r="A27" s="19"/>
      <c r="B27" s="7" t="s">
        <v>139</v>
      </c>
      <c r="C27" s="20">
        <v>0</v>
      </c>
      <c r="D27" s="21">
        <v>2.803243064516129</v>
      </c>
      <c r="E27" s="21">
        <v>0</v>
      </c>
      <c r="F27" s="21">
        <v>0</v>
      </c>
      <c r="G27" s="22">
        <v>0</v>
      </c>
      <c r="H27" s="20">
        <v>0.09002755632258067</v>
      </c>
      <c r="I27" s="21">
        <v>0</v>
      </c>
      <c r="J27" s="21">
        <v>0</v>
      </c>
      <c r="K27" s="21">
        <v>0</v>
      </c>
      <c r="L27" s="22">
        <v>2.150048108483871</v>
      </c>
      <c r="M27" s="20">
        <v>0</v>
      </c>
      <c r="N27" s="21">
        <v>0</v>
      </c>
      <c r="O27" s="21">
        <v>0</v>
      </c>
      <c r="P27" s="21">
        <v>0</v>
      </c>
      <c r="Q27" s="22">
        <v>0</v>
      </c>
      <c r="R27" s="20">
        <v>0.021491530161290327</v>
      </c>
      <c r="S27" s="21">
        <v>0</v>
      </c>
      <c r="T27" s="21">
        <v>0</v>
      </c>
      <c r="U27" s="21">
        <v>0</v>
      </c>
      <c r="V27" s="22">
        <v>0</v>
      </c>
      <c r="W27" s="20">
        <v>0</v>
      </c>
      <c r="X27" s="21">
        <v>0</v>
      </c>
      <c r="Y27" s="21">
        <v>0</v>
      </c>
      <c r="Z27" s="21">
        <v>0</v>
      </c>
      <c r="AA27" s="22">
        <v>0</v>
      </c>
      <c r="AB27" s="20">
        <v>0</v>
      </c>
      <c r="AC27" s="21">
        <v>0</v>
      </c>
      <c r="AD27" s="21">
        <v>0</v>
      </c>
      <c r="AE27" s="21">
        <v>0</v>
      </c>
      <c r="AF27" s="22">
        <v>0</v>
      </c>
      <c r="AG27" s="20">
        <v>0</v>
      </c>
      <c r="AH27" s="21">
        <v>0</v>
      </c>
      <c r="AI27" s="21">
        <v>0</v>
      </c>
      <c r="AJ27" s="21">
        <v>0</v>
      </c>
      <c r="AK27" s="22">
        <v>0</v>
      </c>
      <c r="AL27" s="20">
        <v>0</v>
      </c>
      <c r="AM27" s="21">
        <v>0</v>
      </c>
      <c r="AN27" s="21">
        <v>0</v>
      </c>
      <c r="AO27" s="21">
        <v>0</v>
      </c>
      <c r="AP27" s="22">
        <v>0</v>
      </c>
      <c r="AQ27" s="20">
        <v>0</v>
      </c>
      <c r="AR27" s="21">
        <v>0</v>
      </c>
      <c r="AS27" s="21">
        <v>0</v>
      </c>
      <c r="AT27" s="21">
        <v>0</v>
      </c>
      <c r="AU27" s="22">
        <v>0</v>
      </c>
      <c r="AV27" s="20">
        <v>3.049542625741936</v>
      </c>
      <c r="AW27" s="21">
        <v>1.3060736225753857</v>
      </c>
      <c r="AX27" s="21">
        <v>0</v>
      </c>
      <c r="AY27" s="21">
        <v>0</v>
      </c>
      <c r="AZ27" s="22">
        <v>29.117508324677424</v>
      </c>
      <c r="BA27" s="20">
        <v>0</v>
      </c>
      <c r="BB27" s="21">
        <v>0</v>
      </c>
      <c r="BC27" s="21">
        <v>0</v>
      </c>
      <c r="BD27" s="21">
        <v>0</v>
      </c>
      <c r="BE27" s="22">
        <v>0</v>
      </c>
      <c r="BF27" s="20">
        <v>0.49995892777419354</v>
      </c>
      <c r="BG27" s="21">
        <v>0</v>
      </c>
      <c r="BH27" s="21">
        <v>0</v>
      </c>
      <c r="BI27" s="21">
        <v>0</v>
      </c>
      <c r="BJ27" s="22">
        <v>2.7064812115483874</v>
      </c>
      <c r="BK27" s="23">
        <f t="shared" si="3"/>
        <v>41.74437497180119</v>
      </c>
    </row>
    <row r="28" spans="1:63" ht="15">
      <c r="A28" s="19"/>
      <c r="B28" s="7" t="s">
        <v>106</v>
      </c>
      <c r="C28" s="20">
        <v>0</v>
      </c>
      <c r="D28" s="21">
        <v>0.5538329313870969</v>
      </c>
      <c r="E28" s="21">
        <v>0</v>
      </c>
      <c r="F28" s="21">
        <v>0</v>
      </c>
      <c r="G28" s="22">
        <v>0</v>
      </c>
      <c r="H28" s="20">
        <v>0.006601894419354838</v>
      </c>
      <c r="I28" s="21">
        <v>0</v>
      </c>
      <c r="J28" s="21">
        <v>0</v>
      </c>
      <c r="K28" s="21">
        <v>0</v>
      </c>
      <c r="L28" s="22">
        <v>6.109928571645161</v>
      </c>
      <c r="M28" s="20">
        <v>0</v>
      </c>
      <c r="N28" s="21">
        <v>0</v>
      </c>
      <c r="O28" s="21">
        <v>0</v>
      </c>
      <c r="P28" s="21">
        <v>0</v>
      </c>
      <c r="Q28" s="22">
        <v>0</v>
      </c>
      <c r="R28" s="20">
        <v>0.026461674451612904</v>
      </c>
      <c r="S28" s="21">
        <v>0</v>
      </c>
      <c r="T28" s="21">
        <v>0</v>
      </c>
      <c r="U28" s="21">
        <v>0</v>
      </c>
      <c r="V28" s="22">
        <v>0</v>
      </c>
      <c r="W28" s="20">
        <v>0</v>
      </c>
      <c r="X28" s="21">
        <v>0</v>
      </c>
      <c r="Y28" s="21">
        <v>0</v>
      </c>
      <c r="Z28" s="21">
        <v>0</v>
      </c>
      <c r="AA28" s="22">
        <v>0</v>
      </c>
      <c r="AB28" s="20">
        <v>0</v>
      </c>
      <c r="AC28" s="21">
        <v>0</v>
      </c>
      <c r="AD28" s="21">
        <v>0</v>
      </c>
      <c r="AE28" s="21">
        <v>0</v>
      </c>
      <c r="AF28" s="22">
        <v>0</v>
      </c>
      <c r="AG28" s="20">
        <v>0</v>
      </c>
      <c r="AH28" s="21">
        <v>0</v>
      </c>
      <c r="AI28" s="21">
        <v>0</v>
      </c>
      <c r="AJ28" s="21">
        <v>0</v>
      </c>
      <c r="AK28" s="22">
        <v>0</v>
      </c>
      <c r="AL28" s="20">
        <v>0</v>
      </c>
      <c r="AM28" s="21">
        <v>0</v>
      </c>
      <c r="AN28" s="21">
        <v>0</v>
      </c>
      <c r="AO28" s="21">
        <v>0</v>
      </c>
      <c r="AP28" s="22">
        <v>0</v>
      </c>
      <c r="AQ28" s="20">
        <v>0</v>
      </c>
      <c r="AR28" s="21">
        <v>0</v>
      </c>
      <c r="AS28" s="21">
        <v>0</v>
      </c>
      <c r="AT28" s="21">
        <v>0</v>
      </c>
      <c r="AU28" s="22">
        <v>0</v>
      </c>
      <c r="AV28" s="20">
        <v>0.6826091698064516</v>
      </c>
      <c r="AW28" s="21">
        <v>0.6085166602220634</v>
      </c>
      <c r="AX28" s="21">
        <v>0</v>
      </c>
      <c r="AY28" s="21">
        <v>0</v>
      </c>
      <c r="AZ28" s="22">
        <v>7.734003851032257</v>
      </c>
      <c r="BA28" s="20">
        <v>0</v>
      </c>
      <c r="BB28" s="21">
        <v>0</v>
      </c>
      <c r="BC28" s="21">
        <v>0</v>
      </c>
      <c r="BD28" s="21">
        <v>0</v>
      </c>
      <c r="BE28" s="22">
        <v>0</v>
      </c>
      <c r="BF28" s="20">
        <v>0.2448900295483871</v>
      </c>
      <c r="BG28" s="21">
        <v>0</v>
      </c>
      <c r="BH28" s="21">
        <v>0</v>
      </c>
      <c r="BI28" s="21">
        <v>0</v>
      </c>
      <c r="BJ28" s="22">
        <v>0.026676921129032263</v>
      </c>
      <c r="BK28" s="23">
        <f t="shared" si="3"/>
        <v>15.993521703641417</v>
      </c>
    </row>
    <row r="29" spans="1:63" ht="15">
      <c r="A29" s="19"/>
      <c r="B29" s="7" t="s">
        <v>181</v>
      </c>
      <c r="C29" s="20">
        <v>0</v>
      </c>
      <c r="D29" s="21">
        <v>4.162217649935484</v>
      </c>
      <c r="E29" s="21">
        <v>0</v>
      </c>
      <c r="F29" s="21">
        <v>0</v>
      </c>
      <c r="G29" s="22">
        <v>0</v>
      </c>
      <c r="H29" s="20">
        <v>0.10073179983870967</v>
      </c>
      <c r="I29" s="21">
        <v>5.73711081451613</v>
      </c>
      <c r="J29" s="21">
        <v>0</v>
      </c>
      <c r="K29" s="21">
        <v>0</v>
      </c>
      <c r="L29" s="22">
        <v>4.305389755483872</v>
      </c>
      <c r="M29" s="20">
        <v>0</v>
      </c>
      <c r="N29" s="21">
        <v>0</v>
      </c>
      <c r="O29" s="21">
        <v>0</v>
      </c>
      <c r="P29" s="21">
        <v>0</v>
      </c>
      <c r="Q29" s="22">
        <v>0</v>
      </c>
      <c r="R29" s="20">
        <v>0.022498472580645155</v>
      </c>
      <c r="S29" s="21">
        <v>0</v>
      </c>
      <c r="T29" s="21">
        <v>0</v>
      </c>
      <c r="U29" s="21">
        <v>0</v>
      </c>
      <c r="V29" s="22">
        <v>0.4090631588064516</v>
      </c>
      <c r="W29" s="20">
        <v>0</v>
      </c>
      <c r="X29" s="21">
        <v>0</v>
      </c>
      <c r="Y29" s="21">
        <v>0</v>
      </c>
      <c r="Z29" s="21">
        <v>0</v>
      </c>
      <c r="AA29" s="22">
        <v>0</v>
      </c>
      <c r="AB29" s="20">
        <v>0</v>
      </c>
      <c r="AC29" s="21">
        <v>0</v>
      </c>
      <c r="AD29" s="21">
        <v>0</v>
      </c>
      <c r="AE29" s="21">
        <v>0</v>
      </c>
      <c r="AF29" s="22">
        <v>0</v>
      </c>
      <c r="AG29" s="20">
        <v>0</v>
      </c>
      <c r="AH29" s="21">
        <v>0</v>
      </c>
      <c r="AI29" s="21">
        <v>0</v>
      </c>
      <c r="AJ29" s="21">
        <v>0</v>
      </c>
      <c r="AK29" s="22">
        <v>0</v>
      </c>
      <c r="AL29" s="20">
        <v>0</v>
      </c>
      <c r="AM29" s="21">
        <v>0</v>
      </c>
      <c r="AN29" s="21">
        <v>0</v>
      </c>
      <c r="AO29" s="21">
        <v>0</v>
      </c>
      <c r="AP29" s="22">
        <v>0</v>
      </c>
      <c r="AQ29" s="20">
        <v>0</v>
      </c>
      <c r="AR29" s="21">
        <v>0</v>
      </c>
      <c r="AS29" s="21">
        <v>0</v>
      </c>
      <c r="AT29" s="21">
        <v>0</v>
      </c>
      <c r="AU29" s="22">
        <v>0</v>
      </c>
      <c r="AV29" s="20">
        <v>0.30344669670967744</v>
      </c>
      <c r="AW29" s="21">
        <v>37.8224723790855</v>
      </c>
      <c r="AX29" s="21">
        <v>0</v>
      </c>
      <c r="AY29" s="21">
        <v>0</v>
      </c>
      <c r="AZ29" s="22">
        <v>9.021181645064516</v>
      </c>
      <c r="BA29" s="20">
        <v>0</v>
      </c>
      <c r="BB29" s="21">
        <v>0</v>
      </c>
      <c r="BC29" s="21">
        <v>0</v>
      </c>
      <c r="BD29" s="21">
        <v>0</v>
      </c>
      <c r="BE29" s="22">
        <v>0</v>
      </c>
      <c r="BF29" s="20">
        <v>0.046100028032258066</v>
      </c>
      <c r="BG29" s="21">
        <v>0</v>
      </c>
      <c r="BH29" s="21">
        <v>0</v>
      </c>
      <c r="BI29" s="21">
        <v>0</v>
      </c>
      <c r="BJ29" s="22">
        <v>0.15332605906451607</v>
      </c>
      <c r="BK29" s="23">
        <f t="shared" si="3"/>
        <v>62.083538459117754</v>
      </c>
    </row>
    <row r="30" spans="1:63" ht="15">
      <c r="A30" s="19"/>
      <c r="B30" s="7" t="s">
        <v>184</v>
      </c>
      <c r="C30" s="20">
        <v>0</v>
      </c>
      <c r="D30" s="21">
        <v>0.3013221588064515</v>
      </c>
      <c r="E30" s="21">
        <v>0</v>
      </c>
      <c r="F30" s="21">
        <v>0</v>
      </c>
      <c r="G30" s="22">
        <v>0</v>
      </c>
      <c r="H30" s="20">
        <v>0.03615865838709678</v>
      </c>
      <c r="I30" s="21">
        <v>163.80123627616132</v>
      </c>
      <c r="J30" s="21">
        <v>10.546275589161288</v>
      </c>
      <c r="K30" s="21">
        <v>0</v>
      </c>
      <c r="L30" s="22">
        <v>47.563702907161286</v>
      </c>
      <c r="M30" s="20">
        <v>0</v>
      </c>
      <c r="N30" s="21">
        <v>0</v>
      </c>
      <c r="O30" s="21">
        <v>0</v>
      </c>
      <c r="P30" s="21">
        <v>0</v>
      </c>
      <c r="Q30" s="22">
        <v>0</v>
      </c>
      <c r="R30" s="20">
        <v>0.013057293225806454</v>
      </c>
      <c r="S30" s="21">
        <v>7.478939972548389</v>
      </c>
      <c r="T30" s="21">
        <v>12.139808499903221</v>
      </c>
      <c r="U30" s="21">
        <v>0</v>
      </c>
      <c r="V30" s="22">
        <v>10.320577419193546</v>
      </c>
      <c r="W30" s="20">
        <v>0</v>
      </c>
      <c r="X30" s="21">
        <v>0</v>
      </c>
      <c r="Y30" s="21">
        <v>0</v>
      </c>
      <c r="Z30" s="21">
        <v>0</v>
      </c>
      <c r="AA30" s="22">
        <v>0</v>
      </c>
      <c r="AB30" s="20">
        <v>0</v>
      </c>
      <c r="AC30" s="21">
        <v>0</v>
      </c>
      <c r="AD30" s="21">
        <v>0</v>
      </c>
      <c r="AE30" s="21">
        <v>0</v>
      </c>
      <c r="AF30" s="22">
        <v>0</v>
      </c>
      <c r="AG30" s="20">
        <v>0</v>
      </c>
      <c r="AH30" s="21">
        <v>0</v>
      </c>
      <c r="AI30" s="21">
        <v>0</v>
      </c>
      <c r="AJ30" s="21">
        <v>0</v>
      </c>
      <c r="AK30" s="22">
        <v>0</v>
      </c>
      <c r="AL30" s="20">
        <v>0</v>
      </c>
      <c r="AM30" s="21">
        <v>0</v>
      </c>
      <c r="AN30" s="21">
        <v>0</v>
      </c>
      <c r="AO30" s="21">
        <v>0</v>
      </c>
      <c r="AP30" s="22">
        <v>0</v>
      </c>
      <c r="AQ30" s="20">
        <v>0</v>
      </c>
      <c r="AR30" s="21">
        <v>0</v>
      </c>
      <c r="AS30" s="21">
        <v>0</v>
      </c>
      <c r="AT30" s="21">
        <v>0</v>
      </c>
      <c r="AU30" s="22">
        <v>0</v>
      </c>
      <c r="AV30" s="20">
        <v>0.09000938725806454</v>
      </c>
      <c r="AW30" s="21">
        <v>18.596633972751793</v>
      </c>
      <c r="AX30" s="21">
        <v>0</v>
      </c>
      <c r="AY30" s="21">
        <v>0</v>
      </c>
      <c r="AZ30" s="22">
        <v>23.161031241645155</v>
      </c>
      <c r="BA30" s="20">
        <v>0</v>
      </c>
      <c r="BB30" s="21">
        <v>0</v>
      </c>
      <c r="BC30" s="21">
        <v>0</v>
      </c>
      <c r="BD30" s="21">
        <v>0</v>
      </c>
      <c r="BE30" s="22">
        <v>0</v>
      </c>
      <c r="BF30" s="20">
        <v>0.02072422293548387</v>
      </c>
      <c r="BG30" s="21">
        <v>5.022888766387094</v>
      </c>
      <c r="BH30" s="21">
        <v>0</v>
      </c>
      <c r="BI30" s="21">
        <v>0</v>
      </c>
      <c r="BJ30" s="22">
        <v>0.05021884374193548</v>
      </c>
      <c r="BK30" s="23">
        <f t="shared" si="3"/>
        <v>299.14258520926796</v>
      </c>
    </row>
    <row r="31" spans="1:63" ht="15">
      <c r="A31" s="19"/>
      <c r="B31" s="7" t="s">
        <v>193</v>
      </c>
      <c r="C31" s="20">
        <v>0</v>
      </c>
      <c r="D31" s="21">
        <v>0.056438561774193555</v>
      </c>
      <c r="E31" s="21">
        <v>0</v>
      </c>
      <c r="F31" s="21">
        <v>0</v>
      </c>
      <c r="G31" s="22">
        <v>0</v>
      </c>
      <c r="H31" s="20">
        <v>0.01088457987096774</v>
      </c>
      <c r="I31" s="21">
        <v>32.81499244354839</v>
      </c>
      <c r="J31" s="21">
        <v>0</v>
      </c>
      <c r="K31" s="21">
        <v>0</v>
      </c>
      <c r="L31" s="22">
        <v>1.981324628935484</v>
      </c>
      <c r="M31" s="20">
        <v>0</v>
      </c>
      <c r="N31" s="21">
        <v>0</v>
      </c>
      <c r="O31" s="21">
        <v>0</v>
      </c>
      <c r="P31" s="21">
        <v>0</v>
      </c>
      <c r="Q31" s="22">
        <v>0</v>
      </c>
      <c r="R31" s="20">
        <v>0.0024187954838709677</v>
      </c>
      <c r="S31" s="21">
        <v>0</v>
      </c>
      <c r="T31" s="21">
        <v>0</v>
      </c>
      <c r="U31" s="21">
        <v>0</v>
      </c>
      <c r="V31" s="22">
        <v>0.04031325854838711</v>
      </c>
      <c r="W31" s="20">
        <v>0</v>
      </c>
      <c r="X31" s="21">
        <v>0</v>
      </c>
      <c r="Y31" s="21">
        <v>0</v>
      </c>
      <c r="Z31" s="21">
        <v>0</v>
      </c>
      <c r="AA31" s="22">
        <v>0</v>
      </c>
      <c r="AB31" s="20">
        <v>0</v>
      </c>
      <c r="AC31" s="21">
        <v>0</v>
      </c>
      <c r="AD31" s="21">
        <v>0</v>
      </c>
      <c r="AE31" s="21">
        <v>0</v>
      </c>
      <c r="AF31" s="22">
        <v>0</v>
      </c>
      <c r="AG31" s="20">
        <v>0</v>
      </c>
      <c r="AH31" s="21">
        <v>0</v>
      </c>
      <c r="AI31" s="21">
        <v>0</v>
      </c>
      <c r="AJ31" s="21">
        <v>0</v>
      </c>
      <c r="AK31" s="22">
        <v>0</v>
      </c>
      <c r="AL31" s="20">
        <v>0</v>
      </c>
      <c r="AM31" s="21">
        <v>0</v>
      </c>
      <c r="AN31" s="21">
        <v>0</v>
      </c>
      <c r="AO31" s="21">
        <v>0</v>
      </c>
      <c r="AP31" s="22">
        <v>0</v>
      </c>
      <c r="AQ31" s="20">
        <v>0</v>
      </c>
      <c r="AR31" s="21">
        <v>0</v>
      </c>
      <c r="AS31" s="21">
        <v>0</v>
      </c>
      <c r="AT31" s="21">
        <v>0</v>
      </c>
      <c r="AU31" s="22">
        <v>0</v>
      </c>
      <c r="AV31" s="20">
        <v>0.14574363422580644</v>
      </c>
      <c r="AW31" s="21">
        <v>0.041922951234226055</v>
      </c>
      <c r="AX31" s="21">
        <v>0</v>
      </c>
      <c r="AY31" s="21">
        <v>0</v>
      </c>
      <c r="AZ31" s="22">
        <v>0.7445355401612905</v>
      </c>
      <c r="BA31" s="20">
        <v>0</v>
      </c>
      <c r="BB31" s="21">
        <v>0</v>
      </c>
      <c r="BC31" s="21">
        <v>0</v>
      </c>
      <c r="BD31" s="21">
        <v>0</v>
      </c>
      <c r="BE31" s="22">
        <v>0</v>
      </c>
      <c r="BF31" s="20">
        <v>0.05038816648387096</v>
      </c>
      <c r="BG31" s="21">
        <v>0</v>
      </c>
      <c r="BH31" s="21">
        <v>0</v>
      </c>
      <c r="BI31" s="21">
        <v>0</v>
      </c>
      <c r="BJ31" s="22">
        <v>0.28620478303225805</v>
      </c>
      <c r="BK31" s="23">
        <f t="shared" si="3"/>
        <v>36.175167343298746</v>
      </c>
    </row>
    <row r="32" spans="1:63" s="28" customFormat="1" ht="15">
      <c r="A32" s="19"/>
      <c r="B32" s="8" t="s">
        <v>15</v>
      </c>
      <c r="C32" s="24">
        <f aca="true" t="shared" si="4" ref="C32:AH32">SUM(C18:C31)</f>
        <v>0</v>
      </c>
      <c r="D32" s="24">
        <f t="shared" si="4"/>
        <v>15.912971234580644</v>
      </c>
      <c r="E32" s="24">
        <f t="shared" si="4"/>
        <v>0</v>
      </c>
      <c r="F32" s="24">
        <f t="shared" si="4"/>
        <v>0</v>
      </c>
      <c r="G32" s="24">
        <f t="shared" si="4"/>
        <v>0</v>
      </c>
      <c r="H32" s="24">
        <f t="shared" si="4"/>
        <v>0.8201094458709676</v>
      </c>
      <c r="I32" s="24">
        <f t="shared" si="4"/>
        <v>565.9079358984839</v>
      </c>
      <c r="J32" s="24">
        <f t="shared" si="4"/>
        <v>12.680593649516128</v>
      </c>
      <c r="K32" s="24">
        <f t="shared" si="4"/>
        <v>0</v>
      </c>
      <c r="L32" s="24">
        <f t="shared" si="4"/>
        <v>297.1161085438321</v>
      </c>
      <c r="M32" s="24">
        <f t="shared" si="4"/>
        <v>0</v>
      </c>
      <c r="N32" s="24">
        <f t="shared" si="4"/>
        <v>0</v>
      </c>
      <c r="O32" s="24">
        <f t="shared" si="4"/>
        <v>0</v>
      </c>
      <c r="P32" s="24">
        <f t="shared" si="4"/>
        <v>0</v>
      </c>
      <c r="Q32" s="24">
        <f t="shared" si="4"/>
        <v>0</v>
      </c>
      <c r="R32" s="24">
        <f t="shared" si="4"/>
        <v>0.3648003303870968</v>
      </c>
      <c r="S32" s="24">
        <f t="shared" si="4"/>
        <v>31.545941579774198</v>
      </c>
      <c r="T32" s="24">
        <f t="shared" si="4"/>
        <v>27.228853177580643</v>
      </c>
      <c r="U32" s="24">
        <f t="shared" si="4"/>
        <v>0</v>
      </c>
      <c r="V32" s="24">
        <f t="shared" si="4"/>
        <v>16.00095962777419</v>
      </c>
      <c r="W32" s="24">
        <f t="shared" si="4"/>
        <v>0</v>
      </c>
      <c r="X32" s="24">
        <f t="shared" si="4"/>
        <v>0</v>
      </c>
      <c r="Y32" s="24">
        <f t="shared" si="4"/>
        <v>0</v>
      </c>
      <c r="Z32" s="24">
        <f t="shared" si="4"/>
        <v>0</v>
      </c>
      <c r="AA32" s="24">
        <f t="shared" si="4"/>
        <v>0</v>
      </c>
      <c r="AB32" s="24">
        <f t="shared" si="4"/>
        <v>0</v>
      </c>
      <c r="AC32" s="24">
        <f t="shared" si="4"/>
        <v>0</v>
      </c>
      <c r="AD32" s="24">
        <f t="shared" si="4"/>
        <v>0</v>
      </c>
      <c r="AE32" s="24">
        <f t="shared" si="4"/>
        <v>0</v>
      </c>
      <c r="AF32" s="24">
        <f t="shared" si="4"/>
        <v>0</v>
      </c>
      <c r="AG32" s="24">
        <f t="shared" si="4"/>
        <v>0</v>
      </c>
      <c r="AH32" s="24">
        <f t="shared" si="4"/>
        <v>0</v>
      </c>
      <c r="AI32" s="24">
        <f aca="true" t="shared" si="5" ref="AI32:BK32">SUM(AI18:AI31)</f>
        <v>0</v>
      </c>
      <c r="AJ32" s="24">
        <f t="shared" si="5"/>
        <v>0</v>
      </c>
      <c r="AK32" s="24">
        <f t="shared" si="5"/>
        <v>0</v>
      </c>
      <c r="AL32" s="24">
        <f t="shared" si="5"/>
        <v>0</v>
      </c>
      <c r="AM32" s="24">
        <f t="shared" si="5"/>
        <v>0</v>
      </c>
      <c r="AN32" s="24">
        <f t="shared" si="5"/>
        <v>0</v>
      </c>
      <c r="AO32" s="24">
        <f t="shared" si="5"/>
        <v>0</v>
      </c>
      <c r="AP32" s="24">
        <f t="shared" si="5"/>
        <v>0</v>
      </c>
      <c r="AQ32" s="24">
        <f t="shared" si="5"/>
        <v>0</v>
      </c>
      <c r="AR32" s="24">
        <f t="shared" si="5"/>
        <v>0</v>
      </c>
      <c r="AS32" s="24">
        <f t="shared" si="5"/>
        <v>0</v>
      </c>
      <c r="AT32" s="24">
        <f t="shared" si="5"/>
        <v>0</v>
      </c>
      <c r="AU32" s="24">
        <f t="shared" si="5"/>
        <v>0</v>
      </c>
      <c r="AV32" s="24">
        <f t="shared" si="5"/>
        <v>21.444153773999997</v>
      </c>
      <c r="AW32" s="24">
        <f t="shared" si="5"/>
        <v>183.42162891692544</v>
      </c>
      <c r="AX32" s="24">
        <f t="shared" si="5"/>
        <v>0</v>
      </c>
      <c r="AY32" s="24">
        <f t="shared" si="5"/>
        <v>0</v>
      </c>
      <c r="AZ32" s="24">
        <f t="shared" si="5"/>
        <v>140.39180378135484</v>
      </c>
      <c r="BA32" s="24">
        <f t="shared" si="5"/>
        <v>0</v>
      </c>
      <c r="BB32" s="24">
        <f t="shared" si="5"/>
        <v>0</v>
      </c>
      <c r="BC32" s="24">
        <f t="shared" si="5"/>
        <v>0</v>
      </c>
      <c r="BD32" s="24">
        <f t="shared" si="5"/>
        <v>0</v>
      </c>
      <c r="BE32" s="24">
        <f t="shared" si="5"/>
        <v>0</v>
      </c>
      <c r="BF32" s="24">
        <f t="shared" si="5"/>
        <v>2.303420788903226</v>
      </c>
      <c r="BG32" s="24">
        <f t="shared" si="5"/>
        <v>6.8426496300322555</v>
      </c>
      <c r="BH32" s="24">
        <f t="shared" si="5"/>
        <v>0.12814277893548384</v>
      </c>
      <c r="BI32" s="24">
        <f t="shared" si="5"/>
        <v>0</v>
      </c>
      <c r="BJ32" s="24">
        <f t="shared" si="5"/>
        <v>5.764167307322579</v>
      </c>
      <c r="BK32" s="24">
        <f t="shared" si="5"/>
        <v>1327.8742404652735</v>
      </c>
    </row>
    <row r="33" spans="3:63" ht="15" customHeight="1"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</row>
    <row r="34" spans="1:63" ht="15">
      <c r="A34" s="19" t="s">
        <v>31</v>
      </c>
      <c r="B34" s="5" t="s">
        <v>32</v>
      </c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2"/>
    </row>
    <row r="35" spans="1:63" ht="15">
      <c r="A35" s="19"/>
      <c r="B35" s="7" t="s">
        <v>33</v>
      </c>
      <c r="C35" s="20">
        <v>0</v>
      </c>
      <c r="D35" s="21">
        <v>0</v>
      </c>
      <c r="E35" s="21">
        <v>0</v>
      </c>
      <c r="F35" s="21">
        <v>0</v>
      </c>
      <c r="G35" s="22">
        <v>0</v>
      </c>
      <c r="H35" s="20">
        <v>0</v>
      </c>
      <c r="I35" s="21">
        <v>0</v>
      </c>
      <c r="J35" s="21">
        <v>0</v>
      </c>
      <c r="K35" s="21">
        <v>0</v>
      </c>
      <c r="L35" s="22">
        <v>0</v>
      </c>
      <c r="M35" s="20">
        <v>0</v>
      </c>
      <c r="N35" s="21">
        <v>0</v>
      </c>
      <c r="O35" s="21">
        <v>0</v>
      </c>
      <c r="P35" s="21">
        <v>0</v>
      </c>
      <c r="Q35" s="22">
        <v>0</v>
      </c>
      <c r="R35" s="20">
        <v>0</v>
      </c>
      <c r="S35" s="21">
        <v>0</v>
      </c>
      <c r="T35" s="21">
        <v>0</v>
      </c>
      <c r="U35" s="21">
        <v>0</v>
      </c>
      <c r="V35" s="22">
        <v>0</v>
      </c>
      <c r="W35" s="20">
        <v>0</v>
      </c>
      <c r="X35" s="21">
        <v>0</v>
      </c>
      <c r="Y35" s="21">
        <v>0</v>
      </c>
      <c r="Z35" s="21">
        <v>0</v>
      </c>
      <c r="AA35" s="22">
        <v>0</v>
      </c>
      <c r="AB35" s="20">
        <v>0</v>
      </c>
      <c r="AC35" s="21">
        <v>0</v>
      </c>
      <c r="AD35" s="21">
        <v>0</v>
      </c>
      <c r="AE35" s="21">
        <v>0</v>
      </c>
      <c r="AF35" s="22">
        <v>0</v>
      </c>
      <c r="AG35" s="20">
        <v>0</v>
      </c>
      <c r="AH35" s="21">
        <v>0</v>
      </c>
      <c r="AI35" s="21">
        <v>0</v>
      </c>
      <c r="AJ35" s="21">
        <v>0</v>
      </c>
      <c r="AK35" s="22">
        <v>0</v>
      </c>
      <c r="AL35" s="20">
        <v>0</v>
      </c>
      <c r="AM35" s="21">
        <v>0</v>
      </c>
      <c r="AN35" s="21">
        <v>0</v>
      </c>
      <c r="AO35" s="21">
        <v>0</v>
      </c>
      <c r="AP35" s="22">
        <v>0</v>
      </c>
      <c r="AQ35" s="20">
        <v>0</v>
      </c>
      <c r="AR35" s="21">
        <v>0</v>
      </c>
      <c r="AS35" s="21">
        <v>0</v>
      </c>
      <c r="AT35" s="21">
        <v>0</v>
      </c>
      <c r="AU35" s="22">
        <v>0</v>
      </c>
      <c r="AV35" s="20">
        <v>0</v>
      </c>
      <c r="AW35" s="21">
        <v>0</v>
      </c>
      <c r="AX35" s="21">
        <v>0</v>
      </c>
      <c r="AY35" s="21">
        <v>0</v>
      </c>
      <c r="AZ35" s="22">
        <v>0</v>
      </c>
      <c r="BA35" s="20">
        <v>0</v>
      </c>
      <c r="BB35" s="21">
        <v>0</v>
      </c>
      <c r="BC35" s="21">
        <v>0</v>
      </c>
      <c r="BD35" s="21">
        <v>0</v>
      </c>
      <c r="BE35" s="22">
        <v>0</v>
      </c>
      <c r="BF35" s="20">
        <v>0</v>
      </c>
      <c r="BG35" s="21">
        <v>0</v>
      </c>
      <c r="BH35" s="21">
        <v>0</v>
      </c>
      <c r="BI35" s="21">
        <v>0</v>
      </c>
      <c r="BJ35" s="22">
        <v>0</v>
      </c>
      <c r="BK35" s="23">
        <v>0</v>
      </c>
    </row>
    <row r="36" spans="1:63" s="28" customFormat="1" ht="15">
      <c r="A36" s="19"/>
      <c r="B36" s="8" t="s">
        <v>34</v>
      </c>
      <c r="C36" s="24">
        <v>0</v>
      </c>
      <c r="D36" s="25">
        <v>0</v>
      </c>
      <c r="E36" s="25">
        <v>0</v>
      </c>
      <c r="F36" s="25">
        <v>0</v>
      </c>
      <c r="G36" s="26">
        <v>0</v>
      </c>
      <c r="H36" s="24">
        <v>0</v>
      </c>
      <c r="I36" s="25">
        <v>0</v>
      </c>
      <c r="J36" s="25">
        <v>0</v>
      </c>
      <c r="K36" s="25">
        <v>0</v>
      </c>
      <c r="L36" s="26">
        <v>0</v>
      </c>
      <c r="M36" s="24">
        <v>0</v>
      </c>
      <c r="N36" s="25">
        <v>0</v>
      </c>
      <c r="O36" s="25">
        <v>0</v>
      </c>
      <c r="P36" s="25">
        <v>0</v>
      </c>
      <c r="Q36" s="26">
        <v>0</v>
      </c>
      <c r="R36" s="24">
        <v>0</v>
      </c>
      <c r="S36" s="25">
        <v>0</v>
      </c>
      <c r="T36" s="25">
        <v>0</v>
      </c>
      <c r="U36" s="25">
        <v>0</v>
      </c>
      <c r="V36" s="26">
        <v>0</v>
      </c>
      <c r="W36" s="24">
        <v>0</v>
      </c>
      <c r="X36" s="25">
        <v>0</v>
      </c>
      <c r="Y36" s="25">
        <v>0</v>
      </c>
      <c r="Z36" s="25">
        <v>0</v>
      </c>
      <c r="AA36" s="26">
        <v>0</v>
      </c>
      <c r="AB36" s="24">
        <v>0</v>
      </c>
      <c r="AC36" s="25">
        <v>0</v>
      </c>
      <c r="AD36" s="25">
        <v>0</v>
      </c>
      <c r="AE36" s="25">
        <v>0</v>
      </c>
      <c r="AF36" s="26">
        <v>0</v>
      </c>
      <c r="AG36" s="24">
        <v>0</v>
      </c>
      <c r="AH36" s="25">
        <v>0</v>
      </c>
      <c r="AI36" s="25">
        <v>0</v>
      </c>
      <c r="AJ36" s="25">
        <v>0</v>
      </c>
      <c r="AK36" s="26">
        <v>0</v>
      </c>
      <c r="AL36" s="24">
        <v>0</v>
      </c>
      <c r="AM36" s="25">
        <v>0</v>
      </c>
      <c r="AN36" s="25">
        <v>0</v>
      </c>
      <c r="AO36" s="25">
        <v>0</v>
      </c>
      <c r="AP36" s="26">
        <v>0</v>
      </c>
      <c r="AQ36" s="24">
        <v>0</v>
      </c>
      <c r="AR36" s="25">
        <v>0</v>
      </c>
      <c r="AS36" s="25">
        <v>0</v>
      </c>
      <c r="AT36" s="25">
        <v>0</v>
      </c>
      <c r="AU36" s="26">
        <v>0</v>
      </c>
      <c r="AV36" s="24">
        <v>0</v>
      </c>
      <c r="AW36" s="25">
        <v>0</v>
      </c>
      <c r="AX36" s="25">
        <v>0</v>
      </c>
      <c r="AY36" s="25">
        <v>0</v>
      </c>
      <c r="AZ36" s="26">
        <v>0</v>
      </c>
      <c r="BA36" s="24">
        <v>0</v>
      </c>
      <c r="BB36" s="25">
        <v>0</v>
      </c>
      <c r="BC36" s="25">
        <v>0</v>
      </c>
      <c r="BD36" s="25">
        <v>0</v>
      </c>
      <c r="BE36" s="26">
        <v>0</v>
      </c>
      <c r="BF36" s="24">
        <v>0</v>
      </c>
      <c r="BG36" s="25">
        <v>0</v>
      </c>
      <c r="BH36" s="25">
        <v>0</v>
      </c>
      <c r="BI36" s="25">
        <v>0</v>
      </c>
      <c r="BJ36" s="26">
        <v>0</v>
      </c>
      <c r="BK36" s="27">
        <v>0</v>
      </c>
    </row>
    <row r="37" spans="1:63" ht="15">
      <c r="A37" s="19" t="s">
        <v>35</v>
      </c>
      <c r="B37" s="5" t="s">
        <v>36</v>
      </c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2"/>
    </row>
    <row r="38" spans="1:63" ht="15">
      <c r="A38" s="19"/>
      <c r="B38" s="7" t="s">
        <v>33</v>
      </c>
      <c r="C38" s="20">
        <v>0</v>
      </c>
      <c r="D38" s="21">
        <v>0</v>
      </c>
      <c r="E38" s="21">
        <v>0</v>
      </c>
      <c r="F38" s="21">
        <v>0</v>
      </c>
      <c r="G38" s="22">
        <v>0</v>
      </c>
      <c r="H38" s="20">
        <v>0</v>
      </c>
      <c r="I38" s="21">
        <v>0</v>
      </c>
      <c r="J38" s="21">
        <v>0</v>
      </c>
      <c r="K38" s="21">
        <v>0</v>
      </c>
      <c r="L38" s="22">
        <v>0</v>
      </c>
      <c r="M38" s="20">
        <v>0</v>
      </c>
      <c r="N38" s="21">
        <v>0</v>
      </c>
      <c r="O38" s="21">
        <v>0</v>
      </c>
      <c r="P38" s="21">
        <v>0</v>
      </c>
      <c r="Q38" s="22">
        <v>0</v>
      </c>
      <c r="R38" s="20">
        <v>0</v>
      </c>
      <c r="S38" s="21">
        <v>0</v>
      </c>
      <c r="T38" s="21">
        <v>0</v>
      </c>
      <c r="U38" s="21">
        <v>0</v>
      </c>
      <c r="V38" s="22">
        <v>0</v>
      </c>
      <c r="W38" s="20">
        <v>0</v>
      </c>
      <c r="X38" s="21">
        <v>0</v>
      </c>
      <c r="Y38" s="21">
        <v>0</v>
      </c>
      <c r="Z38" s="21">
        <v>0</v>
      </c>
      <c r="AA38" s="22">
        <v>0</v>
      </c>
      <c r="AB38" s="20">
        <v>0</v>
      </c>
      <c r="AC38" s="21">
        <v>0</v>
      </c>
      <c r="AD38" s="21">
        <v>0</v>
      </c>
      <c r="AE38" s="21">
        <v>0</v>
      </c>
      <c r="AF38" s="22">
        <v>0</v>
      </c>
      <c r="AG38" s="20">
        <v>0</v>
      </c>
      <c r="AH38" s="21">
        <v>0</v>
      </c>
      <c r="AI38" s="21">
        <v>0</v>
      </c>
      <c r="AJ38" s="21">
        <v>0</v>
      </c>
      <c r="AK38" s="22">
        <v>0</v>
      </c>
      <c r="AL38" s="20">
        <v>0</v>
      </c>
      <c r="AM38" s="21">
        <v>0</v>
      </c>
      <c r="AN38" s="21">
        <v>0</v>
      </c>
      <c r="AO38" s="21">
        <v>0</v>
      </c>
      <c r="AP38" s="22">
        <v>0</v>
      </c>
      <c r="AQ38" s="20">
        <v>0</v>
      </c>
      <c r="AR38" s="21">
        <v>0</v>
      </c>
      <c r="AS38" s="21">
        <v>0</v>
      </c>
      <c r="AT38" s="21">
        <v>0</v>
      </c>
      <c r="AU38" s="22">
        <v>0</v>
      </c>
      <c r="AV38" s="20">
        <v>0</v>
      </c>
      <c r="AW38" s="21">
        <v>0</v>
      </c>
      <c r="AX38" s="21">
        <v>0</v>
      </c>
      <c r="AY38" s="21">
        <v>0</v>
      </c>
      <c r="AZ38" s="22">
        <v>0</v>
      </c>
      <c r="BA38" s="20">
        <v>0</v>
      </c>
      <c r="BB38" s="21">
        <v>0</v>
      </c>
      <c r="BC38" s="21">
        <v>0</v>
      </c>
      <c r="BD38" s="21">
        <v>0</v>
      </c>
      <c r="BE38" s="22">
        <v>0</v>
      </c>
      <c r="BF38" s="20">
        <v>0</v>
      </c>
      <c r="BG38" s="21">
        <v>0</v>
      </c>
      <c r="BH38" s="21">
        <v>0</v>
      </c>
      <c r="BI38" s="21">
        <v>0</v>
      </c>
      <c r="BJ38" s="22">
        <v>0</v>
      </c>
      <c r="BK38" s="23">
        <v>0</v>
      </c>
    </row>
    <row r="39" spans="1:63" s="28" customFormat="1" ht="15">
      <c r="A39" s="19"/>
      <c r="B39" s="8" t="s">
        <v>37</v>
      </c>
      <c r="C39" s="24">
        <v>0</v>
      </c>
      <c r="D39" s="25">
        <v>0</v>
      </c>
      <c r="E39" s="25">
        <v>0</v>
      </c>
      <c r="F39" s="25">
        <v>0</v>
      </c>
      <c r="G39" s="26">
        <v>0</v>
      </c>
      <c r="H39" s="24">
        <v>0</v>
      </c>
      <c r="I39" s="25">
        <v>0</v>
      </c>
      <c r="J39" s="25">
        <v>0</v>
      </c>
      <c r="K39" s="25">
        <v>0</v>
      </c>
      <c r="L39" s="26">
        <v>0</v>
      </c>
      <c r="M39" s="24">
        <v>0</v>
      </c>
      <c r="N39" s="25">
        <v>0</v>
      </c>
      <c r="O39" s="25">
        <v>0</v>
      </c>
      <c r="P39" s="25">
        <v>0</v>
      </c>
      <c r="Q39" s="26">
        <v>0</v>
      </c>
      <c r="R39" s="24">
        <v>0</v>
      </c>
      <c r="S39" s="25">
        <v>0</v>
      </c>
      <c r="T39" s="25">
        <v>0</v>
      </c>
      <c r="U39" s="25">
        <v>0</v>
      </c>
      <c r="V39" s="26">
        <v>0</v>
      </c>
      <c r="W39" s="24">
        <v>0</v>
      </c>
      <c r="X39" s="25">
        <v>0</v>
      </c>
      <c r="Y39" s="25">
        <v>0</v>
      </c>
      <c r="Z39" s="25">
        <v>0</v>
      </c>
      <c r="AA39" s="26">
        <v>0</v>
      </c>
      <c r="AB39" s="24">
        <v>0</v>
      </c>
      <c r="AC39" s="25">
        <v>0</v>
      </c>
      <c r="AD39" s="25">
        <v>0</v>
      </c>
      <c r="AE39" s="25">
        <v>0</v>
      </c>
      <c r="AF39" s="26">
        <v>0</v>
      </c>
      <c r="AG39" s="24">
        <v>0</v>
      </c>
      <c r="AH39" s="25">
        <v>0</v>
      </c>
      <c r="AI39" s="25">
        <v>0</v>
      </c>
      <c r="AJ39" s="25">
        <v>0</v>
      </c>
      <c r="AK39" s="26">
        <v>0</v>
      </c>
      <c r="AL39" s="24">
        <v>0</v>
      </c>
      <c r="AM39" s="25">
        <v>0</v>
      </c>
      <c r="AN39" s="25">
        <v>0</v>
      </c>
      <c r="AO39" s="25">
        <v>0</v>
      </c>
      <c r="AP39" s="26">
        <v>0</v>
      </c>
      <c r="AQ39" s="24">
        <v>0</v>
      </c>
      <c r="AR39" s="25">
        <v>0</v>
      </c>
      <c r="AS39" s="25">
        <v>0</v>
      </c>
      <c r="AT39" s="25">
        <v>0</v>
      </c>
      <c r="AU39" s="26">
        <v>0</v>
      </c>
      <c r="AV39" s="24">
        <v>0</v>
      </c>
      <c r="AW39" s="25">
        <v>0</v>
      </c>
      <c r="AX39" s="25">
        <v>0</v>
      </c>
      <c r="AY39" s="25">
        <v>0</v>
      </c>
      <c r="AZ39" s="26">
        <v>0</v>
      </c>
      <c r="BA39" s="24">
        <v>0</v>
      </c>
      <c r="BB39" s="25">
        <v>0</v>
      </c>
      <c r="BC39" s="25">
        <v>0</v>
      </c>
      <c r="BD39" s="25">
        <v>0</v>
      </c>
      <c r="BE39" s="26">
        <v>0</v>
      </c>
      <c r="BF39" s="24">
        <v>0</v>
      </c>
      <c r="BG39" s="25">
        <v>0</v>
      </c>
      <c r="BH39" s="25">
        <v>0</v>
      </c>
      <c r="BI39" s="25">
        <v>0</v>
      </c>
      <c r="BJ39" s="26">
        <v>0</v>
      </c>
      <c r="BK39" s="27">
        <v>0</v>
      </c>
    </row>
    <row r="40" spans="1:63" s="28" customFormat="1" ht="15">
      <c r="A40" s="19" t="s">
        <v>16</v>
      </c>
      <c r="B40" s="12" t="s">
        <v>17</v>
      </c>
      <c r="C40" s="24"/>
      <c r="D40" s="25"/>
      <c r="E40" s="25"/>
      <c r="F40" s="25"/>
      <c r="G40" s="26"/>
      <c r="H40" s="24"/>
      <c r="I40" s="25"/>
      <c r="J40" s="25"/>
      <c r="K40" s="25"/>
      <c r="L40" s="26"/>
      <c r="M40" s="24"/>
      <c r="N40" s="25"/>
      <c r="O40" s="25"/>
      <c r="P40" s="25"/>
      <c r="Q40" s="26"/>
      <c r="R40" s="24"/>
      <c r="S40" s="25"/>
      <c r="T40" s="25"/>
      <c r="U40" s="25"/>
      <c r="V40" s="26"/>
      <c r="W40" s="24"/>
      <c r="X40" s="25"/>
      <c r="Y40" s="25"/>
      <c r="Z40" s="25"/>
      <c r="AA40" s="26"/>
      <c r="AB40" s="24"/>
      <c r="AC40" s="25"/>
      <c r="AD40" s="25"/>
      <c r="AE40" s="25"/>
      <c r="AF40" s="26"/>
      <c r="AG40" s="24"/>
      <c r="AH40" s="25"/>
      <c r="AI40" s="25"/>
      <c r="AJ40" s="25"/>
      <c r="AK40" s="26"/>
      <c r="AL40" s="24"/>
      <c r="AM40" s="25"/>
      <c r="AN40" s="25"/>
      <c r="AO40" s="25"/>
      <c r="AP40" s="26"/>
      <c r="AQ40" s="24"/>
      <c r="AR40" s="25"/>
      <c r="AS40" s="25"/>
      <c r="AT40" s="25"/>
      <c r="AU40" s="26"/>
      <c r="AV40" s="24"/>
      <c r="AW40" s="25"/>
      <c r="AX40" s="25"/>
      <c r="AY40" s="25"/>
      <c r="AZ40" s="26"/>
      <c r="BA40" s="24"/>
      <c r="BB40" s="25"/>
      <c r="BC40" s="25"/>
      <c r="BD40" s="25"/>
      <c r="BE40" s="26"/>
      <c r="BF40" s="24"/>
      <c r="BG40" s="25"/>
      <c r="BH40" s="25"/>
      <c r="BI40" s="25"/>
      <c r="BJ40" s="26"/>
      <c r="BK40" s="27"/>
    </row>
    <row r="41" spans="1:63" ht="15">
      <c r="A41" s="19"/>
      <c r="B41" s="52" t="s">
        <v>107</v>
      </c>
      <c r="C41" s="20">
        <v>0</v>
      </c>
      <c r="D41" s="21">
        <v>6.054248170903225</v>
      </c>
      <c r="E41" s="21">
        <v>0</v>
      </c>
      <c r="F41" s="21">
        <v>0</v>
      </c>
      <c r="G41" s="22">
        <v>0</v>
      </c>
      <c r="H41" s="20">
        <v>31.671785470548375</v>
      </c>
      <c r="I41" s="21">
        <v>2058.039811121581</v>
      </c>
      <c r="J41" s="21">
        <v>0.5209040510967743</v>
      </c>
      <c r="K41" s="21">
        <v>0</v>
      </c>
      <c r="L41" s="22">
        <v>392.0651075393549</v>
      </c>
      <c r="M41" s="20">
        <v>0</v>
      </c>
      <c r="N41" s="21">
        <v>0</v>
      </c>
      <c r="O41" s="21">
        <v>0</v>
      </c>
      <c r="P41" s="21">
        <v>0</v>
      </c>
      <c r="Q41" s="22">
        <v>0</v>
      </c>
      <c r="R41" s="20">
        <v>15.403671165967744</v>
      </c>
      <c r="S41" s="21">
        <v>34.28849998487096</v>
      </c>
      <c r="T41" s="21">
        <v>6.909725381580646</v>
      </c>
      <c r="U41" s="21">
        <v>0</v>
      </c>
      <c r="V41" s="22">
        <v>44.998907011806445</v>
      </c>
      <c r="W41" s="20">
        <v>0</v>
      </c>
      <c r="X41" s="21">
        <v>0</v>
      </c>
      <c r="Y41" s="21">
        <v>0</v>
      </c>
      <c r="Z41" s="21">
        <v>0</v>
      </c>
      <c r="AA41" s="22">
        <v>0</v>
      </c>
      <c r="AB41" s="20">
        <v>0</v>
      </c>
      <c r="AC41" s="21">
        <v>0</v>
      </c>
      <c r="AD41" s="21">
        <v>0</v>
      </c>
      <c r="AE41" s="21">
        <v>0</v>
      </c>
      <c r="AF41" s="22">
        <v>0</v>
      </c>
      <c r="AG41" s="20">
        <v>0</v>
      </c>
      <c r="AH41" s="21">
        <v>0</v>
      </c>
      <c r="AI41" s="21">
        <v>0</v>
      </c>
      <c r="AJ41" s="21">
        <v>0</v>
      </c>
      <c r="AK41" s="22">
        <v>0</v>
      </c>
      <c r="AL41" s="20">
        <v>0</v>
      </c>
      <c r="AM41" s="21">
        <v>0</v>
      </c>
      <c r="AN41" s="21">
        <v>0</v>
      </c>
      <c r="AO41" s="21">
        <v>0</v>
      </c>
      <c r="AP41" s="22">
        <v>0</v>
      </c>
      <c r="AQ41" s="20">
        <v>0</v>
      </c>
      <c r="AR41" s="21">
        <v>0</v>
      </c>
      <c r="AS41" s="21">
        <v>0</v>
      </c>
      <c r="AT41" s="21">
        <v>0</v>
      </c>
      <c r="AU41" s="22">
        <v>0</v>
      </c>
      <c r="AV41" s="20">
        <v>57.49667902887097</v>
      </c>
      <c r="AW41" s="21">
        <v>589.6115577589406</v>
      </c>
      <c r="AX41" s="21">
        <v>3.0867093667741936</v>
      </c>
      <c r="AY41" s="21">
        <v>0</v>
      </c>
      <c r="AZ41" s="22">
        <v>722.5233607284839</v>
      </c>
      <c r="BA41" s="20">
        <v>0</v>
      </c>
      <c r="BB41" s="21">
        <v>0</v>
      </c>
      <c r="BC41" s="21">
        <v>0</v>
      </c>
      <c r="BD41" s="21">
        <v>0</v>
      </c>
      <c r="BE41" s="22">
        <v>0</v>
      </c>
      <c r="BF41" s="20">
        <v>15.942896478290319</v>
      </c>
      <c r="BG41" s="21">
        <v>27.890510996258065</v>
      </c>
      <c r="BH41" s="21">
        <v>0.031496181677419355</v>
      </c>
      <c r="BI41" s="21">
        <v>0</v>
      </c>
      <c r="BJ41" s="22">
        <v>63.23874197425806</v>
      </c>
      <c r="BK41" s="23">
        <f>SUM(C41:BJ41)</f>
        <v>4069.7746124112637</v>
      </c>
    </row>
    <row r="42" spans="1:63" ht="15">
      <c r="A42" s="19"/>
      <c r="B42" s="52" t="s">
        <v>185</v>
      </c>
      <c r="C42" s="20">
        <v>0</v>
      </c>
      <c r="D42" s="21">
        <v>32.39034327135485</v>
      </c>
      <c r="E42" s="21">
        <v>0</v>
      </c>
      <c r="F42" s="21">
        <v>0</v>
      </c>
      <c r="G42" s="22">
        <v>0</v>
      </c>
      <c r="H42" s="20">
        <v>2.607548645516129</v>
      </c>
      <c r="I42" s="21">
        <v>25.69493187903226</v>
      </c>
      <c r="J42" s="21">
        <v>2.4130402900645165</v>
      </c>
      <c r="K42" s="21">
        <v>0</v>
      </c>
      <c r="L42" s="22">
        <v>9.687609312967744</v>
      </c>
      <c r="M42" s="20">
        <v>0</v>
      </c>
      <c r="N42" s="21">
        <v>0</v>
      </c>
      <c r="O42" s="21">
        <v>0</v>
      </c>
      <c r="P42" s="21">
        <v>0</v>
      </c>
      <c r="Q42" s="22">
        <v>0</v>
      </c>
      <c r="R42" s="20">
        <v>1.0407034900322578</v>
      </c>
      <c r="S42" s="21">
        <v>0.17797114512903223</v>
      </c>
      <c r="T42" s="21">
        <v>4.936891121419356</v>
      </c>
      <c r="U42" s="21">
        <v>0</v>
      </c>
      <c r="V42" s="22">
        <v>1.0254349974838706</v>
      </c>
      <c r="W42" s="20">
        <v>0</v>
      </c>
      <c r="X42" s="21">
        <v>0</v>
      </c>
      <c r="Y42" s="21">
        <v>0</v>
      </c>
      <c r="Z42" s="21">
        <v>0</v>
      </c>
      <c r="AA42" s="22">
        <v>0</v>
      </c>
      <c r="AB42" s="20">
        <v>0</v>
      </c>
      <c r="AC42" s="21">
        <v>0</v>
      </c>
      <c r="AD42" s="21">
        <v>0</v>
      </c>
      <c r="AE42" s="21">
        <v>0</v>
      </c>
      <c r="AF42" s="22">
        <v>0</v>
      </c>
      <c r="AG42" s="20">
        <v>0</v>
      </c>
      <c r="AH42" s="21">
        <v>0</v>
      </c>
      <c r="AI42" s="21">
        <v>0</v>
      </c>
      <c r="AJ42" s="21">
        <v>0</v>
      </c>
      <c r="AK42" s="22">
        <v>0</v>
      </c>
      <c r="AL42" s="20">
        <v>0</v>
      </c>
      <c r="AM42" s="21">
        <v>0</v>
      </c>
      <c r="AN42" s="21">
        <v>0</v>
      </c>
      <c r="AO42" s="21">
        <v>0</v>
      </c>
      <c r="AP42" s="22">
        <v>0</v>
      </c>
      <c r="AQ42" s="20">
        <v>0</v>
      </c>
      <c r="AR42" s="21">
        <v>0</v>
      </c>
      <c r="AS42" s="21">
        <v>0</v>
      </c>
      <c r="AT42" s="21">
        <v>0</v>
      </c>
      <c r="AU42" s="22">
        <v>0</v>
      </c>
      <c r="AV42" s="20">
        <v>12.329231677967742</v>
      </c>
      <c r="AW42" s="21">
        <v>17.466113664272502</v>
      </c>
      <c r="AX42" s="21">
        <v>4.000000000000001E-09</v>
      </c>
      <c r="AY42" s="21">
        <v>0</v>
      </c>
      <c r="AZ42" s="22">
        <v>52.23910965970968</v>
      </c>
      <c r="BA42" s="20">
        <v>0</v>
      </c>
      <c r="BB42" s="21">
        <v>0</v>
      </c>
      <c r="BC42" s="21">
        <v>0</v>
      </c>
      <c r="BD42" s="21">
        <v>0</v>
      </c>
      <c r="BE42" s="22">
        <v>0</v>
      </c>
      <c r="BF42" s="20">
        <v>3.0726056018064525</v>
      </c>
      <c r="BG42" s="21">
        <v>1.5742093015483871</v>
      </c>
      <c r="BH42" s="21">
        <v>0</v>
      </c>
      <c r="BI42" s="21">
        <v>0</v>
      </c>
      <c r="BJ42" s="22">
        <v>5.180949802451613</v>
      </c>
      <c r="BK42" s="23">
        <f>SUM(C42:BJ42)</f>
        <v>171.8366938647564</v>
      </c>
    </row>
    <row r="43" spans="1:63" ht="15">
      <c r="A43" s="19"/>
      <c r="B43" s="7" t="s">
        <v>186</v>
      </c>
      <c r="C43" s="20">
        <v>0</v>
      </c>
      <c r="D43" s="21">
        <v>132.32207351048385</v>
      </c>
      <c r="E43" s="21">
        <v>0</v>
      </c>
      <c r="F43" s="21">
        <v>0</v>
      </c>
      <c r="G43" s="22">
        <v>0</v>
      </c>
      <c r="H43" s="20">
        <v>23.792425289516128</v>
      </c>
      <c r="I43" s="21">
        <v>1570.0789344909356</v>
      </c>
      <c r="J43" s="21">
        <v>131.53938025419356</v>
      </c>
      <c r="K43" s="21">
        <v>0</v>
      </c>
      <c r="L43" s="22">
        <v>168.94290381967744</v>
      </c>
      <c r="M43" s="20">
        <v>0</v>
      </c>
      <c r="N43" s="21">
        <v>0</v>
      </c>
      <c r="O43" s="21">
        <v>0</v>
      </c>
      <c r="P43" s="21">
        <v>0</v>
      </c>
      <c r="Q43" s="22">
        <v>0</v>
      </c>
      <c r="R43" s="20">
        <v>13.589647116483873</v>
      </c>
      <c r="S43" s="21">
        <v>134.69764712458067</v>
      </c>
      <c r="T43" s="21">
        <v>117.61790900303224</v>
      </c>
      <c r="U43" s="21">
        <v>0</v>
      </c>
      <c r="V43" s="22">
        <v>65.87388516435485</v>
      </c>
      <c r="W43" s="20">
        <v>0</v>
      </c>
      <c r="X43" s="21">
        <v>0</v>
      </c>
      <c r="Y43" s="21">
        <v>0</v>
      </c>
      <c r="Z43" s="21">
        <v>0</v>
      </c>
      <c r="AA43" s="22">
        <v>0</v>
      </c>
      <c r="AB43" s="20">
        <v>0</v>
      </c>
      <c r="AC43" s="21">
        <v>0</v>
      </c>
      <c r="AD43" s="21">
        <v>0</v>
      </c>
      <c r="AE43" s="21">
        <v>0</v>
      </c>
      <c r="AF43" s="22">
        <v>0</v>
      </c>
      <c r="AG43" s="20">
        <v>0</v>
      </c>
      <c r="AH43" s="21">
        <v>0</v>
      </c>
      <c r="AI43" s="21">
        <v>0</v>
      </c>
      <c r="AJ43" s="21">
        <v>0</v>
      </c>
      <c r="AK43" s="22">
        <v>0</v>
      </c>
      <c r="AL43" s="20">
        <v>0</v>
      </c>
      <c r="AM43" s="21">
        <v>0</v>
      </c>
      <c r="AN43" s="21">
        <v>0</v>
      </c>
      <c r="AO43" s="21">
        <v>0</v>
      </c>
      <c r="AP43" s="22">
        <v>0</v>
      </c>
      <c r="AQ43" s="20">
        <v>0</v>
      </c>
      <c r="AR43" s="21">
        <v>0</v>
      </c>
      <c r="AS43" s="21">
        <v>0</v>
      </c>
      <c r="AT43" s="21">
        <v>0</v>
      </c>
      <c r="AU43" s="22">
        <v>0</v>
      </c>
      <c r="AV43" s="20">
        <v>97.58265088825809</v>
      </c>
      <c r="AW43" s="21">
        <v>1243.9116936205617</v>
      </c>
      <c r="AX43" s="21">
        <v>29.378398867032256</v>
      </c>
      <c r="AY43" s="21">
        <v>0</v>
      </c>
      <c r="AZ43" s="22">
        <v>640.8749156909678</v>
      </c>
      <c r="BA43" s="20">
        <v>0</v>
      </c>
      <c r="BB43" s="21">
        <v>0</v>
      </c>
      <c r="BC43" s="21">
        <v>0</v>
      </c>
      <c r="BD43" s="21">
        <v>0</v>
      </c>
      <c r="BE43" s="22">
        <v>0</v>
      </c>
      <c r="BF43" s="20">
        <v>85.09195167722581</v>
      </c>
      <c r="BG43" s="21">
        <v>257.71904295390317</v>
      </c>
      <c r="BH43" s="21">
        <v>64.2701220626129</v>
      </c>
      <c r="BI43" s="21">
        <v>0</v>
      </c>
      <c r="BJ43" s="22">
        <v>244.3899000333226</v>
      </c>
      <c r="BK43" s="23">
        <f>SUM(C43:BJ43)</f>
        <v>5021.673481567142</v>
      </c>
    </row>
    <row r="44" spans="1:63" ht="15">
      <c r="A44" s="19"/>
      <c r="B44" s="7" t="s">
        <v>108</v>
      </c>
      <c r="C44" s="20">
        <v>0</v>
      </c>
      <c r="D44" s="21">
        <v>178.46968376306452</v>
      </c>
      <c r="E44" s="21">
        <v>0</v>
      </c>
      <c r="F44" s="21">
        <v>0</v>
      </c>
      <c r="G44" s="22">
        <v>0</v>
      </c>
      <c r="H44" s="20">
        <v>57.84903543554838</v>
      </c>
      <c r="I44" s="21">
        <v>5646.611362717098</v>
      </c>
      <c r="J44" s="21">
        <v>25.910147516516137</v>
      </c>
      <c r="K44" s="21">
        <v>0</v>
      </c>
      <c r="L44" s="22">
        <v>785.6393263800002</v>
      </c>
      <c r="M44" s="20">
        <v>0</v>
      </c>
      <c r="N44" s="21">
        <v>0</v>
      </c>
      <c r="O44" s="21">
        <v>0</v>
      </c>
      <c r="P44" s="21">
        <v>0</v>
      </c>
      <c r="Q44" s="22">
        <v>0</v>
      </c>
      <c r="R44" s="20">
        <v>18.941216474354835</v>
      </c>
      <c r="S44" s="21">
        <v>296.3128837897743</v>
      </c>
      <c r="T44" s="21">
        <v>1.6159030750322585</v>
      </c>
      <c r="U44" s="21">
        <v>0</v>
      </c>
      <c r="V44" s="22">
        <v>55.318932140677425</v>
      </c>
      <c r="W44" s="20">
        <v>0</v>
      </c>
      <c r="X44" s="21">
        <v>0</v>
      </c>
      <c r="Y44" s="21">
        <v>0</v>
      </c>
      <c r="Z44" s="21">
        <v>0</v>
      </c>
      <c r="AA44" s="22">
        <v>0</v>
      </c>
      <c r="AB44" s="20">
        <v>0</v>
      </c>
      <c r="AC44" s="21">
        <v>0</v>
      </c>
      <c r="AD44" s="21">
        <v>0</v>
      </c>
      <c r="AE44" s="21">
        <v>0</v>
      </c>
      <c r="AF44" s="22">
        <v>0</v>
      </c>
      <c r="AG44" s="20">
        <v>0</v>
      </c>
      <c r="AH44" s="21">
        <v>0</v>
      </c>
      <c r="AI44" s="21">
        <v>0</v>
      </c>
      <c r="AJ44" s="21">
        <v>0</v>
      </c>
      <c r="AK44" s="22">
        <v>0</v>
      </c>
      <c r="AL44" s="20">
        <v>0</v>
      </c>
      <c r="AM44" s="21">
        <v>0</v>
      </c>
      <c r="AN44" s="21">
        <v>0</v>
      </c>
      <c r="AO44" s="21">
        <v>0</v>
      </c>
      <c r="AP44" s="22">
        <v>0</v>
      </c>
      <c r="AQ44" s="20">
        <v>0</v>
      </c>
      <c r="AR44" s="21">
        <v>0</v>
      </c>
      <c r="AS44" s="21">
        <v>0</v>
      </c>
      <c r="AT44" s="21">
        <v>0</v>
      </c>
      <c r="AU44" s="22">
        <v>0</v>
      </c>
      <c r="AV44" s="20">
        <v>36.44719668758064</v>
      </c>
      <c r="AW44" s="21">
        <v>452.6559328695777</v>
      </c>
      <c r="AX44" s="21">
        <v>0.4428344776129032</v>
      </c>
      <c r="AY44" s="21">
        <v>0</v>
      </c>
      <c r="AZ44" s="22">
        <v>432.85762205361283</v>
      </c>
      <c r="BA44" s="20">
        <v>0</v>
      </c>
      <c r="BB44" s="21">
        <v>0</v>
      </c>
      <c r="BC44" s="21">
        <v>0</v>
      </c>
      <c r="BD44" s="21">
        <v>0</v>
      </c>
      <c r="BE44" s="22">
        <v>0</v>
      </c>
      <c r="BF44" s="20">
        <v>19.72027169796774</v>
      </c>
      <c r="BG44" s="21">
        <v>36.37727911390323</v>
      </c>
      <c r="BH44" s="21">
        <v>0.30431979941935483</v>
      </c>
      <c r="BI44" s="21">
        <v>0</v>
      </c>
      <c r="BJ44" s="22">
        <v>54.69648942167742</v>
      </c>
      <c r="BK44" s="23">
        <f>SUM(C44:BJ44)</f>
        <v>8100.170437413415</v>
      </c>
    </row>
    <row r="45" spans="1:63" ht="15">
      <c r="A45" s="19"/>
      <c r="B45" s="7" t="s">
        <v>109</v>
      </c>
      <c r="C45" s="20">
        <v>0</v>
      </c>
      <c r="D45" s="21">
        <v>0.8796320487096775</v>
      </c>
      <c r="E45" s="21">
        <v>0</v>
      </c>
      <c r="F45" s="21">
        <v>0</v>
      </c>
      <c r="G45" s="22">
        <v>0</v>
      </c>
      <c r="H45" s="20">
        <v>13.686216592838708</v>
      </c>
      <c r="I45" s="21">
        <v>10.220829577419357</v>
      </c>
      <c r="J45" s="21">
        <v>0</v>
      </c>
      <c r="K45" s="21">
        <v>0</v>
      </c>
      <c r="L45" s="22">
        <v>22.989308338032252</v>
      </c>
      <c r="M45" s="20">
        <v>0</v>
      </c>
      <c r="N45" s="21">
        <v>0</v>
      </c>
      <c r="O45" s="21">
        <v>0</v>
      </c>
      <c r="P45" s="21">
        <v>0</v>
      </c>
      <c r="Q45" s="22">
        <v>0</v>
      </c>
      <c r="R45" s="20">
        <v>5.414255711967742</v>
      </c>
      <c r="S45" s="21">
        <v>1.542326674</v>
      </c>
      <c r="T45" s="21">
        <v>0</v>
      </c>
      <c r="U45" s="21">
        <v>0</v>
      </c>
      <c r="V45" s="22">
        <v>3.459890949064516</v>
      </c>
      <c r="W45" s="20">
        <v>0</v>
      </c>
      <c r="X45" s="21">
        <v>0</v>
      </c>
      <c r="Y45" s="21">
        <v>0</v>
      </c>
      <c r="Z45" s="21">
        <v>0</v>
      </c>
      <c r="AA45" s="22">
        <v>0</v>
      </c>
      <c r="AB45" s="20">
        <v>0</v>
      </c>
      <c r="AC45" s="21">
        <v>0</v>
      </c>
      <c r="AD45" s="21">
        <v>0</v>
      </c>
      <c r="AE45" s="21">
        <v>0</v>
      </c>
      <c r="AF45" s="22">
        <v>0</v>
      </c>
      <c r="AG45" s="20">
        <v>0</v>
      </c>
      <c r="AH45" s="21">
        <v>0</v>
      </c>
      <c r="AI45" s="21">
        <v>0</v>
      </c>
      <c r="AJ45" s="21">
        <v>0</v>
      </c>
      <c r="AK45" s="22">
        <v>0</v>
      </c>
      <c r="AL45" s="20">
        <v>0</v>
      </c>
      <c r="AM45" s="21">
        <v>0</v>
      </c>
      <c r="AN45" s="21">
        <v>0</v>
      </c>
      <c r="AO45" s="21">
        <v>0</v>
      </c>
      <c r="AP45" s="22">
        <v>0</v>
      </c>
      <c r="AQ45" s="20">
        <v>0</v>
      </c>
      <c r="AR45" s="21">
        <v>0</v>
      </c>
      <c r="AS45" s="21">
        <v>0</v>
      </c>
      <c r="AT45" s="21">
        <v>0</v>
      </c>
      <c r="AU45" s="22">
        <v>0</v>
      </c>
      <c r="AV45" s="20">
        <v>20.506512133612894</v>
      </c>
      <c r="AW45" s="21">
        <v>49.35838313110993</v>
      </c>
      <c r="AX45" s="21">
        <v>1.034844785483871</v>
      </c>
      <c r="AY45" s="21">
        <v>0</v>
      </c>
      <c r="AZ45" s="22">
        <v>70.3619293497742</v>
      </c>
      <c r="BA45" s="20">
        <v>0</v>
      </c>
      <c r="BB45" s="21">
        <v>0</v>
      </c>
      <c r="BC45" s="21">
        <v>0</v>
      </c>
      <c r="BD45" s="21">
        <v>0</v>
      </c>
      <c r="BE45" s="22">
        <v>0</v>
      </c>
      <c r="BF45" s="20">
        <v>7.485639778129031</v>
      </c>
      <c r="BG45" s="21">
        <v>6.32550993180645</v>
      </c>
      <c r="BH45" s="21">
        <v>0</v>
      </c>
      <c r="BI45" s="21">
        <v>0</v>
      </c>
      <c r="BJ45" s="22">
        <v>19.15953711296774</v>
      </c>
      <c r="BK45" s="23">
        <f>SUM(C45:BJ45)</f>
        <v>232.42481611491635</v>
      </c>
    </row>
    <row r="46" spans="1:63" ht="15">
      <c r="A46" s="19"/>
      <c r="B46" s="7" t="s">
        <v>143</v>
      </c>
      <c r="C46" s="20">
        <v>0</v>
      </c>
      <c r="D46" s="21">
        <v>261.07357057483875</v>
      </c>
      <c r="E46" s="21">
        <v>0</v>
      </c>
      <c r="F46" s="21">
        <v>0</v>
      </c>
      <c r="G46" s="22">
        <v>0</v>
      </c>
      <c r="H46" s="20">
        <v>21.621302250225806</v>
      </c>
      <c r="I46" s="21">
        <v>648.7776001679676</v>
      </c>
      <c r="J46" s="21">
        <v>73.01982625725807</v>
      </c>
      <c r="K46" s="21">
        <v>0</v>
      </c>
      <c r="L46" s="22">
        <v>64.34657307841937</v>
      </c>
      <c r="M46" s="20">
        <v>0</v>
      </c>
      <c r="N46" s="21">
        <v>0</v>
      </c>
      <c r="O46" s="21">
        <v>0</v>
      </c>
      <c r="P46" s="21">
        <v>0</v>
      </c>
      <c r="Q46" s="22">
        <v>0</v>
      </c>
      <c r="R46" s="20">
        <v>7.981602306193549</v>
      </c>
      <c r="S46" s="21">
        <v>37.93172813151613</v>
      </c>
      <c r="T46" s="21">
        <v>23.314204161516127</v>
      </c>
      <c r="U46" s="21">
        <v>0</v>
      </c>
      <c r="V46" s="22">
        <v>15.254486060161291</v>
      </c>
      <c r="W46" s="20">
        <v>0</v>
      </c>
      <c r="X46" s="21">
        <v>0</v>
      </c>
      <c r="Y46" s="21">
        <v>0</v>
      </c>
      <c r="Z46" s="21">
        <v>0</v>
      </c>
      <c r="AA46" s="22">
        <v>0</v>
      </c>
      <c r="AB46" s="20">
        <v>0</v>
      </c>
      <c r="AC46" s="21">
        <v>0</v>
      </c>
      <c r="AD46" s="21">
        <v>0</v>
      </c>
      <c r="AE46" s="21">
        <v>0</v>
      </c>
      <c r="AF46" s="22">
        <v>0</v>
      </c>
      <c r="AG46" s="20">
        <v>0</v>
      </c>
      <c r="AH46" s="21">
        <v>0</v>
      </c>
      <c r="AI46" s="21">
        <v>0</v>
      </c>
      <c r="AJ46" s="21">
        <v>0</v>
      </c>
      <c r="AK46" s="22">
        <v>0</v>
      </c>
      <c r="AL46" s="20">
        <v>0</v>
      </c>
      <c r="AM46" s="21">
        <v>0</v>
      </c>
      <c r="AN46" s="21">
        <v>0</v>
      </c>
      <c r="AO46" s="21">
        <v>0</v>
      </c>
      <c r="AP46" s="22">
        <v>0</v>
      </c>
      <c r="AQ46" s="20">
        <v>0</v>
      </c>
      <c r="AR46" s="21">
        <v>0</v>
      </c>
      <c r="AS46" s="21">
        <v>0</v>
      </c>
      <c r="AT46" s="21">
        <v>0</v>
      </c>
      <c r="AU46" s="22">
        <v>0</v>
      </c>
      <c r="AV46" s="20">
        <v>25.548016272290322</v>
      </c>
      <c r="AW46" s="21">
        <v>169.20826950163408</v>
      </c>
      <c r="AX46" s="21">
        <v>0</v>
      </c>
      <c r="AY46" s="21">
        <v>0</v>
      </c>
      <c r="AZ46" s="22">
        <v>110.83909809458063</v>
      </c>
      <c r="BA46" s="20">
        <v>0</v>
      </c>
      <c r="BB46" s="21">
        <v>0</v>
      </c>
      <c r="BC46" s="21">
        <v>0</v>
      </c>
      <c r="BD46" s="21">
        <v>0</v>
      </c>
      <c r="BE46" s="22">
        <v>0</v>
      </c>
      <c r="BF46" s="20">
        <v>15.374551918999998</v>
      </c>
      <c r="BG46" s="21">
        <v>7.953480610451613</v>
      </c>
      <c r="BH46" s="21">
        <v>0.2238221238387096</v>
      </c>
      <c r="BI46" s="21">
        <v>0</v>
      </c>
      <c r="BJ46" s="22">
        <v>129.1568792097742</v>
      </c>
      <c r="BK46" s="23">
        <f>SUM(C46:BJ46)</f>
        <v>1611.625010719666</v>
      </c>
    </row>
    <row r="47" spans="1:63" ht="15">
      <c r="A47" s="19"/>
      <c r="B47" s="7" t="s">
        <v>110</v>
      </c>
      <c r="C47" s="20">
        <v>0</v>
      </c>
      <c r="D47" s="21">
        <v>227.122209666742</v>
      </c>
      <c r="E47" s="21">
        <v>0</v>
      </c>
      <c r="F47" s="21">
        <v>0</v>
      </c>
      <c r="G47" s="22">
        <v>0</v>
      </c>
      <c r="H47" s="20">
        <v>55.96337703854839</v>
      </c>
      <c r="I47" s="21">
        <v>2310.267486768742</v>
      </c>
      <c r="J47" s="21">
        <v>6.225945127032259</v>
      </c>
      <c r="K47" s="21">
        <v>0</v>
      </c>
      <c r="L47" s="22">
        <v>779.0171422196453</v>
      </c>
      <c r="M47" s="20">
        <v>0</v>
      </c>
      <c r="N47" s="21">
        <v>0</v>
      </c>
      <c r="O47" s="21">
        <v>0</v>
      </c>
      <c r="P47" s="21">
        <v>0</v>
      </c>
      <c r="Q47" s="22">
        <v>0</v>
      </c>
      <c r="R47" s="20">
        <v>38.35323419661291</v>
      </c>
      <c r="S47" s="21">
        <v>126.16142084841934</v>
      </c>
      <c r="T47" s="21">
        <v>16.135471042967744</v>
      </c>
      <c r="U47" s="21">
        <v>0</v>
      </c>
      <c r="V47" s="22">
        <v>64.10797063187096</v>
      </c>
      <c r="W47" s="20">
        <v>0</v>
      </c>
      <c r="X47" s="21">
        <v>0</v>
      </c>
      <c r="Y47" s="21">
        <v>0</v>
      </c>
      <c r="Z47" s="21">
        <v>0</v>
      </c>
      <c r="AA47" s="22">
        <v>0</v>
      </c>
      <c r="AB47" s="20">
        <v>0</v>
      </c>
      <c r="AC47" s="21">
        <v>0</v>
      </c>
      <c r="AD47" s="21">
        <v>0</v>
      </c>
      <c r="AE47" s="21">
        <v>0</v>
      </c>
      <c r="AF47" s="22">
        <v>0</v>
      </c>
      <c r="AG47" s="20">
        <v>0</v>
      </c>
      <c r="AH47" s="21">
        <v>0</v>
      </c>
      <c r="AI47" s="21">
        <v>0</v>
      </c>
      <c r="AJ47" s="21">
        <v>0</v>
      </c>
      <c r="AK47" s="22">
        <v>0</v>
      </c>
      <c r="AL47" s="20">
        <v>0</v>
      </c>
      <c r="AM47" s="21">
        <v>0</v>
      </c>
      <c r="AN47" s="21">
        <v>0</v>
      </c>
      <c r="AO47" s="21">
        <v>0</v>
      </c>
      <c r="AP47" s="22">
        <v>0</v>
      </c>
      <c r="AQ47" s="20">
        <v>0</v>
      </c>
      <c r="AR47" s="21">
        <v>0</v>
      </c>
      <c r="AS47" s="21">
        <v>0</v>
      </c>
      <c r="AT47" s="21">
        <v>0</v>
      </c>
      <c r="AU47" s="22">
        <v>0</v>
      </c>
      <c r="AV47" s="20">
        <v>255.56914501948387</v>
      </c>
      <c r="AW47" s="21">
        <v>756.2859606861176</v>
      </c>
      <c r="AX47" s="21">
        <v>4.610941058903226</v>
      </c>
      <c r="AY47" s="21">
        <v>0</v>
      </c>
      <c r="AZ47" s="22">
        <v>716.9811017717103</v>
      </c>
      <c r="BA47" s="20">
        <v>0</v>
      </c>
      <c r="BB47" s="21">
        <v>0</v>
      </c>
      <c r="BC47" s="21">
        <v>0</v>
      </c>
      <c r="BD47" s="21">
        <v>0</v>
      </c>
      <c r="BE47" s="22">
        <v>0</v>
      </c>
      <c r="BF47" s="20">
        <v>246.98861826019353</v>
      </c>
      <c r="BG47" s="21">
        <v>204.45830143683875</v>
      </c>
      <c r="BH47" s="21">
        <v>12.589681748806452</v>
      </c>
      <c r="BI47" s="21">
        <v>0</v>
      </c>
      <c r="BJ47" s="22">
        <v>292.9647648667742</v>
      </c>
      <c r="BK47" s="23">
        <f>SUM(C47:BJ47)</f>
        <v>6113.802772389409</v>
      </c>
    </row>
    <row r="48" spans="1:63" ht="15">
      <c r="A48" s="19"/>
      <c r="B48" s="7" t="s">
        <v>111</v>
      </c>
      <c r="C48" s="20">
        <v>0</v>
      </c>
      <c r="D48" s="21">
        <v>318.0783465530646</v>
      </c>
      <c r="E48" s="21">
        <v>0</v>
      </c>
      <c r="F48" s="21">
        <v>0</v>
      </c>
      <c r="G48" s="22">
        <v>0</v>
      </c>
      <c r="H48" s="20">
        <v>31.91237453906452</v>
      </c>
      <c r="I48" s="21">
        <v>5085.753602078097</v>
      </c>
      <c r="J48" s="21">
        <v>938.2105917976455</v>
      </c>
      <c r="K48" s="21">
        <v>0</v>
      </c>
      <c r="L48" s="22">
        <v>1391.738686635935</v>
      </c>
      <c r="M48" s="20">
        <v>0</v>
      </c>
      <c r="N48" s="21">
        <v>0</v>
      </c>
      <c r="O48" s="21">
        <v>0</v>
      </c>
      <c r="P48" s="21">
        <v>0</v>
      </c>
      <c r="Q48" s="22">
        <v>0</v>
      </c>
      <c r="R48" s="20">
        <v>14.872911333677418</v>
      </c>
      <c r="S48" s="21">
        <v>236.97099315587096</v>
      </c>
      <c r="T48" s="21">
        <v>74.6533039873871</v>
      </c>
      <c r="U48" s="21">
        <v>0</v>
      </c>
      <c r="V48" s="22">
        <v>40.03711534090322</v>
      </c>
      <c r="W48" s="20">
        <v>0</v>
      </c>
      <c r="X48" s="21">
        <v>0</v>
      </c>
      <c r="Y48" s="21">
        <v>0</v>
      </c>
      <c r="Z48" s="21">
        <v>0</v>
      </c>
      <c r="AA48" s="22">
        <v>0</v>
      </c>
      <c r="AB48" s="20">
        <v>0</v>
      </c>
      <c r="AC48" s="21">
        <v>0</v>
      </c>
      <c r="AD48" s="21">
        <v>0</v>
      </c>
      <c r="AE48" s="21">
        <v>0</v>
      </c>
      <c r="AF48" s="22">
        <v>0</v>
      </c>
      <c r="AG48" s="20">
        <v>0</v>
      </c>
      <c r="AH48" s="21">
        <v>0</v>
      </c>
      <c r="AI48" s="21">
        <v>0</v>
      </c>
      <c r="AJ48" s="21">
        <v>0</v>
      </c>
      <c r="AK48" s="22">
        <v>0</v>
      </c>
      <c r="AL48" s="20">
        <v>0</v>
      </c>
      <c r="AM48" s="21">
        <v>0</v>
      </c>
      <c r="AN48" s="21">
        <v>0</v>
      </c>
      <c r="AO48" s="21">
        <v>0</v>
      </c>
      <c r="AP48" s="22">
        <v>0</v>
      </c>
      <c r="AQ48" s="20">
        <v>0</v>
      </c>
      <c r="AR48" s="21">
        <v>0</v>
      </c>
      <c r="AS48" s="21">
        <v>0</v>
      </c>
      <c r="AT48" s="21">
        <v>0</v>
      </c>
      <c r="AU48" s="22">
        <v>0</v>
      </c>
      <c r="AV48" s="20">
        <v>35.477279237451626</v>
      </c>
      <c r="AW48" s="21">
        <v>1143.4996369776684</v>
      </c>
      <c r="AX48" s="21">
        <v>0.5081669663225806</v>
      </c>
      <c r="AY48" s="21">
        <v>0</v>
      </c>
      <c r="AZ48" s="22">
        <v>444.5108168806129</v>
      </c>
      <c r="BA48" s="20">
        <v>0</v>
      </c>
      <c r="BB48" s="21">
        <v>0</v>
      </c>
      <c r="BC48" s="21">
        <v>0</v>
      </c>
      <c r="BD48" s="21">
        <v>0</v>
      </c>
      <c r="BE48" s="22">
        <v>0</v>
      </c>
      <c r="BF48" s="20">
        <v>23.61920856735484</v>
      </c>
      <c r="BG48" s="21">
        <v>126.96888507051612</v>
      </c>
      <c r="BH48" s="21">
        <v>3.083051781096774</v>
      </c>
      <c r="BI48" s="21">
        <v>0</v>
      </c>
      <c r="BJ48" s="22">
        <v>103.29544712903225</v>
      </c>
      <c r="BK48" s="23">
        <f>SUM(C48:BJ48)</f>
        <v>10013.190418031703</v>
      </c>
    </row>
    <row r="49" spans="1:63" ht="15">
      <c r="A49" s="19"/>
      <c r="B49" s="7" t="s">
        <v>187</v>
      </c>
      <c r="C49" s="20">
        <v>0</v>
      </c>
      <c r="D49" s="21">
        <v>118.42483351441938</v>
      </c>
      <c r="E49" s="21">
        <v>0</v>
      </c>
      <c r="F49" s="21">
        <v>0</v>
      </c>
      <c r="G49" s="22">
        <v>0</v>
      </c>
      <c r="H49" s="20">
        <v>11.766687909225809</v>
      </c>
      <c r="I49" s="21">
        <v>2.103966674483871</v>
      </c>
      <c r="J49" s="21">
        <v>0</v>
      </c>
      <c r="K49" s="21">
        <v>0</v>
      </c>
      <c r="L49" s="22">
        <v>10.591828936354839</v>
      </c>
      <c r="M49" s="20">
        <v>0</v>
      </c>
      <c r="N49" s="21">
        <v>0</v>
      </c>
      <c r="O49" s="21">
        <v>0</v>
      </c>
      <c r="P49" s="21">
        <v>0</v>
      </c>
      <c r="Q49" s="22">
        <v>0</v>
      </c>
      <c r="R49" s="20">
        <v>4.647542642967743</v>
      </c>
      <c r="S49" s="21">
        <v>0.006916183354838712</v>
      </c>
      <c r="T49" s="21">
        <v>0</v>
      </c>
      <c r="U49" s="21">
        <v>0</v>
      </c>
      <c r="V49" s="22">
        <v>2.8285705978064506</v>
      </c>
      <c r="W49" s="20">
        <v>0</v>
      </c>
      <c r="X49" s="21">
        <v>0</v>
      </c>
      <c r="Y49" s="21">
        <v>0</v>
      </c>
      <c r="Z49" s="21">
        <v>0</v>
      </c>
      <c r="AA49" s="22">
        <v>0</v>
      </c>
      <c r="AB49" s="20">
        <v>0</v>
      </c>
      <c r="AC49" s="21">
        <v>0</v>
      </c>
      <c r="AD49" s="21">
        <v>0</v>
      </c>
      <c r="AE49" s="21">
        <v>0</v>
      </c>
      <c r="AF49" s="22">
        <v>0</v>
      </c>
      <c r="AG49" s="20">
        <v>0</v>
      </c>
      <c r="AH49" s="21">
        <v>0</v>
      </c>
      <c r="AI49" s="21">
        <v>0</v>
      </c>
      <c r="AJ49" s="21">
        <v>0</v>
      </c>
      <c r="AK49" s="22">
        <v>0</v>
      </c>
      <c r="AL49" s="20">
        <v>0</v>
      </c>
      <c r="AM49" s="21">
        <v>0</v>
      </c>
      <c r="AN49" s="21">
        <v>0</v>
      </c>
      <c r="AO49" s="21">
        <v>0</v>
      </c>
      <c r="AP49" s="22">
        <v>0</v>
      </c>
      <c r="AQ49" s="20">
        <v>0</v>
      </c>
      <c r="AR49" s="21">
        <v>0</v>
      </c>
      <c r="AS49" s="21">
        <v>0</v>
      </c>
      <c r="AT49" s="21">
        <v>0</v>
      </c>
      <c r="AU49" s="22">
        <v>0</v>
      </c>
      <c r="AV49" s="20">
        <v>133.99367296312897</v>
      </c>
      <c r="AW49" s="21">
        <v>154.28462660683545</v>
      </c>
      <c r="AX49" s="21">
        <v>0</v>
      </c>
      <c r="AY49" s="21">
        <v>0</v>
      </c>
      <c r="AZ49" s="22">
        <v>178.48770578538708</v>
      </c>
      <c r="BA49" s="20">
        <v>0</v>
      </c>
      <c r="BB49" s="21">
        <v>0</v>
      </c>
      <c r="BC49" s="21">
        <v>0</v>
      </c>
      <c r="BD49" s="21">
        <v>0</v>
      </c>
      <c r="BE49" s="22">
        <v>0</v>
      </c>
      <c r="BF49" s="20">
        <v>55.69061841867742</v>
      </c>
      <c r="BG49" s="21">
        <v>9.727067629290323</v>
      </c>
      <c r="BH49" s="21">
        <v>0</v>
      </c>
      <c r="BI49" s="21">
        <v>0</v>
      </c>
      <c r="BJ49" s="22">
        <v>41.632605768709695</v>
      </c>
      <c r="BK49" s="23">
        <f>SUM(C49:BJ49)</f>
        <v>724.1866436306419</v>
      </c>
    </row>
    <row r="50" spans="1:63" ht="30">
      <c r="A50" s="19"/>
      <c r="B50" s="7" t="s">
        <v>183</v>
      </c>
      <c r="C50" s="20">
        <v>0</v>
      </c>
      <c r="D50" s="21">
        <v>0</v>
      </c>
      <c r="E50" s="21">
        <v>0</v>
      </c>
      <c r="F50" s="21">
        <v>0</v>
      </c>
      <c r="G50" s="22">
        <v>0</v>
      </c>
      <c r="H50" s="20">
        <v>0.47102494990322574</v>
      </c>
      <c r="I50" s="21">
        <v>111.48878134274193</v>
      </c>
      <c r="J50" s="21">
        <v>0.25352974332258066</v>
      </c>
      <c r="K50" s="21">
        <v>0</v>
      </c>
      <c r="L50" s="22">
        <v>17.776520220483874</v>
      </c>
      <c r="M50" s="20">
        <v>0</v>
      </c>
      <c r="N50" s="21">
        <v>0</v>
      </c>
      <c r="O50" s="21">
        <v>0</v>
      </c>
      <c r="P50" s="21">
        <v>0</v>
      </c>
      <c r="Q50" s="22">
        <v>0</v>
      </c>
      <c r="R50" s="20">
        <v>0.3010827932580644</v>
      </c>
      <c r="S50" s="21">
        <v>2.738121223193548</v>
      </c>
      <c r="T50" s="21">
        <v>0.2616731794516129</v>
      </c>
      <c r="U50" s="21">
        <v>0</v>
      </c>
      <c r="V50" s="22">
        <v>1.1462166132258067</v>
      </c>
      <c r="W50" s="20">
        <v>0</v>
      </c>
      <c r="X50" s="21">
        <v>0</v>
      </c>
      <c r="Y50" s="21">
        <v>0</v>
      </c>
      <c r="Z50" s="21">
        <v>0</v>
      </c>
      <c r="AA50" s="22">
        <v>0</v>
      </c>
      <c r="AB50" s="20">
        <v>0</v>
      </c>
      <c r="AC50" s="21">
        <v>0</v>
      </c>
      <c r="AD50" s="21">
        <v>0</v>
      </c>
      <c r="AE50" s="21">
        <v>0</v>
      </c>
      <c r="AF50" s="22">
        <v>0</v>
      </c>
      <c r="AG50" s="20">
        <v>0</v>
      </c>
      <c r="AH50" s="21">
        <v>0</v>
      </c>
      <c r="AI50" s="21">
        <v>0</v>
      </c>
      <c r="AJ50" s="21">
        <v>0</v>
      </c>
      <c r="AK50" s="22">
        <v>0</v>
      </c>
      <c r="AL50" s="20">
        <v>0</v>
      </c>
      <c r="AM50" s="21">
        <v>0</v>
      </c>
      <c r="AN50" s="21">
        <v>0</v>
      </c>
      <c r="AO50" s="21">
        <v>0</v>
      </c>
      <c r="AP50" s="22">
        <v>0</v>
      </c>
      <c r="AQ50" s="20">
        <v>0</v>
      </c>
      <c r="AR50" s="21">
        <v>0</v>
      </c>
      <c r="AS50" s="21">
        <v>0</v>
      </c>
      <c r="AT50" s="21">
        <v>0</v>
      </c>
      <c r="AU50" s="22">
        <v>0</v>
      </c>
      <c r="AV50" s="20">
        <v>0.476386771483871</v>
      </c>
      <c r="AW50" s="21">
        <v>24.197943696192862</v>
      </c>
      <c r="AX50" s="21">
        <v>0</v>
      </c>
      <c r="AY50" s="21">
        <v>0</v>
      </c>
      <c r="AZ50" s="22">
        <v>18.07575630083871</v>
      </c>
      <c r="BA50" s="20">
        <v>0</v>
      </c>
      <c r="BB50" s="21">
        <v>0</v>
      </c>
      <c r="BC50" s="21">
        <v>0</v>
      </c>
      <c r="BD50" s="21">
        <v>0</v>
      </c>
      <c r="BE50" s="22">
        <v>0</v>
      </c>
      <c r="BF50" s="20">
        <v>0.45557059045161297</v>
      </c>
      <c r="BG50" s="21">
        <v>6.615714539290322</v>
      </c>
      <c r="BH50" s="21">
        <v>0.15207033151612906</v>
      </c>
      <c r="BI50" s="21">
        <v>0</v>
      </c>
      <c r="BJ50" s="22">
        <v>3.4100898666774193</v>
      </c>
      <c r="BK50" s="23">
        <f aca="true" t="shared" si="6" ref="BK50:BK58">SUM(C50:BJ50)</f>
        <v>187.8204821620316</v>
      </c>
    </row>
    <row r="51" spans="1:63" ht="15">
      <c r="A51" s="19"/>
      <c r="B51" s="7" t="s">
        <v>112</v>
      </c>
      <c r="C51" s="20">
        <v>0</v>
      </c>
      <c r="D51" s="21">
        <v>172.27171429016133</v>
      </c>
      <c r="E51" s="21">
        <v>0</v>
      </c>
      <c r="F51" s="21">
        <v>0</v>
      </c>
      <c r="G51" s="22">
        <v>0</v>
      </c>
      <c r="H51" s="20">
        <v>17.372118571419353</v>
      </c>
      <c r="I51" s="21">
        <v>1947.970340346226</v>
      </c>
      <c r="J51" s="21">
        <v>0</v>
      </c>
      <c r="K51" s="21">
        <v>0</v>
      </c>
      <c r="L51" s="22">
        <v>237.10524421125805</v>
      </c>
      <c r="M51" s="20">
        <v>0</v>
      </c>
      <c r="N51" s="21">
        <v>0</v>
      </c>
      <c r="O51" s="21">
        <v>0</v>
      </c>
      <c r="P51" s="21">
        <v>0</v>
      </c>
      <c r="Q51" s="22">
        <v>0</v>
      </c>
      <c r="R51" s="20">
        <v>2.7836486772258064</v>
      </c>
      <c r="S51" s="21">
        <v>51.52895100074195</v>
      </c>
      <c r="T51" s="21">
        <v>0</v>
      </c>
      <c r="U51" s="21">
        <v>0</v>
      </c>
      <c r="V51" s="22">
        <v>81.31266349503224</v>
      </c>
      <c r="W51" s="20">
        <v>0</v>
      </c>
      <c r="X51" s="21">
        <v>0</v>
      </c>
      <c r="Y51" s="21">
        <v>0</v>
      </c>
      <c r="Z51" s="21">
        <v>0</v>
      </c>
      <c r="AA51" s="22">
        <v>0</v>
      </c>
      <c r="AB51" s="20">
        <v>0</v>
      </c>
      <c r="AC51" s="21">
        <v>0</v>
      </c>
      <c r="AD51" s="21">
        <v>0</v>
      </c>
      <c r="AE51" s="21">
        <v>0</v>
      </c>
      <c r="AF51" s="22">
        <v>0</v>
      </c>
      <c r="AG51" s="20">
        <v>0</v>
      </c>
      <c r="AH51" s="21">
        <v>0</v>
      </c>
      <c r="AI51" s="21">
        <v>0</v>
      </c>
      <c r="AJ51" s="21">
        <v>0</v>
      </c>
      <c r="AK51" s="22">
        <v>0</v>
      </c>
      <c r="AL51" s="20">
        <v>0</v>
      </c>
      <c r="AM51" s="21">
        <v>0</v>
      </c>
      <c r="AN51" s="21">
        <v>0</v>
      </c>
      <c r="AO51" s="21">
        <v>0</v>
      </c>
      <c r="AP51" s="22">
        <v>0</v>
      </c>
      <c r="AQ51" s="20">
        <v>0</v>
      </c>
      <c r="AR51" s="21">
        <v>0</v>
      </c>
      <c r="AS51" s="21">
        <v>0</v>
      </c>
      <c r="AT51" s="21">
        <v>0</v>
      </c>
      <c r="AU51" s="22">
        <v>0</v>
      </c>
      <c r="AV51" s="20">
        <v>43.63843535419355</v>
      </c>
      <c r="AW51" s="21">
        <v>449.2174367534773</v>
      </c>
      <c r="AX51" s="21">
        <v>5.260428459032258</v>
      </c>
      <c r="AY51" s="21">
        <v>0</v>
      </c>
      <c r="AZ51" s="22">
        <v>570.3151209951288</v>
      </c>
      <c r="BA51" s="20">
        <v>0</v>
      </c>
      <c r="BB51" s="21">
        <v>0</v>
      </c>
      <c r="BC51" s="21">
        <v>0</v>
      </c>
      <c r="BD51" s="21">
        <v>0</v>
      </c>
      <c r="BE51" s="22">
        <v>0</v>
      </c>
      <c r="BF51" s="20">
        <v>10.795391441870969</v>
      </c>
      <c r="BG51" s="21">
        <v>14.319190778096772</v>
      </c>
      <c r="BH51" s="21">
        <v>0</v>
      </c>
      <c r="BI51" s="21">
        <v>0</v>
      </c>
      <c r="BJ51" s="22">
        <v>41.71971179270968</v>
      </c>
      <c r="BK51" s="23">
        <f t="shared" si="6"/>
        <v>3645.6103961665744</v>
      </c>
    </row>
    <row r="52" spans="1:63" ht="30">
      <c r="A52" s="19"/>
      <c r="B52" s="7" t="s">
        <v>190</v>
      </c>
      <c r="C52" s="20">
        <v>0</v>
      </c>
      <c r="D52" s="21">
        <v>0</v>
      </c>
      <c r="E52" s="21">
        <v>0</v>
      </c>
      <c r="F52" s="21">
        <v>0</v>
      </c>
      <c r="G52" s="22">
        <v>0</v>
      </c>
      <c r="H52" s="20">
        <v>0.4270925078387096</v>
      </c>
      <c r="I52" s="21">
        <v>31.53754361770967</v>
      </c>
      <c r="J52" s="21">
        <v>0</v>
      </c>
      <c r="K52" s="21">
        <v>0</v>
      </c>
      <c r="L52" s="22">
        <v>10.921548202709676</v>
      </c>
      <c r="M52" s="20">
        <v>0</v>
      </c>
      <c r="N52" s="21">
        <v>0</v>
      </c>
      <c r="O52" s="21">
        <v>0</v>
      </c>
      <c r="P52" s="21">
        <v>0</v>
      </c>
      <c r="Q52" s="22">
        <v>0</v>
      </c>
      <c r="R52" s="20">
        <v>0.23545518954838707</v>
      </c>
      <c r="S52" s="21">
        <v>1.2650649865483872</v>
      </c>
      <c r="T52" s="21">
        <v>0.19448898522580646</v>
      </c>
      <c r="U52" s="21">
        <v>0</v>
      </c>
      <c r="V52" s="22">
        <v>0.7704530849677418</v>
      </c>
      <c r="W52" s="20">
        <v>0</v>
      </c>
      <c r="X52" s="21">
        <v>0</v>
      </c>
      <c r="Y52" s="21">
        <v>0</v>
      </c>
      <c r="Z52" s="21">
        <v>0</v>
      </c>
      <c r="AA52" s="22">
        <v>0</v>
      </c>
      <c r="AB52" s="20">
        <v>0</v>
      </c>
      <c r="AC52" s="21">
        <v>0</v>
      </c>
      <c r="AD52" s="21">
        <v>0</v>
      </c>
      <c r="AE52" s="21">
        <v>0</v>
      </c>
      <c r="AF52" s="22">
        <v>0</v>
      </c>
      <c r="AG52" s="20">
        <v>0</v>
      </c>
      <c r="AH52" s="21">
        <v>0</v>
      </c>
      <c r="AI52" s="21">
        <v>0</v>
      </c>
      <c r="AJ52" s="21">
        <v>0</v>
      </c>
      <c r="AK52" s="22">
        <v>0</v>
      </c>
      <c r="AL52" s="20">
        <v>0</v>
      </c>
      <c r="AM52" s="21">
        <v>0</v>
      </c>
      <c r="AN52" s="21">
        <v>0</v>
      </c>
      <c r="AO52" s="21">
        <v>0</v>
      </c>
      <c r="AP52" s="22">
        <v>0</v>
      </c>
      <c r="AQ52" s="20">
        <v>0</v>
      </c>
      <c r="AR52" s="21">
        <v>0</v>
      </c>
      <c r="AS52" s="21">
        <v>0</v>
      </c>
      <c r="AT52" s="21">
        <v>0</v>
      </c>
      <c r="AU52" s="22">
        <v>0</v>
      </c>
      <c r="AV52" s="20">
        <v>0.8826331006129035</v>
      </c>
      <c r="AW52" s="21">
        <v>2.1190431162801144</v>
      </c>
      <c r="AX52" s="21">
        <v>0</v>
      </c>
      <c r="AY52" s="21">
        <v>0</v>
      </c>
      <c r="AZ52" s="22">
        <v>8.189549514741934</v>
      </c>
      <c r="BA52" s="20">
        <v>0</v>
      </c>
      <c r="BB52" s="21">
        <v>0</v>
      </c>
      <c r="BC52" s="21">
        <v>0</v>
      </c>
      <c r="BD52" s="21">
        <v>0</v>
      </c>
      <c r="BE52" s="22">
        <v>0</v>
      </c>
      <c r="BF52" s="20">
        <v>0.3772455302903226</v>
      </c>
      <c r="BG52" s="21">
        <v>1.1292872561935483</v>
      </c>
      <c r="BH52" s="21">
        <v>0.6057999801290322</v>
      </c>
      <c r="BI52" s="21">
        <v>0</v>
      </c>
      <c r="BJ52" s="22">
        <v>2.650950426516129</v>
      </c>
      <c r="BK52" s="23">
        <f t="shared" si="6"/>
        <v>61.30615549931237</v>
      </c>
    </row>
    <row r="53" spans="1:63" ht="15">
      <c r="A53" s="19"/>
      <c r="B53" s="7" t="s">
        <v>194</v>
      </c>
      <c r="C53" s="20">
        <v>0</v>
      </c>
      <c r="D53" s="21">
        <v>0</v>
      </c>
      <c r="E53" s="21">
        <v>0</v>
      </c>
      <c r="F53" s="21">
        <v>0</v>
      </c>
      <c r="G53" s="22">
        <v>0</v>
      </c>
      <c r="H53" s="20">
        <v>0.27740390016129024</v>
      </c>
      <c r="I53" s="21">
        <v>24.49792082367742</v>
      </c>
      <c r="J53" s="21">
        <v>0</v>
      </c>
      <c r="K53" s="21">
        <v>0</v>
      </c>
      <c r="L53" s="22">
        <v>7.528412271548387</v>
      </c>
      <c r="M53" s="20">
        <v>0</v>
      </c>
      <c r="N53" s="21">
        <v>0</v>
      </c>
      <c r="O53" s="21">
        <v>0</v>
      </c>
      <c r="P53" s="21">
        <v>0</v>
      </c>
      <c r="Q53" s="22">
        <v>0</v>
      </c>
      <c r="R53" s="20">
        <v>0.2698247268709677</v>
      </c>
      <c r="S53" s="21">
        <v>0</v>
      </c>
      <c r="T53" s="21">
        <v>0</v>
      </c>
      <c r="U53" s="21">
        <v>0</v>
      </c>
      <c r="V53" s="22">
        <v>0.6285035956774193</v>
      </c>
      <c r="W53" s="20">
        <v>0</v>
      </c>
      <c r="X53" s="21">
        <v>0</v>
      </c>
      <c r="Y53" s="21">
        <v>0</v>
      </c>
      <c r="Z53" s="21">
        <v>0</v>
      </c>
      <c r="AA53" s="22">
        <v>0</v>
      </c>
      <c r="AB53" s="20">
        <v>0</v>
      </c>
      <c r="AC53" s="21">
        <v>0</v>
      </c>
      <c r="AD53" s="21">
        <v>0</v>
      </c>
      <c r="AE53" s="21">
        <v>0</v>
      </c>
      <c r="AF53" s="22">
        <v>0</v>
      </c>
      <c r="AG53" s="20">
        <v>0</v>
      </c>
      <c r="AH53" s="21">
        <v>0</v>
      </c>
      <c r="AI53" s="21">
        <v>0</v>
      </c>
      <c r="AJ53" s="21">
        <v>0</v>
      </c>
      <c r="AK53" s="22">
        <v>0</v>
      </c>
      <c r="AL53" s="20">
        <v>0</v>
      </c>
      <c r="AM53" s="21">
        <v>0</v>
      </c>
      <c r="AN53" s="21">
        <v>0</v>
      </c>
      <c r="AO53" s="21">
        <v>0</v>
      </c>
      <c r="AP53" s="22">
        <v>0</v>
      </c>
      <c r="AQ53" s="20">
        <v>0</v>
      </c>
      <c r="AR53" s="21">
        <v>0</v>
      </c>
      <c r="AS53" s="21">
        <v>0</v>
      </c>
      <c r="AT53" s="21">
        <v>0</v>
      </c>
      <c r="AU53" s="22">
        <v>0</v>
      </c>
      <c r="AV53" s="20">
        <v>0.3188456796129032</v>
      </c>
      <c r="AW53" s="21">
        <v>0.07191406969248625</v>
      </c>
      <c r="AX53" s="21">
        <v>0</v>
      </c>
      <c r="AY53" s="21">
        <v>0</v>
      </c>
      <c r="AZ53" s="22">
        <v>7.547117103483874</v>
      </c>
      <c r="BA53" s="20">
        <v>0</v>
      </c>
      <c r="BB53" s="21">
        <v>0</v>
      </c>
      <c r="BC53" s="21">
        <v>0</v>
      </c>
      <c r="BD53" s="21">
        <v>0</v>
      </c>
      <c r="BE53" s="22">
        <v>0</v>
      </c>
      <c r="BF53" s="20">
        <v>0.24012960238709674</v>
      </c>
      <c r="BG53" s="21">
        <v>1.096113674419355</v>
      </c>
      <c r="BH53" s="21">
        <v>0</v>
      </c>
      <c r="BI53" s="21">
        <v>0</v>
      </c>
      <c r="BJ53" s="22">
        <v>1.4227023391612903</v>
      </c>
      <c r="BK53" s="23">
        <f t="shared" si="6"/>
        <v>43.8988877866925</v>
      </c>
    </row>
    <row r="54" spans="1:63" ht="15">
      <c r="A54" s="19"/>
      <c r="B54" s="7" t="s">
        <v>113</v>
      </c>
      <c r="C54" s="20">
        <v>0</v>
      </c>
      <c r="D54" s="21">
        <v>1.9777624045483873</v>
      </c>
      <c r="E54" s="21">
        <v>0</v>
      </c>
      <c r="F54" s="21">
        <v>0</v>
      </c>
      <c r="G54" s="22">
        <v>0</v>
      </c>
      <c r="H54" s="20">
        <v>53.795635793193554</v>
      </c>
      <c r="I54" s="21">
        <v>605.0862962041291</v>
      </c>
      <c r="J54" s="21">
        <v>1.4377144406774194</v>
      </c>
      <c r="K54" s="21">
        <v>0</v>
      </c>
      <c r="L54" s="22">
        <v>763.2172533270644</v>
      </c>
      <c r="M54" s="20">
        <v>0</v>
      </c>
      <c r="N54" s="21">
        <v>0</v>
      </c>
      <c r="O54" s="21">
        <v>0</v>
      </c>
      <c r="P54" s="21">
        <v>0</v>
      </c>
      <c r="Q54" s="22">
        <v>0</v>
      </c>
      <c r="R54" s="20">
        <v>7.473719553548389</v>
      </c>
      <c r="S54" s="21">
        <v>72.30424286470965</v>
      </c>
      <c r="T54" s="21">
        <v>17.024538153451612</v>
      </c>
      <c r="U54" s="21">
        <v>0</v>
      </c>
      <c r="V54" s="22">
        <v>30.436642269161293</v>
      </c>
      <c r="W54" s="20">
        <v>0</v>
      </c>
      <c r="X54" s="21">
        <v>0</v>
      </c>
      <c r="Y54" s="21">
        <v>0</v>
      </c>
      <c r="Z54" s="21">
        <v>0</v>
      </c>
      <c r="AA54" s="22">
        <v>0</v>
      </c>
      <c r="AB54" s="20">
        <v>0</v>
      </c>
      <c r="AC54" s="21">
        <v>0</v>
      </c>
      <c r="AD54" s="21">
        <v>0</v>
      </c>
      <c r="AE54" s="21">
        <v>0</v>
      </c>
      <c r="AF54" s="22">
        <v>0</v>
      </c>
      <c r="AG54" s="20">
        <v>0</v>
      </c>
      <c r="AH54" s="21">
        <v>0</v>
      </c>
      <c r="AI54" s="21">
        <v>0</v>
      </c>
      <c r="AJ54" s="21">
        <v>0</v>
      </c>
      <c r="AK54" s="22">
        <v>0</v>
      </c>
      <c r="AL54" s="20">
        <v>0</v>
      </c>
      <c r="AM54" s="21">
        <v>0</v>
      </c>
      <c r="AN54" s="21">
        <v>0</v>
      </c>
      <c r="AO54" s="21">
        <v>0</v>
      </c>
      <c r="AP54" s="22">
        <v>0</v>
      </c>
      <c r="AQ54" s="20">
        <v>0</v>
      </c>
      <c r="AR54" s="21">
        <v>0</v>
      </c>
      <c r="AS54" s="21">
        <v>0</v>
      </c>
      <c r="AT54" s="21">
        <v>0</v>
      </c>
      <c r="AU54" s="22">
        <v>0</v>
      </c>
      <c r="AV54" s="20">
        <v>19.380125347258065</v>
      </c>
      <c r="AW54" s="21">
        <v>183.12339769221833</v>
      </c>
      <c r="AX54" s="21">
        <v>0</v>
      </c>
      <c r="AY54" s="21">
        <v>0</v>
      </c>
      <c r="AZ54" s="22">
        <v>735.2605285683873</v>
      </c>
      <c r="BA54" s="20">
        <v>0</v>
      </c>
      <c r="BB54" s="21">
        <v>0</v>
      </c>
      <c r="BC54" s="21">
        <v>0</v>
      </c>
      <c r="BD54" s="21">
        <v>0</v>
      </c>
      <c r="BE54" s="22">
        <v>0</v>
      </c>
      <c r="BF54" s="20">
        <v>8.407619797354837</v>
      </c>
      <c r="BG54" s="21">
        <v>16.373656201483875</v>
      </c>
      <c r="BH54" s="21">
        <v>2.565922016387096</v>
      </c>
      <c r="BI54" s="21">
        <v>0</v>
      </c>
      <c r="BJ54" s="22">
        <v>57.15368868396773</v>
      </c>
      <c r="BK54" s="23">
        <f t="shared" si="6"/>
        <v>2575.018743317541</v>
      </c>
    </row>
    <row r="55" spans="1:63" ht="15">
      <c r="A55" s="19"/>
      <c r="B55" s="7" t="s">
        <v>195</v>
      </c>
      <c r="C55" s="20">
        <v>0</v>
      </c>
      <c r="D55" s="21">
        <v>0</v>
      </c>
      <c r="E55" s="21">
        <v>0</v>
      </c>
      <c r="F55" s="21">
        <v>0</v>
      </c>
      <c r="G55" s="22">
        <v>0</v>
      </c>
      <c r="H55" s="20">
        <v>0.09832893051612902</v>
      </c>
      <c r="I55" s="21">
        <v>1.563056803419355</v>
      </c>
      <c r="J55" s="21">
        <v>0</v>
      </c>
      <c r="K55" s="21">
        <v>0</v>
      </c>
      <c r="L55" s="22">
        <v>1.3002867212258065</v>
      </c>
      <c r="M55" s="20">
        <v>0</v>
      </c>
      <c r="N55" s="21">
        <v>0</v>
      </c>
      <c r="O55" s="21">
        <v>0</v>
      </c>
      <c r="P55" s="21">
        <v>0</v>
      </c>
      <c r="Q55" s="22">
        <v>0</v>
      </c>
      <c r="R55" s="20">
        <v>0.09396869490322582</v>
      </c>
      <c r="S55" s="21">
        <v>0</v>
      </c>
      <c r="T55" s="21">
        <v>0</v>
      </c>
      <c r="U55" s="21">
        <v>0</v>
      </c>
      <c r="V55" s="22">
        <v>0.04022784129032258</v>
      </c>
      <c r="W55" s="20">
        <v>0</v>
      </c>
      <c r="X55" s="21">
        <v>0</v>
      </c>
      <c r="Y55" s="21">
        <v>0</v>
      </c>
      <c r="Z55" s="21">
        <v>0</v>
      </c>
      <c r="AA55" s="22">
        <v>0</v>
      </c>
      <c r="AB55" s="20">
        <v>0</v>
      </c>
      <c r="AC55" s="21">
        <v>0</v>
      </c>
      <c r="AD55" s="21">
        <v>0</v>
      </c>
      <c r="AE55" s="21">
        <v>0</v>
      </c>
      <c r="AF55" s="22">
        <v>0</v>
      </c>
      <c r="AG55" s="20">
        <v>0</v>
      </c>
      <c r="AH55" s="21">
        <v>0</v>
      </c>
      <c r="AI55" s="21">
        <v>0</v>
      </c>
      <c r="AJ55" s="21">
        <v>0</v>
      </c>
      <c r="AK55" s="22">
        <v>0</v>
      </c>
      <c r="AL55" s="20">
        <v>0</v>
      </c>
      <c r="AM55" s="21">
        <v>0</v>
      </c>
      <c r="AN55" s="21">
        <v>0</v>
      </c>
      <c r="AO55" s="21">
        <v>0</v>
      </c>
      <c r="AP55" s="22">
        <v>0</v>
      </c>
      <c r="AQ55" s="20">
        <v>0</v>
      </c>
      <c r="AR55" s="21">
        <v>0</v>
      </c>
      <c r="AS55" s="21">
        <v>0</v>
      </c>
      <c r="AT55" s="21">
        <v>0</v>
      </c>
      <c r="AU55" s="22">
        <v>0</v>
      </c>
      <c r="AV55" s="20">
        <v>0.08450677567741935</v>
      </c>
      <c r="AW55" s="21">
        <v>0.17787441095451972</v>
      </c>
      <c r="AX55" s="21">
        <v>0</v>
      </c>
      <c r="AY55" s="21">
        <v>0</v>
      </c>
      <c r="AZ55" s="22">
        <v>1.2865620186451612</v>
      </c>
      <c r="BA55" s="20">
        <v>0</v>
      </c>
      <c r="BB55" s="21">
        <v>0</v>
      </c>
      <c r="BC55" s="21">
        <v>0</v>
      </c>
      <c r="BD55" s="21">
        <v>0</v>
      </c>
      <c r="BE55" s="22">
        <v>0</v>
      </c>
      <c r="BF55" s="20">
        <v>0.03856976258064516</v>
      </c>
      <c r="BG55" s="21">
        <v>0.0632864759032258</v>
      </c>
      <c r="BH55" s="21">
        <v>0</v>
      </c>
      <c r="BI55" s="21">
        <v>0</v>
      </c>
      <c r="BJ55" s="22">
        <v>0.44361144316129036</v>
      </c>
      <c r="BK55" s="23">
        <f t="shared" si="6"/>
        <v>5.190279878277101</v>
      </c>
    </row>
    <row r="56" spans="1:63" ht="15">
      <c r="A56" s="19"/>
      <c r="B56" s="7" t="s">
        <v>114</v>
      </c>
      <c r="C56" s="20">
        <v>0</v>
      </c>
      <c r="D56" s="21">
        <v>8.013721935483872</v>
      </c>
      <c r="E56" s="21">
        <v>0</v>
      </c>
      <c r="F56" s="21">
        <v>0</v>
      </c>
      <c r="G56" s="22">
        <v>0</v>
      </c>
      <c r="H56" s="20">
        <v>3.8876971689032254</v>
      </c>
      <c r="I56" s="21">
        <v>0.0539225431292846</v>
      </c>
      <c r="J56" s="21">
        <v>0</v>
      </c>
      <c r="K56" s="21">
        <v>0</v>
      </c>
      <c r="L56" s="22">
        <v>3.0331005338709676</v>
      </c>
      <c r="M56" s="20">
        <v>0</v>
      </c>
      <c r="N56" s="21">
        <v>0</v>
      </c>
      <c r="O56" s="21">
        <v>0</v>
      </c>
      <c r="P56" s="21">
        <v>0</v>
      </c>
      <c r="Q56" s="22">
        <v>0</v>
      </c>
      <c r="R56" s="20">
        <v>2.626130838967742</v>
      </c>
      <c r="S56" s="21">
        <v>0</v>
      </c>
      <c r="T56" s="21">
        <v>0</v>
      </c>
      <c r="U56" s="21">
        <v>0</v>
      </c>
      <c r="V56" s="22">
        <v>0.4358110711290323</v>
      </c>
      <c r="W56" s="20">
        <v>0</v>
      </c>
      <c r="X56" s="21">
        <v>0</v>
      </c>
      <c r="Y56" s="21">
        <v>0</v>
      </c>
      <c r="Z56" s="21">
        <v>0</v>
      </c>
      <c r="AA56" s="22">
        <v>0</v>
      </c>
      <c r="AB56" s="20">
        <v>0</v>
      </c>
      <c r="AC56" s="21">
        <v>0</v>
      </c>
      <c r="AD56" s="21">
        <v>0</v>
      </c>
      <c r="AE56" s="21">
        <v>0</v>
      </c>
      <c r="AF56" s="22">
        <v>0</v>
      </c>
      <c r="AG56" s="20">
        <v>0</v>
      </c>
      <c r="AH56" s="21">
        <v>0</v>
      </c>
      <c r="AI56" s="21">
        <v>0</v>
      </c>
      <c r="AJ56" s="21">
        <v>0</v>
      </c>
      <c r="AK56" s="22">
        <v>0</v>
      </c>
      <c r="AL56" s="20">
        <v>0</v>
      </c>
      <c r="AM56" s="21">
        <v>0</v>
      </c>
      <c r="AN56" s="21">
        <v>0</v>
      </c>
      <c r="AO56" s="21">
        <v>0</v>
      </c>
      <c r="AP56" s="22">
        <v>0</v>
      </c>
      <c r="AQ56" s="20">
        <v>0</v>
      </c>
      <c r="AR56" s="21">
        <v>0</v>
      </c>
      <c r="AS56" s="21">
        <v>0</v>
      </c>
      <c r="AT56" s="21">
        <v>0</v>
      </c>
      <c r="AU56" s="22">
        <v>0</v>
      </c>
      <c r="AV56" s="20">
        <v>50.780566900774204</v>
      </c>
      <c r="AW56" s="21">
        <v>0.0017140280000000003</v>
      </c>
      <c r="AX56" s="21">
        <v>0</v>
      </c>
      <c r="AY56" s="21">
        <v>0</v>
      </c>
      <c r="AZ56" s="22">
        <v>65.77289868999999</v>
      </c>
      <c r="BA56" s="20">
        <v>0</v>
      </c>
      <c r="BB56" s="21">
        <v>0</v>
      </c>
      <c r="BC56" s="21">
        <v>0</v>
      </c>
      <c r="BD56" s="21">
        <v>0</v>
      </c>
      <c r="BE56" s="22">
        <v>0</v>
      </c>
      <c r="BF56" s="20">
        <v>23.237502434387096</v>
      </c>
      <c r="BG56" s="21">
        <v>0</v>
      </c>
      <c r="BH56" s="21">
        <v>0</v>
      </c>
      <c r="BI56" s="21">
        <v>0</v>
      </c>
      <c r="BJ56" s="22">
        <v>27.03147601616129</v>
      </c>
      <c r="BK56" s="23">
        <f t="shared" si="6"/>
        <v>184.8745421608067</v>
      </c>
    </row>
    <row r="57" spans="1:63" ht="15">
      <c r="A57" s="19"/>
      <c r="B57" s="7" t="s">
        <v>188</v>
      </c>
      <c r="C57" s="20">
        <v>0</v>
      </c>
      <c r="D57" s="21">
        <v>196.6186559576775</v>
      </c>
      <c r="E57" s="21">
        <v>0</v>
      </c>
      <c r="F57" s="21">
        <v>0</v>
      </c>
      <c r="G57" s="22">
        <v>0</v>
      </c>
      <c r="H57" s="20">
        <v>5.9626798043225815</v>
      </c>
      <c r="I57" s="21">
        <v>213.25547454441934</v>
      </c>
      <c r="J57" s="21">
        <v>0</v>
      </c>
      <c r="K57" s="21">
        <v>0</v>
      </c>
      <c r="L57" s="22">
        <v>16.316141912548385</v>
      </c>
      <c r="M57" s="20">
        <v>0</v>
      </c>
      <c r="N57" s="21">
        <v>0</v>
      </c>
      <c r="O57" s="21">
        <v>0</v>
      </c>
      <c r="P57" s="21">
        <v>0</v>
      </c>
      <c r="Q57" s="22">
        <v>0</v>
      </c>
      <c r="R57" s="20">
        <v>3.6044730444516135</v>
      </c>
      <c r="S57" s="21">
        <v>7.244308475387095</v>
      </c>
      <c r="T57" s="21">
        <v>8.000450837387096</v>
      </c>
      <c r="U57" s="21">
        <v>0</v>
      </c>
      <c r="V57" s="22">
        <v>4.921994391322579</v>
      </c>
      <c r="W57" s="20">
        <v>0</v>
      </c>
      <c r="X57" s="21">
        <v>0</v>
      </c>
      <c r="Y57" s="21">
        <v>0</v>
      </c>
      <c r="Z57" s="21">
        <v>0</v>
      </c>
      <c r="AA57" s="22">
        <v>0</v>
      </c>
      <c r="AB57" s="20">
        <v>0</v>
      </c>
      <c r="AC57" s="21">
        <v>0</v>
      </c>
      <c r="AD57" s="21">
        <v>0</v>
      </c>
      <c r="AE57" s="21">
        <v>0</v>
      </c>
      <c r="AF57" s="22">
        <v>0</v>
      </c>
      <c r="AG57" s="20">
        <v>0</v>
      </c>
      <c r="AH57" s="21">
        <v>0</v>
      </c>
      <c r="AI57" s="21">
        <v>0</v>
      </c>
      <c r="AJ57" s="21">
        <v>0</v>
      </c>
      <c r="AK57" s="22">
        <v>0</v>
      </c>
      <c r="AL57" s="20">
        <v>0</v>
      </c>
      <c r="AM57" s="21">
        <v>0</v>
      </c>
      <c r="AN57" s="21">
        <v>0</v>
      </c>
      <c r="AO57" s="21">
        <v>0</v>
      </c>
      <c r="AP57" s="22">
        <v>0</v>
      </c>
      <c r="AQ57" s="20">
        <v>0</v>
      </c>
      <c r="AR57" s="21">
        <v>0</v>
      </c>
      <c r="AS57" s="21">
        <v>0</v>
      </c>
      <c r="AT57" s="21">
        <v>0</v>
      </c>
      <c r="AU57" s="22">
        <v>0</v>
      </c>
      <c r="AV57" s="20">
        <v>85.25276665319355</v>
      </c>
      <c r="AW57" s="21">
        <v>63.62258117234893</v>
      </c>
      <c r="AX57" s="21">
        <v>13.383555314612902</v>
      </c>
      <c r="AY57" s="21">
        <v>0</v>
      </c>
      <c r="AZ57" s="22">
        <v>193.84142473019352</v>
      </c>
      <c r="BA57" s="20">
        <v>0</v>
      </c>
      <c r="BB57" s="21">
        <v>0</v>
      </c>
      <c r="BC57" s="21">
        <v>0</v>
      </c>
      <c r="BD57" s="21">
        <v>0</v>
      </c>
      <c r="BE57" s="22">
        <v>0</v>
      </c>
      <c r="BF57" s="20">
        <v>48.161219740354845</v>
      </c>
      <c r="BG57" s="21">
        <v>88.08209014216129</v>
      </c>
      <c r="BH57" s="21">
        <v>18.380997587580644</v>
      </c>
      <c r="BI57" s="21">
        <v>0</v>
      </c>
      <c r="BJ57" s="22">
        <v>55.458478034741944</v>
      </c>
      <c r="BK57" s="23">
        <f t="shared" si="6"/>
        <v>1022.1072923427038</v>
      </c>
    </row>
    <row r="58" spans="1:63" ht="15">
      <c r="A58" s="19"/>
      <c r="B58" s="7" t="s">
        <v>115</v>
      </c>
      <c r="C58" s="20">
        <v>0</v>
      </c>
      <c r="D58" s="21">
        <v>365.764013327871</v>
      </c>
      <c r="E58" s="21">
        <v>0</v>
      </c>
      <c r="F58" s="21">
        <v>0</v>
      </c>
      <c r="G58" s="22">
        <v>0</v>
      </c>
      <c r="H58" s="20">
        <v>47.37191498674192</v>
      </c>
      <c r="I58" s="21">
        <v>1286.1787237535805</v>
      </c>
      <c r="J58" s="21">
        <v>3.8615491771935497</v>
      </c>
      <c r="K58" s="21">
        <v>0</v>
      </c>
      <c r="L58" s="22">
        <v>467.3964169416451</v>
      </c>
      <c r="M58" s="20">
        <v>0</v>
      </c>
      <c r="N58" s="21">
        <v>0</v>
      </c>
      <c r="O58" s="21">
        <v>0</v>
      </c>
      <c r="P58" s="21">
        <v>0</v>
      </c>
      <c r="Q58" s="22">
        <v>0</v>
      </c>
      <c r="R58" s="20">
        <v>25.200783231322575</v>
      </c>
      <c r="S58" s="21">
        <v>83.73242128793551</v>
      </c>
      <c r="T58" s="21">
        <v>11.452040932451613</v>
      </c>
      <c r="U58" s="21">
        <v>0</v>
      </c>
      <c r="V58" s="22">
        <v>56.47458507767743</v>
      </c>
      <c r="W58" s="20">
        <v>0</v>
      </c>
      <c r="X58" s="21">
        <v>0</v>
      </c>
      <c r="Y58" s="21">
        <v>0</v>
      </c>
      <c r="Z58" s="21">
        <v>0</v>
      </c>
      <c r="AA58" s="22">
        <v>0</v>
      </c>
      <c r="AB58" s="20">
        <v>0</v>
      </c>
      <c r="AC58" s="21">
        <v>0</v>
      </c>
      <c r="AD58" s="21">
        <v>0</v>
      </c>
      <c r="AE58" s="21">
        <v>0</v>
      </c>
      <c r="AF58" s="22">
        <v>0</v>
      </c>
      <c r="AG58" s="20">
        <v>0</v>
      </c>
      <c r="AH58" s="21">
        <v>0</v>
      </c>
      <c r="AI58" s="21">
        <v>0</v>
      </c>
      <c r="AJ58" s="21">
        <v>0</v>
      </c>
      <c r="AK58" s="22">
        <v>0</v>
      </c>
      <c r="AL58" s="20">
        <v>0</v>
      </c>
      <c r="AM58" s="21">
        <v>0</v>
      </c>
      <c r="AN58" s="21">
        <v>0</v>
      </c>
      <c r="AO58" s="21">
        <v>0</v>
      </c>
      <c r="AP58" s="22">
        <v>0</v>
      </c>
      <c r="AQ58" s="20">
        <v>0</v>
      </c>
      <c r="AR58" s="21">
        <v>0</v>
      </c>
      <c r="AS58" s="21">
        <v>0</v>
      </c>
      <c r="AT58" s="21">
        <v>0</v>
      </c>
      <c r="AU58" s="22">
        <v>0</v>
      </c>
      <c r="AV58" s="20">
        <v>105.49043665322579</v>
      </c>
      <c r="AW58" s="21">
        <v>1829.3234236683932</v>
      </c>
      <c r="AX58" s="21">
        <v>11.862081778354836</v>
      </c>
      <c r="AY58" s="21">
        <v>0</v>
      </c>
      <c r="AZ58" s="22">
        <v>982.3403092679675</v>
      </c>
      <c r="BA58" s="20">
        <v>0</v>
      </c>
      <c r="BB58" s="21">
        <v>0</v>
      </c>
      <c r="BC58" s="21">
        <v>0</v>
      </c>
      <c r="BD58" s="21">
        <v>0</v>
      </c>
      <c r="BE58" s="22">
        <v>0</v>
      </c>
      <c r="BF58" s="20">
        <v>58.13334275964516</v>
      </c>
      <c r="BG58" s="21">
        <v>120.48421578683866</v>
      </c>
      <c r="BH58" s="21">
        <v>2.469957998580645</v>
      </c>
      <c r="BI58" s="21">
        <v>0</v>
      </c>
      <c r="BJ58" s="22">
        <v>145.90379338416128</v>
      </c>
      <c r="BK58" s="23">
        <f t="shared" si="6"/>
        <v>5603.440010013587</v>
      </c>
    </row>
    <row r="59" spans="1:63" s="28" customFormat="1" ht="15">
      <c r="A59" s="19"/>
      <c r="B59" s="8" t="s">
        <v>18</v>
      </c>
      <c r="C59" s="24">
        <f aca="true" t="shared" si="7" ref="C59:AH59">SUM(C41:C58)</f>
        <v>0</v>
      </c>
      <c r="D59" s="25">
        <f t="shared" si="7"/>
        <v>2019.460808989323</v>
      </c>
      <c r="E59" s="25">
        <f t="shared" si="7"/>
        <v>0</v>
      </c>
      <c r="F59" s="25">
        <f t="shared" si="7"/>
        <v>0</v>
      </c>
      <c r="G59" s="26">
        <f t="shared" si="7"/>
        <v>0</v>
      </c>
      <c r="H59" s="24">
        <f t="shared" si="7"/>
        <v>380.53464978403224</v>
      </c>
      <c r="I59" s="25">
        <f t="shared" si="7"/>
        <v>21579.18058545438</v>
      </c>
      <c r="J59" s="25">
        <f t="shared" si="7"/>
        <v>1183.3926286550004</v>
      </c>
      <c r="K59" s="25">
        <f t="shared" si="7"/>
        <v>0</v>
      </c>
      <c r="L59" s="26">
        <f t="shared" si="7"/>
        <v>5149.613410602742</v>
      </c>
      <c r="M59" s="24">
        <f t="shared" si="7"/>
        <v>0</v>
      </c>
      <c r="N59" s="25">
        <f t="shared" si="7"/>
        <v>0</v>
      </c>
      <c r="O59" s="25">
        <f t="shared" si="7"/>
        <v>0</v>
      </c>
      <c r="P59" s="25">
        <f t="shared" si="7"/>
        <v>0</v>
      </c>
      <c r="Q59" s="26">
        <f t="shared" si="7"/>
        <v>0</v>
      </c>
      <c r="R59" s="24">
        <f t="shared" si="7"/>
        <v>162.83387118835486</v>
      </c>
      <c r="S59" s="25">
        <f t="shared" si="7"/>
        <v>1086.9034968760322</v>
      </c>
      <c r="T59" s="25">
        <f t="shared" si="7"/>
        <v>282.11659986090325</v>
      </c>
      <c r="U59" s="25">
        <f t="shared" si="7"/>
        <v>0</v>
      </c>
      <c r="V59" s="26">
        <f t="shared" si="7"/>
        <v>469.0722903336129</v>
      </c>
      <c r="W59" s="24">
        <f t="shared" si="7"/>
        <v>0</v>
      </c>
      <c r="X59" s="25">
        <f t="shared" si="7"/>
        <v>0</v>
      </c>
      <c r="Y59" s="25">
        <f t="shared" si="7"/>
        <v>0</v>
      </c>
      <c r="Z59" s="25">
        <f t="shared" si="7"/>
        <v>0</v>
      </c>
      <c r="AA59" s="26">
        <f t="shared" si="7"/>
        <v>0</v>
      </c>
      <c r="AB59" s="24">
        <f t="shared" si="7"/>
        <v>0</v>
      </c>
      <c r="AC59" s="25">
        <f t="shared" si="7"/>
        <v>0</v>
      </c>
      <c r="AD59" s="25">
        <f t="shared" si="7"/>
        <v>0</v>
      </c>
      <c r="AE59" s="25">
        <f t="shared" si="7"/>
        <v>0</v>
      </c>
      <c r="AF59" s="26">
        <f t="shared" si="7"/>
        <v>0</v>
      </c>
      <c r="AG59" s="24">
        <f t="shared" si="7"/>
        <v>0</v>
      </c>
      <c r="AH59" s="25">
        <f t="shared" si="7"/>
        <v>0</v>
      </c>
      <c r="AI59" s="25">
        <f aca="true" t="shared" si="8" ref="AI59:BK59">SUM(AI41:AI58)</f>
        <v>0</v>
      </c>
      <c r="AJ59" s="25">
        <f t="shared" si="8"/>
        <v>0</v>
      </c>
      <c r="AK59" s="26">
        <f t="shared" si="8"/>
        <v>0</v>
      </c>
      <c r="AL59" s="24">
        <f t="shared" si="8"/>
        <v>0</v>
      </c>
      <c r="AM59" s="25">
        <f t="shared" si="8"/>
        <v>0</v>
      </c>
      <c r="AN59" s="25">
        <f t="shared" si="8"/>
        <v>0</v>
      </c>
      <c r="AO59" s="25">
        <f t="shared" si="8"/>
        <v>0</v>
      </c>
      <c r="AP59" s="26">
        <f t="shared" si="8"/>
        <v>0</v>
      </c>
      <c r="AQ59" s="24">
        <f t="shared" si="8"/>
        <v>0</v>
      </c>
      <c r="AR59" s="25">
        <f t="shared" si="8"/>
        <v>0</v>
      </c>
      <c r="AS59" s="25">
        <f t="shared" si="8"/>
        <v>0</v>
      </c>
      <c r="AT59" s="25">
        <f t="shared" si="8"/>
        <v>0</v>
      </c>
      <c r="AU59" s="26">
        <f t="shared" si="8"/>
        <v>0</v>
      </c>
      <c r="AV59" s="24">
        <f t="shared" si="8"/>
        <v>981.2550871446773</v>
      </c>
      <c r="AW59" s="25">
        <f t="shared" si="8"/>
        <v>7128.137503424276</v>
      </c>
      <c r="AX59" s="25">
        <f t="shared" si="8"/>
        <v>69.56796107812902</v>
      </c>
      <c r="AY59" s="25">
        <f t="shared" si="8"/>
        <v>0</v>
      </c>
      <c r="AZ59" s="26">
        <f t="shared" si="8"/>
        <v>5952.304927204225</v>
      </c>
      <c r="BA59" s="24">
        <f t="shared" si="8"/>
        <v>0</v>
      </c>
      <c r="BB59" s="25">
        <f t="shared" si="8"/>
        <v>0</v>
      </c>
      <c r="BC59" s="25">
        <f t="shared" si="8"/>
        <v>0</v>
      </c>
      <c r="BD59" s="25">
        <f t="shared" si="8"/>
        <v>0</v>
      </c>
      <c r="BE59" s="26">
        <f t="shared" si="8"/>
        <v>0</v>
      </c>
      <c r="BF59" s="24">
        <f t="shared" si="8"/>
        <v>622.8329540579676</v>
      </c>
      <c r="BG59" s="25">
        <f t="shared" si="8"/>
        <v>927.1578418989029</v>
      </c>
      <c r="BH59" s="25">
        <f t="shared" si="8"/>
        <v>104.67724161164517</v>
      </c>
      <c r="BI59" s="25">
        <f t="shared" si="8"/>
        <v>0</v>
      </c>
      <c r="BJ59" s="26">
        <f t="shared" si="8"/>
        <v>1288.9098173062257</v>
      </c>
      <c r="BK59" s="27">
        <f t="shared" si="8"/>
        <v>49387.95167547044</v>
      </c>
    </row>
    <row r="60" spans="1:63" s="28" customFormat="1" ht="15">
      <c r="A60" s="19"/>
      <c r="B60" s="8" t="s">
        <v>19</v>
      </c>
      <c r="C60" s="24">
        <f aca="true" t="shared" si="9" ref="C60:AH60">C59+C39+C36+C32+C15+C11</f>
        <v>0</v>
      </c>
      <c r="D60" s="25">
        <f t="shared" si="9"/>
        <v>2150.2583863256455</v>
      </c>
      <c r="E60" s="25">
        <f t="shared" si="9"/>
        <v>0</v>
      </c>
      <c r="F60" s="25">
        <f t="shared" si="9"/>
        <v>0</v>
      </c>
      <c r="G60" s="26">
        <f t="shared" si="9"/>
        <v>0</v>
      </c>
      <c r="H60" s="24">
        <f t="shared" si="9"/>
        <v>683.6381343865162</v>
      </c>
      <c r="I60" s="25">
        <f t="shared" si="9"/>
        <v>45334.97647550174</v>
      </c>
      <c r="J60" s="25">
        <f t="shared" si="9"/>
        <v>2282.031340570323</v>
      </c>
      <c r="K60" s="25">
        <f t="shared" si="9"/>
        <v>0</v>
      </c>
      <c r="L60" s="26">
        <f t="shared" si="9"/>
        <v>7576.714972099349</v>
      </c>
      <c r="M60" s="24">
        <f t="shared" si="9"/>
        <v>0</v>
      </c>
      <c r="N60" s="25">
        <f t="shared" si="9"/>
        <v>0</v>
      </c>
      <c r="O60" s="25">
        <f t="shared" si="9"/>
        <v>0</v>
      </c>
      <c r="P60" s="25">
        <f t="shared" si="9"/>
        <v>0</v>
      </c>
      <c r="Q60" s="26">
        <f t="shared" si="9"/>
        <v>0</v>
      </c>
      <c r="R60" s="24">
        <f t="shared" si="9"/>
        <v>331.05736544406454</v>
      </c>
      <c r="S60" s="25">
        <f t="shared" si="9"/>
        <v>2753.6145172408387</v>
      </c>
      <c r="T60" s="25">
        <f t="shared" si="9"/>
        <v>481.17769184180645</v>
      </c>
      <c r="U60" s="25">
        <f t="shared" si="9"/>
        <v>0</v>
      </c>
      <c r="V60" s="26">
        <f t="shared" si="9"/>
        <v>754.7610460050323</v>
      </c>
      <c r="W60" s="24">
        <f t="shared" si="9"/>
        <v>0</v>
      </c>
      <c r="X60" s="25">
        <f t="shared" si="9"/>
        <v>0</v>
      </c>
      <c r="Y60" s="25">
        <f t="shared" si="9"/>
        <v>0</v>
      </c>
      <c r="Z60" s="25">
        <f t="shared" si="9"/>
        <v>0</v>
      </c>
      <c r="AA60" s="26">
        <f t="shared" si="9"/>
        <v>0</v>
      </c>
      <c r="AB60" s="24">
        <f t="shared" si="9"/>
        <v>0</v>
      </c>
      <c r="AC60" s="25">
        <f t="shared" si="9"/>
        <v>0</v>
      </c>
      <c r="AD60" s="25">
        <f t="shared" si="9"/>
        <v>0</v>
      </c>
      <c r="AE60" s="25">
        <f t="shared" si="9"/>
        <v>0</v>
      </c>
      <c r="AF60" s="26">
        <f t="shared" si="9"/>
        <v>0</v>
      </c>
      <c r="AG60" s="24">
        <f t="shared" si="9"/>
        <v>0</v>
      </c>
      <c r="AH60" s="25">
        <f t="shared" si="9"/>
        <v>0</v>
      </c>
      <c r="AI60" s="25">
        <f aca="true" t="shared" si="10" ref="AI60:BK60">AI59+AI39+AI36+AI32+AI15+AI11</f>
        <v>0</v>
      </c>
      <c r="AJ60" s="25">
        <f t="shared" si="10"/>
        <v>0</v>
      </c>
      <c r="AK60" s="26">
        <f t="shared" si="10"/>
        <v>0</v>
      </c>
      <c r="AL60" s="24">
        <f t="shared" si="10"/>
        <v>0</v>
      </c>
      <c r="AM60" s="25">
        <f t="shared" si="10"/>
        <v>0</v>
      </c>
      <c r="AN60" s="25">
        <f t="shared" si="10"/>
        <v>0</v>
      </c>
      <c r="AO60" s="25">
        <f t="shared" si="10"/>
        <v>0</v>
      </c>
      <c r="AP60" s="26">
        <f t="shared" si="10"/>
        <v>0</v>
      </c>
      <c r="AQ60" s="24">
        <f t="shared" si="10"/>
        <v>0</v>
      </c>
      <c r="AR60" s="25">
        <f t="shared" si="10"/>
        <v>0</v>
      </c>
      <c r="AS60" s="25">
        <f t="shared" si="10"/>
        <v>0</v>
      </c>
      <c r="AT60" s="25">
        <f t="shared" si="10"/>
        <v>0</v>
      </c>
      <c r="AU60" s="26">
        <f t="shared" si="10"/>
        <v>0</v>
      </c>
      <c r="AV60" s="24">
        <f t="shared" si="10"/>
        <v>1266.8907462149352</v>
      </c>
      <c r="AW60" s="25">
        <f t="shared" si="10"/>
        <v>15768.645820419633</v>
      </c>
      <c r="AX60" s="25">
        <f t="shared" si="10"/>
        <v>78.35096898061289</v>
      </c>
      <c r="AY60" s="25">
        <f t="shared" si="10"/>
        <v>0</v>
      </c>
      <c r="AZ60" s="26">
        <f t="shared" si="10"/>
        <v>7536.0115625233875</v>
      </c>
      <c r="BA60" s="24">
        <f t="shared" si="10"/>
        <v>0</v>
      </c>
      <c r="BB60" s="25">
        <f t="shared" si="10"/>
        <v>0</v>
      </c>
      <c r="BC60" s="25">
        <f t="shared" si="10"/>
        <v>0</v>
      </c>
      <c r="BD60" s="25">
        <f t="shared" si="10"/>
        <v>0</v>
      </c>
      <c r="BE60" s="26">
        <f t="shared" si="10"/>
        <v>0</v>
      </c>
      <c r="BF60" s="24">
        <f t="shared" si="10"/>
        <v>806.4325234717742</v>
      </c>
      <c r="BG60" s="25">
        <f t="shared" si="10"/>
        <v>1355.212578938419</v>
      </c>
      <c r="BH60" s="25">
        <f t="shared" si="10"/>
        <v>128.2553615013226</v>
      </c>
      <c r="BI60" s="25">
        <f t="shared" si="10"/>
        <v>0</v>
      </c>
      <c r="BJ60" s="26">
        <f t="shared" si="10"/>
        <v>1565.8735106295806</v>
      </c>
      <c r="BK60" s="26">
        <f t="shared" si="10"/>
        <v>90853.90300209497</v>
      </c>
    </row>
    <row r="61" spans="3:63" ht="15" customHeight="1"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</row>
    <row r="62" spans="1:62" ht="15" customHeight="1">
      <c r="A62" s="19" t="s">
        <v>20</v>
      </c>
      <c r="B62" s="11" t="s">
        <v>21</v>
      </c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2"/>
    </row>
    <row r="63" spans="1:63" ht="15">
      <c r="A63" s="19" t="s">
        <v>7</v>
      </c>
      <c r="B63" s="33" t="s">
        <v>48</v>
      </c>
      <c r="C63" s="20"/>
      <c r="D63" s="21"/>
      <c r="E63" s="21"/>
      <c r="F63" s="21"/>
      <c r="G63" s="22"/>
      <c r="H63" s="20"/>
      <c r="I63" s="21"/>
      <c r="J63" s="21"/>
      <c r="K63" s="21"/>
      <c r="L63" s="22"/>
      <c r="M63" s="20"/>
      <c r="N63" s="21"/>
      <c r="O63" s="21"/>
      <c r="P63" s="21"/>
      <c r="Q63" s="22"/>
      <c r="R63" s="20"/>
      <c r="S63" s="21"/>
      <c r="T63" s="21"/>
      <c r="U63" s="21"/>
      <c r="V63" s="22"/>
      <c r="W63" s="20"/>
      <c r="X63" s="21"/>
      <c r="Y63" s="21"/>
      <c r="Z63" s="21"/>
      <c r="AA63" s="22"/>
      <c r="AB63" s="20"/>
      <c r="AC63" s="21"/>
      <c r="AD63" s="21"/>
      <c r="AE63" s="21"/>
      <c r="AF63" s="22"/>
      <c r="AG63" s="20"/>
      <c r="AH63" s="21"/>
      <c r="AI63" s="21"/>
      <c r="AJ63" s="21"/>
      <c r="AK63" s="22"/>
      <c r="AL63" s="20"/>
      <c r="AM63" s="21"/>
      <c r="AN63" s="21"/>
      <c r="AO63" s="21"/>
      <c r="AP63" s="22"/>
      <c r="AQ63" s="20"/>
      <c r="AR63" s="21"/>
      <c r="AS63" s="21"/>
      <c r="AT63" s="21"/>
      <c r="AU63" s="22"/>
      <c r="AV63" s="20"/>
      <c r="AW63" s="21"/>
      <c r="AX63" s="21"/>
      <c r="AY63" s="21"/>
      <c r="AZ63" s="22"/>
      <c r="BA63" s="20"/>
      <c r="BB63" s="21"/>
      <c r="BC63" s="21"/>
      <c r="BD63" s="21"/>
      <c r="BE63" s="22"/>
      <c r="BF63" s="20"/>
      <c r="BG63" s="21"/>
      <c r="BH63" s="21"/>
      <c r="BI63" s="21"/>
      <c r="BJ63" s="22"/>
      <c r="BK63" s="23"/>
    </row>
    <row r="64" spans="1:63" ht="15">
      <c r="A64" s="19"/>
      <c r="B64" s="7" t="s">
        <v>116</v>
      </c>
      <c r="C64" s="20">
        <v>0</v>
      </c>
      <c r="D64" s="21">
        <v>19.96407888248387</v>
      </c>
      <c r="E64" s="21">
        <v>0</v>
      </c>
      <c r="F64" s="21">
        <v>0</v>
      </c>
      <c r="G64" s="22">
        <v>0</v>
      </c>
      <c r="H64" s="20">
        <v>521.8248721488706</v>
      </c>
      <c r="I64" s="21">
        <v>20.83448155225807</v>
      </c>
      <c r="J64" s="21">
        <v>0</v>
      </c>
      <c r="K64" s="21">
        <v>0</v>
      </c>
      <c r="L64" s="22">
        <v>49.50659211919357</v>
      </c>
      <c r="M64" s="20">
        <v>0</v>
      </c>
      <c r="N64" s="21">
        <v>0</v>
      </c>
      <c r="O64" s="21">
        <v>0</v>
      </c>
      <c r="P64" s="21">
        <v>0</v>
      </c>
      <c r="Q64" s="22">
        <v>0</v>
      </c>
      <c r="R64" s="20">
        <v>356.5396680165807</v>
      </c>
      <c r="S64" s="21">
        <v>10.049557023193547</v>
      </c>
      <c r="T64" s="21">
        <v>0</v>
      </c>
      <c r="U64" s="21">
        <v>0</v>
      </c>
      <c r="V64" s="22">
        <v>19.444430190225805</v>
      </c>
      <c r="W64" s="20">
        <v>0</v>
      </c>
      <c r="X64" s="21">
        <v>0</v>
      </c>
      <c r="Y64" s="21">
        <v>0</v>
      </c>
      <c r="Z64" s="21">
        <v>0</v>
      </c>
      <c r="AA64" s="22">
        <v>0</v>
      </c>
      <c r="AB64" s="20">
        <v>0</v>
      </c>
      <c r="AC64" s="21">
        <v>0</v>
      </c>
      <c r="AD64" s="21">
        <v>0</v>
      </c>
      <c r="AE64" s="21">
        <v>0</v>
      </c>
      <c r="AF64" s="22">
        <v>0</v>
      </c>
      <c r="AG64" s="20">
        <v>0</v>
      </c>
      <c r="AH64" s="21">
        <v>0</v>
      </c>
      <c r="AI64" s="21">
        <v>0</v>
      </c>
      <c r="AJ64" s="21">
        <v>0</v>
      </c>
      <c r="AK64" s="22">
        <v>0</v>
      </c>
      <c r="AL64" s="20">
        <v>0</v>
      </c>
      <c r="AM64" s="21">
        <v>0</v>
      </c>
      <c r="AN64" s="21">
        <v>0</v>
      </c>
      <c r="AO64" s="21">
        <v>0</v>
      </c>
      <c r="AP64" s="22">
        <v>0</v>
      </c>
      <c r="AQ64" s="20">
        <v>0</v>
      </c>
      <c r="AR64" s="21">
        <v>0</v>
      </c>
      <c r="AS64" s="21">
        <v>0</v>
      </c>
      <c r="AT64" s="21">
        <v>0</v>
      </c>
      <c r="AU64" s="22">
        <v>0</v>
      </c>
      <c r="AV64" s="20">
        <v>5297.257431844095</v>
      </c>
      <c r="AW64" s="21">
        <v>309.493515001219</v>
      </c>
      <c r="AX64" s="21">
        <v>0</v>
      </c>
      <c r="AY64" s="21">
        <v>0</v>
      </c>
      <c r="AZ64" s="22">
        <v>481.26338009180637</v>
      </c>
      <c r="BA64" s="20">
        <v>0</v>
      </c>
      <c r="BB64" s="21">
        <v>0</v>
      </c>
      <c r="BC64" s="21">
        <v>0</v>
      </c>
      <c r="BD64" s="21">
        <v>0</v>
      </c>
      <c r="BE64" s="22">
        <v>0</v>
      </c>
      <c r="BF64" s="20">
        <v>4587.7092834814175</v>
      </c>
      <c r="BG64" s="21">
        <v>200.03515892570974</v>
      </c>
      <c r="BH64" s="21">
        <v>0</v>
      </c>
      <c r="BI64" s="21">
        <v>0</v>
      </c>
      <c r="BJ64" s="22">
        <v>238.48333092032252</v>
      </c>
      <c r="BK64" s="23">
        <f>SUM(C64:BJ64)</f>
        <v>12112.405780197376</v>
      </c>
    </row>
    <row r="65" spans="1:63" s="28" customFormat="1" ht="15">
      <c r="A65" s="19"/>
      <c r="B65" s="8" t="s">
        <v>9</v>
      </c>
      <c r="C65" s="24">
        <f aca="true" t="shared" si="11" ref="C65:AH65">SUM(C64:C64)</f>
        <v>0</v>
      </c>
      <c r="D65" s="25">
        <f t="shared" si="11"/>
        <v>19.96407888248387</v>
      </c>
      <c r="E65" s="25">
        <f t="shared" si="11"/>
        <v>0</v>
      </c>
      <c r="F65" s="25">
        <f t="shared" si="11"/>
        <v>0</v>
      </c>
      <c r="G65" s="26">
        <f t="shared" si="11"/>
        <v>0</v>
      </c>
      <c r="H65" s="24">
        <f t="shared" si="11"/>
        <v>521.8248721488706</v>
      </c>
      <c r="I65" s="25">
        <f t="shared" si="11"/>
        <v>20.83448155225807</v>
      </c>
      <c r="J65" s="25">
        <f t="shared" si="11"/>
        <v>0</v>
      </c>
      <c r="K65" s="25">
        <f t="shared" si="11"/>
        <v>0</v>
      </c>
      <c r="L65" s="26">
        <f t="shared" si="11"/>
        <v>49.50659211919357</v>
      </c>
      <c r="M65" s="24">
        <f t="shared" si="11"/>
        <v>0</v>
      </c>
      <c r="N65" s="25">
        <f t="shared" si="11"/>
        <v>0</v>
      </c>
      <c r="O65" s="25">
        <f t="shared" si="11"/>
        <v>0</v>
      </c>
      <c r="P65" s="25">
        <f t="shared" si="11"/>
        <v>0</v>
      </c>
      <c r="Q65" s="26">
        <f t="shared" si="11"/>
        <v>0</v>
      </c>
      <c r="R65" s="24">
        <f t="shared" si="11"/>
        <v>356.5396680165807</v>
      </c>
      <c r="S65" s="25">
        <f t="shared" si="11"/>
        <v>10.049557023193547</v>
      </c>
      <c r="T65" s="25">
        <f t="shared" si="11"/>
        <v>0</v>
      </c>
      <c r="U65" s="25">
        <f t="shared" si="11"/>
        <v>0</v>
      </c>
      <c r="V65" s="26">
        <f t="shared" si="11"/>
        <v>19.444430190225805</v>
      </c>
      <c r="W65" s="24">
        <f t="shared" si="11"/>
        <v>0</v>
      </c>
      <c r="X65" s="25">
        <f t="shared" si="11"/>
        <v>0</v>
      </c>
      <c r="Y65" s="25">
        <f t="shared" si="11"/>
        <v>0</v>
      </c>
      <c r="Z65" s="25">
        <f t="shared" si="11"/>
        <v>0</v>
      </c>
      <c r="AA65" s="26">
        <f t="shared" si="11"/>
        <v>0</v>
      </c>
      <c r="AB65" s="24">
        <f t="shared" si="11"/>
        <v>0</v>
      </c>
      <c r="AC65" s="25">
        <f t="shared" si="11"/>
        <v>0</v>
      </c>
      <c r="AD65" s="25">
        <f t="shared" si="11"/>
        <v>0</v>
      </c>
      <c r="AE65" s="25">
        <f t="shared" si="11"/>
        <v>0</v>
      </c>
      <c r="AF65" s="26">
        <f t="shared" si="11"/>
        <v>0</v>
      </c>
      <c r="AG65" s="24">
        <f t="shared" si="11"/>
        <v>0</v>
      </c>
      <c r="AH65" s="25">
        <f t="shared" si="11"/>
        <v>0</v>
      </c>
      <c r="AI65" s="25">
        <f aca="true" t="shared" si="12" ref="AI65:BK65">SUM(AI64:AI64)</f>
        <v>0</v>
      </c>
      <c r="AJ65" s="25">
        <f t="shared" si="12"/>
        <v>0</v>
      </c>
      <c r="AK65" s="26">
        <f t="shared" si="12"/>
        <v>0</v>
      </c>
      <c r="AL65" s="24">
        <f t="shared" si="12"/>
        <v>0</v>
      </c>
      <c r="AM65" s="25">
        <f t="shared" si="12"/>
        <v>0</v>
      </c>
      <c r="AN65" s="25">
        <f t="shared" si="12"/>
        <v>0</v>
      </c>
      <c r="AO65" s="25">
        <f t="shared" si="12"/>
        <v>0</v>
      </c>
      <c r="AP65" s="26">
        <f t="shared" si="12"/>
        <v>0</v>
      </c>
      <c r="AQ65" s="24">
        <f t="shared" si="12"/>
        <v>0</v>
      </c>
      <c r="AR65" s="25">
        <f t="shared" si="12"/>
        <v>0</v>
      </c>
      <c r="AS65" s="25">
        <f t="shared" si="12"/>
        <v>0</v>
      </c>
      <c r="AT65" s="25">
        <f t="shared" si="12"/>
        <v>0</v>
      </c>
      <c r="AU65" s="26">
        <f t="shared" si="12"/>
        <v>0</v>
      </c>
      <c r="AV65" s="24">
        <f t="shared" si="12"/>
        <v>5297.257431844095</v>
      </c>
      <c r="AW65" s="25">
        <f t="shared" si="12"/>
        <v>309.493515001219</v>
      </c>
      <c r="AX65" s="25">
        <f t="shared" si="12"/>
        <v>0</v>
      </c>
      <c r="AY65" s="25">
        <f t="shared" si="12"/>
        <v>0</v>
      </c>
      <c r="AZ65" s="26">
        <f t="shared" si="12"/>
        <v>481.26338009180637</v>
      </c>
      <c r="BA65" s="24">
        <f t="shared" si="12"/>
        <v>0</v>
      </c>
      <c r="BB65" s="25">
        <f t="shared" si="12"/>
        <v>0</v>
      </c>
      <c r="BC65" s="25">
        <f t="shared" si="12"/>
        <v>0</v>
      </c>
      <c r="BD65" s="25">
        <f t="shared" si="12"/>
        <v>0</v>
      </c>
      <c r="BE65" s="26">
        <f t="shared" si="12"/>
        <v>0</v>
      </c>
      <c r="BF65" s="24">
        <f t="shared" si="12"/>
        <v>4587.7092834814175</v>
      </c>
      <c r="BG65" s="25">
        <f t="shared" si="12"/>
        <v>200.03515892570974</v>
      </c>
      <c r="BH65" s="25">
        <f t="shared" si="12"/>
        <v>0</v>
      </c>
      <c r="BI65" s="25">
        <f t="shared" si="12"/>
        <v>0</v>
      </c>
      <c r="BJ65" s="26">
        <f t="shared" si="12"/>
        <v>238.48333092032252</v>
      </c>
      <c r="BK65" s="27">
        <f t="shared" si="12"/>
        <v>12112.405780197376</v>
      </c>
    </row>
    <row r="66" spans="3:63" ht="15" customHeight="1"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</row>
    <row r="67" spans="1:63" ht="15">
      <c r="A67" s="19" t="s">
        <v>10</v>
      </c>
      <c r="B67" s="12" t="s">
        <v>22</v>
      </c>
      <c r="C67" s="20"/>
      <c r="D67" s="21"/>
      <c r="E67" s="21"/>
      <c r="F67" s="21"/>
      <c r="G67" s="22"/>
      <c r="H67" s="20"/>
      <c r="I67" s="21"/>
      <c r="J67" s="21"/>
      <c r="K67" s="21"/>
      <c r="L67" s="22"/>
      <c r="M67" s="20"/>
      <c r="N67" s="21"/>
      <c r="O67" s="21"/>
      <c r="P67" s="21"/>
      <c r="Q67" s="22"/>
      <c r="R67" s="20"/>
      <c r="S67" s="21"/>
      <c r="T67" s="21"/>
      <c r="U67" s="21"/>
      <c r="V67" s="22"/>
      <c r="W67" s="20"/>
      <c r="X67" s="21"/>
      <c r="Y67" s="21"/>
      <c r="Z67" s="21"/>
      <c r="AA67" s="22"/>
      <c r="AB67" s="20"/>
      <c r="AC67" s="21"/>
      <c r="AD67" s="21"/>
      <c r="AE67" s="21"/>
      <c r="AF67" s="22"/>
      <c r="AG67" s="20"/>
      <c r="AH67" s="21"/>
      <c r="AI67" s="21"/>
      <c r="AJ67" s="21"/>
      <c r="AK67" s="22"/>
      <c r="AL67" s="20"/>
      <c r="AM67" s="21"/>
      <c r="AN67" s="21"/>
      <c r="AO67" s="21"/>
      <c r="AP67" s="22"/>
      <c r="AQ67" s="20"/>
      <c r="AR67" s="21"/>
      <c r="AS67" s="21"/>
      <c r="AT67" s="21"/>
      <c r="AU67" s="22"/>
      <c r="AV67" s="20"/>
      <c r="AW67" s="21"/>
      <c r="AX67" s="21"/>
      <c r="AY67" s="21"/>
      <c r="AZ67" s="22"/>
      <c r="BA67" s="20"/>
      <c r="BB67" s="21"/>
      <c r="BC67" s="21"/>
      <c r="BD67" s="21"/>
      <c r="BE67" s="22"/>
      <c r="BF67" s="20"/>
      <c r="BG67" s="21"/>
      <c r="BH67" s="21"/>
      <c r="BI67" s="21"/>
      <c r="BJ67" s="22"/>
      <c r="BK67" s="23"/>
    </row>
    <row r="68" spans="1:63" ht="15">
      <c r="A68" s="19"/>
      <c r="B68" s="7" t="s">
        <v>117</v>
      </c>
      <c r="C68" s="20">
        <v>0</v>
      </c>
      <c r="D68" s="21">
        <v>0.015105</v>
      </c>
      <c r="E68" s="21">
        <v>0</v>
      </c>
      <c r="F68" s="21">
        <v>0</v>
      </c>
      <c r="G68" s="22">
        <v>0</v>
      </c>
      <c r="H68" s="20">
        <v>0.14008983248387097</v>
      </c>
      <c r="I68" s="21">
        <v>0.08368281199999997</v>
      </c>
      <c r="J68" s="21">
        <v>0</v>
      </c>
      <c r="K68" s="21">
        <v>0</v>
      </c>
      <c r="L68" s="22">
        <v>0.6855868495161287</v>
      </c>
      <c r="M68" s="20">
        <v>0</v>
      </c>
      <c r="N68" s="21">
        <v>0</v>
      </c>
      <c r="O68" s="21">
        <v>0</v>
      </c>
      <c r="P68" s="21">
        <v>0</v>
      </c>
      <c r="Q68" s="22">
        <v>0</v>
      </c>
      <c r="R68" s="20">
        <v>0.07937197899999998</v>
      </c>
      <c r="S68" s="21">
        <v>0.19776870899999996</v>
      </c>
      <c r="T68" s="21">
        <v>0</v>
      </c>
      <c r="U68" s="21">
        <v>0</v>
      </c>
      <c r="V68" s="22">
        <v>0.2409825490000001</v>
      </c>
      <c r="W68" s="20">
        <v>0</v>
      </c>
      <c r="X68" s="21">
        <v>0</v>
      </c>
      <c r="Y68" s="21">
        <v>0</v>
      </c>
      <c r="Z68" s="21">
        <v>0</v>
      </c>
      <c r="AA68" s="22">
        <v>0</v>
      </c>
      <c r="AB68" s="20">
        <v>0</v>
      </c>
      <c r="AC68" s="21">
        <v>0</v>
      </c>
      <c r="AD68" s="21">
        <v>0</v>
      </c>
      <c r="AE68" s="21">
        <v>0</v>
      </c>
      <c r="AF68" s="22">
        <v>0</v>
      </c>
      <c r="AG68" s="20">
        <v>0</v>
      </c>
      <c r="AH68" s="21">
        <v>0</v>
      </c>
      <c r="AI68" s="21">
        <v>0</v>
      </c>
      <c r="AJ68" s="21">
        <v>0</v>
      </c>
      <c r="AK68" s="22">
        <v>0</v>
      </c>
      <c r="AL68" s="20">
        <v>0</v>
      </c>
      <c r="AM68" s="21">
        <v>0</v>
      </c>
      <c r="AN68" s="21">
        <v>0</v>
      </c>
      <c r="AO68" s="21">
        <v>0</v>
      </c>
      <c r="AP68" s="22">
        <v>0</v>
      </c>
      <c r="AQ68" s="20">
        <v>0</v>
      </c>
      <c r="AR68" s="21">
        <v>0</v>
      </c>
      <c r="AS68" s="21">
        <v>0</v>
      </c>
      <c r="AT68" s="21">
        <v>0</v>
      </c>
      <c r="AU68" s="22">
        <v>0</v>
      </c>
      <c r="AV68" s="20">
        <v>2.9742670529032282</v>
      </c>
      <c r="AW68" s="21">
        <v>2.6564594239852686</v>
      </c>
      <c r="AX68" s="21">
        <v>5.5983000000000016E-05</v>
      </c>
      <c r="AY68" s="21">
        <v>0</v>
      </c>
      <c r="AZ68" s="22">
        <v>12.854457866096775</v>
      </c>
      <c r="BA68" s="20">
        <v>0</v>
      </c>
      <c r="BB68" s="21">
        <v>0</v>
      </c>
      <c r="BC68" s="21">
        <v>0</v>
      </c>
      <c r="BD68" s="21">
        <v>0</v>
      </c>
      <c r="BE68" s="22">
        <v>0</v>
      </c>
      <c r="BF68" s="20">
        <v>1.5752461349999998</v>
      </c>
      <c r="BG68" s="21">
        <v>1.2412892500000001</v>
      </c>
      <c r="BH68" s="21">
        <v>0.059922103999999955</v>
      </c>
      <c r="BI68" s="21">
        <v>0</v>
      </c>
      <c r="BJ68" s="22">
        <v>3.008586262</v>
      </c>
      <c r="BK68" s="23">
        <f aca="true" t="shared" si="13" ref="BK68:BK73">SUM(C68:BJ68)</f>
        <v>25.81287180798527</v>
      </c>
    </row>
    <row r="69" spans="1:63" ht="15">
      <c r="A69" s="19"/>
      <c r="B69" s="7" t="s">
        <v>118</v>
      </c>
      <c r="C69" s="20">
        <v>0</v>
      </c>
      <c r="D69" s="21">
        <v>5.848899554387096</v>
      </c>
      <c r="E69" s="21">
        <v>0</v>
      </c>
      <c r="F69" s="21">
        <v>0</v>
      </c>
      <c r="G69" s="22">
        <v>0</v>
      </c>
      <c r="H69" s="20">
        <v>49.758264654225805</v>
      </c>
      <c r="I69" s="21">
        <v>2164.843379367677</v>
      </c>
      <c r="J69" s="21">
        <v>0.47548779496774196</v>
      </c>
      <c r="K69" s="21">
        <v>0</v>
      </c>
      <c r="L69" s="22">
        <v>1912.5235924271292</v>
      </c>
      <c r="M69" s="20">
        <v>0</v>
      </c>
      <c r="N69" s="21">
        <v>0</v>
      </c>
      <c r="O69" s="21">
        <v>0</v>
      </c>
      <c r="P69" s="21">
        <v>0</v>
      </c>
      <c r="Q69" s="22">
        <v>0</v>
      </c>
      <c r="R69" s="20">
        <v>15.598564341935488</v>
      </c>
      <c r="S69" s="21">
        <v>193.6765549403226</v>
      </c>
      <c r="T69" s="21">
        <v>0</v>
      </c>
      <c r="U69" s="21">
        <v>0</v>
      </c>
      <c r="V69" s="22">
        <v>158.0812328712258</v>
      </c>
      <c r="W69" s="20">
        <v>0</v>
      </c>
      <c r="X69" s="21">
        <v>0</v>
      </c>
      <c r="Y69" s="21">
        <v>0</v>
      </c>
      <c r="Z69" s="21">
        <v>0</v>
      </c>
      <c r="AA69" s="22">
        <v>0</v>
      </c>
      <c r="AB69" s="20">
        <v>0</v>
      </c>
      <c r="AC69" s="21">
        <v>0</v>
      </c>
      <c r="AD69" s="21">
        <v>0</v>
      </c>
      <c r="AE69" s="21">
        <v>0</v>
      </c>
      <c r="AF69" s="22">
        <v>0</v>
      </c>
      <c r="AG69" s="20">
        <v>0</v>
      </c>
      <c r="AH69" s="21">
        <v>0</v>
      </c>
      <c r="AI69" s="21">
        <v>0</v>
      </c>
      <c r="AJ69" s="21">
        <v>0</v>
      </c>
      <c r="AK69" s="22">
        <v>0</v>
      </c>
      <c r="AL69" s="20">
        <v>0</v>
      </c>
      <c r="AM69" s="21">
        <v>0</v>
      </c>
      <c r="AN69" s="21">
        <v>0</v>
      </c>
      <c r="AO69" s="21">
        <v>0</v>
      </c>
      <c r="AP69" s="22">
        <v>0</v>
      </c>
      <c r="AQ69" s="20">
        <v>0</v>
      </c>
      <c r="AR69" s="21">
        <v>0</v>
      </c>
      <c r="AS69" s="21">
        <v>0</v>
      </c>
      <c r="AT69" s="21">
        <v>0</v>
      </c>
      <c r="AU69" s="22">
        <v>0</v>
      </c>
      <c r="AV69" s="20">
        <v>293.7149398487419</v>
      </c>
      <c r="AW69" s="21">
        <v>929.6895498058437</v>
      </c>
      <c r="AX69" s="21">
        <v>0.772734754387097</v>
      </c>
      <c r="AY69" s="21">
        <v>0</v>
      </c>
      <c r="AZ69" s="22">
        <v>2213.255005892354</v>
      </c>
      <c r="BA69" s="20">
        <v>0</v>
      </c>
      <c r="BB69" s="21">
        <v>0</v>
      </c>
      <c r="BC69" s="21">
        <v>0</v>
      </c>
      <c r="BD69" s="21">
        <v>0</v>
      </c>
      <c r="BE69" s="22">
        <v>0</v>
      </c>
      <c r="BF69" s="20">
        <v>146.56037093670972</v>
      </c>
      <c r="BG69" s="21">
        <v>276.93536264277424</v>
      </c>
      <c r="BH69" s="21">
        <v>0.24822073561290325</v>
      </c>
      <c r="BI69" s="21">
        <v>0</v>
      </c>
      <c r="BJ69" s="22">
        <v>236.550736216</v>
      </c>
      <c r="BK69" s="23">
        <f t="shared" si="13"/>
        <v>8598.532896784294</v>
      </c>
    </row>
    <row r="70" spans="1:63" ht="15">
      <c r="A70" s="19"/>
      <c r="B70" s="7" t="s">
        <v>154</v>
      </c>
      <c r="C70" s="20">
        <v>0</v>
      </c>
      <c r="D70" s="21">
        <v>6.029403808806451</v>
      </c>
      <c r="E70" s="21">
        <v>0</v>
      </c>
      <c r="F70" s="21">
        <v>0</v>
      </c>
      <c r="G70" s="22">
        <v>0</v>
      </c>
      <c r="H70" s="20">
        <v>201.63299190148388</v>
      </c>
      <c r="I70" s="21">
        <v>49.735211023774184</v>
      </c>
      <c r="J70" s="21">
        <v>0.019553141612903228</v>
      </c>
      <c r="K70" s="21">
        <v>0</v>
      </c>
      <c r="L70" s="22">
        <v>212.42824513616128</v>
      </c>
      <c r="M70" s="20">
        <v>0</v>
      </c>
      <c r="N70" s="21">
        <v>0</v>
      </c>
      <c r="O70" s="21">
        <v>0</v>
      </c>
      <c r="P70" s="21">
        <v>0</v>
      </c>
      <c r="Q70" s="22">
        <v>0</v>
      </c>
      <c r="R70" s="20">
        <v>90.00906731451613</v>
      </c>
      <c r="S70" s="21">
        <v>22.824866095612894</v>
      </c>
      <c r="T70" s="21">
        <v>0</v>
      </c>
      <c r="U70" s="21">
        <v>0</v>
      </c>
      <c r="V70" s="22">
        <v>87.76982844051614</v>
      </c>
      <c r="W70" s="20">
        <v>0</v>
      </c>
      <c r="X70" s="21">
        <v>0</v>
      </c>
      <c r="Y70" s="21">
        <v>0</v>
      </c>
      <c r="Z70" s="21">
        <v>0</v>
      </c>
      <c r="AA70" s="22">
        <v>0</v>
      </c>
      <c r="AB70" s="20">
        <v>0</v>
      </c>
      <c r="AC70" s="21">
        <v>0</v>
      </c>
      <c r="AD70" s="21">
        <v>0</v>
      </c>
      <c r="AE70" s="21">
        <v>0</v>
      </c>
      <c r="AF70" s="22">
        <v>0</v>
      </c>
      <c r="AG70" s="20">
        <v>0</v>
      </c>
      <c r="AH70" s="21">
        <v>0</v>
      </c>
      <c r="AI70" s="21">
        <v>0</v>
      </c>
      <c r="AJ70" s="21">
        <v>0</v>
      </c>
      <c r="AK70" s="22">
        <v>0</v>
      </c>
      <c r="AL70" s="20">
        <v>0</v>
      </c>
      <c r="AM70" s="21">
        <v>0</v>
      </c>
      <c r="AN70" s="21">
        <v>0</v>
      </c>
      <c r="AO70" s="21">
        <v>0</v>
      </c>
      <c r="AP70" s="22">
        <v>0</v>
      </c>
      <c r="AQ70" s="20">
        <v>0</v>
      </c>
      <c r="AR70" s="21">
        <v>0</v>
      </c>
      <c r="AS70" s="21">
        <v>0</v>
      </c>
      <c r="AT70" s="21">
        <v>0</v>
      </c>
      <c r="AU70" s="22">
        <v>0</v>
      </c>
      <c r="AV70" s="20">
        <v>1238.794584619064</v>
      </c>
      <c r="AW70" s="21">
        <v>245.14395043936125</v>
      </c>
      <c r="AX70" s="21">
        <v>0.003746066032258067</v>
      </c>
      <c r="AY70" s="21">
        <v>0</v>
      </c>
      <c r="AZ70" s="22">
        <v>1002.7986000816128</v>
      </c>
      <c r="BA70" s="20">
        <v>0</v>
      </c>
      <c r="BB70" s="21">
        <v>0</v>
      </c>
      <c r="BC70" s="21">
        <v>0</v>
      </c>
      <c r="BD70" s="21">
        <v>0</v>
      </c>
      <c r="BE70" s="22">
        <v>0</v>
      </c>
      <c r="BF70" s="20">
        <v>606.9706867324518</v>
      </c>
      <c r="BG70" s="21">
        <v>60.57625758525808</v>
      </c>
      <c r="BH70" s="21">
        <v>0</v>
      </c>
      <c r="BI70" s="21">
        <v>0</v>
      </c>
      <c r="BJ70" s="22">
        <v>176.5988221168387</v>
      </c>
      <c r="BK70" s="23">
        <f t="shared" si="13"/>
        <v>4001.3358145031025</v>
      </c>
    </row>
    <row r="71" spans="1:63" ht="15">
      <c r="A71" s="19"/>
      <c r="B71" s="7" t="s">
        <v>119</v>
      </c>
      <c r="C71" s="20">
        <v>0</v>
      </c>
      <c r="D71" s="21">
        <v>0</v>
      </c>
      <c r="E71" s="21">
        <v>0</v>
      </c>
      <c r="F71" s="21">
        <v>0</v>
      </c>
      <c r="G71" s="22">
        <v>0</v>
      </c>
      <c r="H71" s="20">
        <v>0.050548978419354844</v>
      </c>
      <c r="I71" s="21">
        <v>0</v>
      </c>
      <c r="J71" s="21">
        <v>0</v>
      </c>
      <c r="K71" s="21">
        <v>0</v>
      </c>
      <c r="L71" s="22">
        <v>0.06301119193548388</v>
      </c>
      <c r="M71" s="20">
        <v>0</v>
      </c>
      <c r="N71" s="21">
        <v>0</v>
      </c>
      <c r="O71" s="21">
        <v>0</v>
      </c>
      <c r="P71" s="21">
        <v>0</v>
      </c>
      <c r="Q71" s="22">
        <v>0</v>
      </c>
      <c r="R71" s="20">
        <v>0.0721128085483871</v>
      </c>
      <c r="S71" s="21">
        <v>0</v>
      </c>
      <c r="T71" s="21">
        <v>0</v>
      </c>
      <c r="U71" s="21">
        <v>0</v>
      </c>
      <c r="V71" s="22">
        <v>0</v>
      </c>
      <c r="W71" s="20">
        <v>0</v>
      </c>
      <c r="X71" s="21">
        <v>0</v>
      </c>
      <c r="Y71" s="21">
        <v>0</v>
      </c>
      <c r="Z71" s="21">
        <v>0</v>
      </c>
      <c r="AA71" s="22">
        <v>0</v>
      </c>
      <c r="AB71" s="20">
        <v>0</v>
      </c>
      <c r="AC71" s="21">
        <v>0</v>
      </c>
      <c r="AD71" s="21">
        <v>0</v>
      </c>
      <c r="AE71" s="21">
        <v>0</v>
      </c>
      <c r="AF71" s="22">
        <v>0</v>
      </c>
      <c r="AG71" s="20">
        <v>0</v>
      </c>
      <c r="AH71" s="21">
        <v>0</v>
      </c>
      <c r="AI71" s="21">
        <v>0</v>
      </c>
      <c r="AJ71" s="21">
        <v>0</v>
      </c>
      <c r="AK71" s="22">
        <v>0</v>
      </c>
      <c r="AL71" s="20">
        <v>0</v>
      </c>
      <c r="AM71" s="21">
        <v>0</v>
      </c>
      <c r="AN71" s="21">
        <v>0</v>
      </c>
      <c r="AO71" s="21">
        <v>0</v>
      </c>
      <c r="AP71" s="22">
        <v>0</v>
      </c>
      <c r="AQ71" s="20">
        <v>0</v>
      </c>
      <c r="AR71" s="21">
        <v>0</v>
      </c>
      <c r="AS71" s="21">
        <v>0</v>
      </c>
      <c r="AT71" s="21">
        <v>0</v>
      </c>
      <c r="AU71" s="22">
        <v>0</v>
      </c>
      <c r="AV71" s="20">
        <v>3.154551615322581</v>
      </c>
      <c r="AW71" s="21">
        <v>3.171403204938633</v>
      </c>
      <c r="AX71" s="21">
        <v>0</v>
      </c>
      <c r="AY71" s="21">
        <v>0</v>
      </c>
      <c r="AZ71" s="22">
        <v>34.263278268516125</v>
      </c>
      <c r="BA71" s="20">
        <v>0</v>
      </c>
      <c r="BB71" s="21">
        <v>0</v>
      </c>
      <c r="BC71" s="21">
        <v>0</v>
      </c>
      <c r="BD71" s="21">
        <v>0</v>
      </c>
      <c r="BE71" s="22">
        <v>0</v>
      </c>
      <c r="BF71" s="20">
        <v>1.753189238903226</v>
      </c>
      <c r="BG71" s="21">
        <v>0.8984524935483872</v>
      </c>
      <c r="BH71" s="21">
        <v>0</v>
      </c>
      <c r="BI71" s="21">
        <v>0</v>
      </c>
      <c r="BJ71" s="22">
        <v>8.425963928838712</v>
      </c>
      <c r="BK71" s="23">
        <f t="shared" si="13"/>
        <v>51.85251172897089</v>
      </c>
    </row>
    <row r="72" spans="1:63" ht="30">
      <c r="A72" s="19"/>
      <c r="B72" s="7" t="s">
        <v>161</v>
      </c>
      <c r="C72" s="20">
        <v>0</v>
      </c>
      <c r="D72" s="21">
        <v>1.0173734059677417</v>
      </c>
      <c r="E72" s="21">
        <v>0</v>
      </c>
      <c r="F72" s="21">
        <v>0</v>
      </c>
      <c r="G72" s="22">
        <v>0</v>
      </c>
      <c r="H72" s="20">
        <v>2.223570109516128</v>
      </c>
      <c r="I72" s="21">
        <v>834.6016626130968</v>
      </c>
      <c r="J72" s="21">
        <v>2.032964346096774</v>
      </c>
      <c r="K72" s="21">
        <v>0</v>
      </c>
      <c r="L72" s="22">
        <v>307.3647777654193</v>
      </c>
      <c r="M72" s="20">
        <v>0</v>
      </c>
      <c r="N72" s="21">
        <v>0</v>
      </c>
      <c r="O72" s="21">
        <v>0</v>
      </c>
      <c r="P72" s="21">
        <v>0</v>
      </c>
      <c r="Q72" s="22">
        <v>0</v>
      </c>
      <c r="R72" s="20">
        <v>0.22155560870967744</v>
      </c>
      <c r="S72" s="21">
        <v>12.115157403387098</v>
      </c>
      <c r="T72" s="21">
        <v>1.7769412327096779</v>
      </c>
      <c r="U72" s="21">
        <v>0</v>
      </c>
      <c r="V72" s="22">
        <v>16.394940964935486</v>
      </c>
      <c r="W72" s="20">
        <v>0</v>
      </c>
      <c r="X72" s="21">
        <v>0</v>
      </c>
      <c r="Y72" s="21">
        <v>0</v>
      </c>
      <c r="Z72" s="21">
        <v>0</v>
      </c>
      <c r="AA72" s="22">
        <v>0</v>
      </c>
      <c r="AB72" s="20">
        <v>0</v>
      </c>
      <c r="AC72" s="21">
        <v>0</v>
      </c>
      <c r="AD72" s="21">
        <v>0</v>
      </c>
      <c r="AE72" s="21">
        <v>0</v>
      </c>
      <c r="AF72" s="22">
        <v>0</v>
      </c>
      <c r="AG72" s="20">
        <v>0</v>
      </c>
      <c r="AH72" s="21">
        <v>0</v>
      </c>
      <c r="AI72" s="21">
        <v>0</v>
      </c>
      <c r="AJ72" s="21">
        <v>0</v>
      </c>
      <c r="AK72" s="22">
        <v>0</v>
      </c>
      <c r="AL72" s="20">
        <v>0</v>
      </c>
      <c r="AM72" s="21">
        <v>0</v>
      </c>
      <c r="AN72" s="21">
        <v>0</v>
      </c>
      <c r="AO72" s="21">
        <v>0</v>
      </c>
      <c r="AP72" s="22">
        <v>0</v>
      </c>
      <c r="AQ72" s="20">
        <v>0</v>
      </c>
      <c r="AR72" s="21">
        <v>0</v>
      </c>
      <c r="AS72" s="21">
        <v>0</v>
      </c>
      <c r="AT72" s="21">
        <v>0</v>
      </c>
      <c r="AU72" s="22">
        <v>0</v>
      </c>
      <c r="AV72" s="20">
        <v>0.6501456327419355</v>
      </c>
      <c r="AW72" s="21">
        <v>130.51776048512517</v>
      </c>
      <c r="AX72" s="21">
        <v>0</v>
      </c>
      <c r="AY72" s="21">
        <v>0</v>
      </c>
      <c r="AZ72" s="22">
        <v>162.0803044857097</v>
      </c>
      <c r="BA72" s="20">
        <v>0</v>
      </c>
      <c r="BB72" s="21">
        <v>0</v>
      </c>
      <c r="BC72" s="21">
        <v>0</v>
      </c>
      <c r="BD72" s="21">
        <v>0</v>
      </c>
      <c r="BE72" s="22">
        <v>0</v>
      </c>
      <c r="BF72" s="20">
        <v>0.11021392887096773</v>
      </c>
      <c r="BG72" s="21">
        <v>0.8592899914516129</v>
      </c>
      <c r="BH72" s="21">
        <v>0</v>
      </c>
      <c r="BI72" s="21">
        <v>0</v>
      </c>
      <c r="BJ72" s="22">
        <v>7.696829956483872</v>
      </c>
      <c r="BK72" s="23">
        <f t="shared" si="13"/>
        <v>1479.6634879302217</v>
      </c>
    </row>
    <row r="73" spans="1:63" ht="15">
      <c r="A73" s="19"/>
      <c r="B73" s="7" t="s">
        <v>120</v>
      </c>
      <c r="C73" s="20">
        <v>0</v>
      </c>
      <c r="D73" s="21">
        <v>19.401347387096774</v>
      </c>
      <c r="E73" s="21">
        <v>0</v>
      </c>
      <c r="F73" s="21">
        <v>0</v>
      </c>
      <c r="G73" s="22">
        <v>0</v>
      </c>
      <c r="H73" s="20">
        <v>432.7991933649676</v>
      </c>
      <c r="I73" s="21">
        <v>905.5118305389357</v>
      </c>
      <c r="J73" s="21">
        <v>0</v>
      </c>
      <c r="K73" s="21">
        <v>0</v>
      </c>
      <c r="L73" s="22">
        <v>412.40215272825805</v>
      </c>
      <c r="M73" s="20">
        <v>0</v>
      </c>
      <c r="N73" s="21">
        <v>0</v>
      </c>
      <c r="O73" s="21">
        <v>0</v>
      </c>
      <c r="P73" s="21">
        <v>0</v>
      </c>
      <c r="Q73" s="22">
        <v>0</v>
      </c>
      <c r="R73" s="20">
        <v>251.30120566403227</v>
      </c>
      <c r="S73" s="21">
        <v>178.46360822587098</v>
      </c>
      <c r="T73" s="21">
        <v>0.14555526564516133</v>
      </c>
      <c r="U73" s="21">
        <v>0</v>
      </c>
      <c r="V73" s="22">
        <v>112.62368312816129</v>
      </c>
      <c r="W73" s="20">
        <v>0</v>
      </c>
      <c r="X73" s="21">
        <v>0</v>
      </c>
      <c r="Y73" s="21">
        <v>0</v>
      </c>
      <c r="Z73" s="21">
        <v>0</v>
      </c>
      <c r="AA73" s="22">
        <v>0</v>
      </c>
      <c r="AB73" s="20">
        <v>0</v>
      </c>
      <c r="AC73" s="21">
        <v>0</v>
      </c>
      <c r="AD73" s="21">
        <v>0</v>
      </c>
      <c r="AE73" s="21">
        <v>0</v>
      </c>
      <c r="AF73" s="22">
        <v>0</v>
      </c>
      <c r="AG73" s="20">
        <v>0</v>
      </c>
      <c r="AH73" s="21">
        <v>0</v>
      </c>
      <c r="AI73" s="21">
        <v>0</v>
      </c>
      <c r="AJ73" s="21">
        <v>0</v>
      </c>
      <c r="AK73" s="22">
        <v>0</v>
      </c>
      <c r="AL73" s="20">
        <v>0</v>
      </c>
      <c r="AM73" s="21">
        <v>0</v>
      </c>
      <c r="AN73" s="21">
        <v>0</v>
      </c>
      <c r="AO73" s="21">
        <v>0</v>
      </c>
      <c r="AP73" s="22">
        <v>0</v>
      </c>
      <c r="AQ73" s="20">
        <v>0</v>
      </c>
      <c r="AR73" s="21">
        <v>0</v>
      </c>
      <c r="AS73" s="21">
        <v>0</v>
      </c>
      <c r="AT73" s="21">
        <v>0</v>
      </c>
      <c r="AU73" s="22">
        <v>0</v>
      </c>
      <c r="AV73" s="20">
        <v>3414.889322753774</v>
      </c>
      <c r="AW73" s="21">
        <v>528.7098118124313</v>
      </c>
      <c r="AX73" s="21">
        <v>0.32048285183870967</v>
      </c>
      <c r="AY73" s="21">
        <v>0</v>
      </c>
      <c r="AZ73" s="22">
        <v>3070.8598602138713</v>
      </c>
      <c r="BA73" s="20">
        <v>0</v>
      </c>
      <c r="BB73" s="21">
        <v>0</v>
      </c>
      <c r="BC73" s="21">
        <v>0</v>
      </c>
      <c r="BD73" s="21">
        <v>0</v>
      </c>
      <c r="BE73" s="22">
        <v>0</v>
      </c>
      <c r="BF73" s="20">
        <v>2396.0891388310993</v>
      </c>
      <c r="BG73" s="21">
        <v>149.55044909232262</v>
      </c>
      <c r="BH73" s="21">
        <v>0</v>
      </c>
      <c r="BI73" s="21">
        <v>0</v>
      </c>
      <c r="BJ73" s="22">
        <v>846.7926973539355</v>
      </c>
      <c r="BK73" s="23">
        <f t="shared" si="13"/>
        <v>12719.860339212242</v>
      </c>
    </row>
    <row r="74" spans="1:63" ht="15">
      <c r="A74" s="19"/>
      <c r="B74" s="7" t="s">
        <v>121</v>
      </c>
      <c r="C74" s="20">
        <v>0</v>
      </c>
      <c r="D74" s="21">
        <v>21.044401806580645</v>
      </c>
      <c r="E74" s="21">
        <v>0</v>
      </c>
      <c r="F74" s="21">
        <v>0</v>
      </c>
      <c r="G74" s="22">
        <v>0</v>
      </c>
      <c r="H74" s="20">
        <v>422.49800914258054</v>
      </c>
      <c r="I74" s="21">
        <v>227.39934585764516</v>
      </c>
      <c r="J74" s="21">
        <v>0</v>
      </c>
      <c r="K74" s="21">
        <v>534.1712213144517</v>
      </c>
      <c r="L74" s="22">
        <v>300.3128285837419</v>
      </c>
      <c r="M74" s="20">
        <v>0</v>
      </c>
      <c r="N74" s="21">
        <v>0</v>
      </c>
      <c r="O74" s="21">
        <v>0</v>
      </c>
      <c r="P74" s="21">
        <v>0</v>
      </c>
      <c r="Q74" s="22">
        <v>0</v>
      </c>
      <c r="R74" s="20">
        <v>243.77303944180647</v>
      </c>
      <c r="S74" s="21">
        <v>68.4248560245484</v>
      </c>
      <c r="T74" s="21">
        <v>0</v>
      </c>
      <c r="U74" s="21">
        <v>0</v>
      </c>
      <c r="V74" s="22">
        <v>71.38690662832259</v>
      </c>
      <c r="W74" s="20">
        <v>0</v>
      </c>
      <c r="X74" s="21">
        <v>0</v>
      </c>
      <c r="Y74" s="21">
        <v>0</v>
      </c>
      <c r="Z74" s="21">
        <v>0</v>
      </c>
      <c r="AA74" s="22">
        <v>0</v>
      </c>
      <c r="AB74" s="20">
        <v>0</v>
      </c>
      <c r="AC74" s="21">
        <v>0</v>
      </c>
      <c r="AD74" s="21">
        <v>0</v>
      </c>
      <c r="AE74" s="21">
        <v>0</v>
      </c>
      <c r="AF74" s="22">
        <v>0</v>
      </c>
      <c r="AG74" s="20">
        <v>0</v>
      </c>
      <c r="AH74" s="21">
        <v>0</v>
      </c>
      <c r="AI74" s="21">
        <v>0</v>
      </c>
      <c r="AJ74" s="21">
        <v>0</v>
      </c>
      <c r="AK74" s="22">
        <v>0</v>
      </c>
      <c r="AL74" s="20">
        <v>0</v>
      </c>
      <c r="AM74" s="21">
        <v>0</v>
      </c>
      <c r="AN74" s="21">
        <v>0</v>
      </c>
      <c r="AO74" s="21">
        <v>0</v>
      </c>
      <c r="AP74" s="22">
        <v>0</v>
      </c>
      <c r="AQ74" s="20">
        <v>0</v>
      </c>
      <c r="AR74" s="21">
        <v>0</v>
      </c>
      <c r="AS74" s="21">
        <v>0</v>
      </c>
      <c r="AT74" s="21">
        <v>0</v>
      </c>
      <c r="AU74" s="22">
        <v>0</v>
      </c>
      <c r="AV74" s="20">
        <v>5294.198985979191</v>
      </c>
      <c r="AW74" s="21">
        <v>430.3839389177325</v>
      </c>
      <c r="AX74" s="21">
        <v>0.016001506064516124</v>
      </c>
      <c r="AY74" s="21">
        <v>0</v>
      </c>
      <c r="AZ74" s="22">
        <v>2472.371936158322</v>
      </c>
      <c r="BA74" s="20">
        <v>0</v>
      </c>
      <c r="BB74" s="21">
        <v>0</v>
      </c>
      <c r="BC74" s="21">
        <v>0</v>
      </c>
      <c r="BD74" s="21">
        <v>0</v>
      </c>
      <c r="BE74" s="22">
        <v>0</v>
      </c>
      <c r="BF74" s="20">
        <v>3307.512028353515</v>
      </c>
      <c r="BG74" s="21">
        <v>119.78655299135485</v>
      </c>
      <c r="BH74" s="21">
        <v>0</v>
      </c>
      <c r="BI74" s="21">
        <v>0</v>
      </c>
      <c r="BJ74" s="22">
        <v>733.2179284512903</v>
      </c>
      <c r="BK74" s="23">
        <f aca="true" t="shared" si="14" ref="BK74:BK97">SUM(C74:BJ74)</f>
        <v>14246.497981157147</v>
      </c>
    </row>
    <row r="75" spans="1:63" ht="15">
      <c r="A75" s="19"/>
      <c r="B75" s="7" t="s">
        <v>189</v>
      </c>
      <c r="C75" s="20">
        <v>0</v>
      </c>
      <c r="D75" s="21">
        <v>0.6845587096774194</v>
      </c>
      <c r="E75" s="21">
        <v>0</v>
      </c>
      <c r="F75" s="21">
        <v>0</v>
      </c>
      <c r="G75" s="22">
        <v>0</v>
      </c>
      <c r="H75" s="20">
        <v>2.4658960919677417</v>
      </c>
      <c r="I75" s="21">
        <v>0.8850002823225804</v>
      </c>
      <c r="J75" s="21">
        <v>0</v>
      </c>
      <c r="K75" s="21">
        <v>0</v>
      </c>
      <c r="L75" s="22">
        <v>7.053789675096774</v>
      </c>
      <c r="M75" s="20">
        <v>0</v>
      </c>
      <c r="N75" s="21">
        <v>0</v>
      </c>
      <c r="O75" s="21">
        <v>0</v>
      </c>
      <c r="P75" s="21">
        <v>0</v>
      </c>
      <c r="Q75" s="22">
        <v>0</v>
      </c>
      <c r="R75" s="20">
        <v>1.587354380935484</v>
      </c>
      <c r="S75" s="21">
        <v>2.486761655967742</v>
      </c>
      <c r="T75" s="21">
        <v>0</v>
      </c>
      <c r="U75" s="21">
        <v>0</v>
      </c>
      <c r="V75" s="22">
        <v>1.1594927197096772</v>
      </c>
      <c r="W75" s="20">
        <v>0</v>
      </c>
      <c r="X75" s="21">
        <v>0</v>
      </c>
      <c r="Y75" s="21">
        <v>0</v>
      </c>
      <c r="Z75" s="21">
        <v>0</v>
      </c>
      <c r="AA75" s="22">
        <v>0</v>
      </c>
      <c r="AB75" s="20">
        <v>0</v>
      </c>
      <c r="AC75" s="21">
        <v>0</v>
      </c>
      <c r="AD75" s="21">
        <v>0</v>
      </c>
      <c r="AE75" s="21">
        <v>0</v>
      </c>
      <c r="AF75" s="22">
        <v>0</v>
      </c>
      <c r="AG75" s="20">
        <v>0</v>
      </c>
      <c r="AH75" s="21">
        <v>0</v>
      </c>
      <c r="AI75" s="21">
        <v>0</v>
      </c>
      <c r="AJ75" s="21">
        <v>0</v>
      </c>
      <c r="AK75" s="22">
        <v>0</v>
      </c>
      <c r="AL75" s="20">
        <v>0</v>
      </c>
      <c r="AM75" s="21">
        <v>0</v>
      </c>
      <c r="AN75" s="21">
        <v>0</v>
      </c>
      <c r="AO75" s="21">
        <v>0</v>
      </c>
      <c r="AP75" s="22">
        <v>0</v>
      </c>
      <c r="AQ75" s="20">
        <v>0</v>
      </c>
      <c r="AR75" s="21">
        <v>0</v>
      </c>
      <c r="AS75" s="21">
        <v>0</v>
      </c>
      <c r="AT75" s="21">
        <v>0</v>
      </c>
      <c r="AU75" s="22">
        <v>0</v>
      </c>
      <c r="AV75" s="20">
        <v>32.84217531716129</v>
      </c>
      <c r="AW75" s="21">
        <v>12.30776348052307</v>
      </c>
      <c r="AX75" s="21">
        <v>0</v>
      </c>
      <c r="AY75" s="21">
        <v>0</v>
      </c>
      <c r="AZ75" s="22">
        <v>70.68591389896774</v>
      </c>
      <c r="BA75" s="20">
        <v>0</v>
      </c>
      <c r="BB75" s="21">
        <v>0</v>
      </c>
      <c r="BC75" s="21">
        <v>0</v>
      </c>
      <c r="BD75" s="21">
        <v>0</v>
      </c>
      <c r="BE75" s="22">
        <v>0</v>
      </c>
      <c r="BF75" s="20">
        <v>19.72404830267742</v>
      </c>
      <c r="BG75" s="21">
        <v>11.09312579822581</v>
      </c>
      <c r="BH75" s="21">
        <v>0</v>
      </c>
      <c r="BI75" s="21">
        <v>0</v>
      </c>
      <c r="BJ75" s="22">
        <v>25.728049076741936</v>
      </c>
      <c r="BK75" s="23">
        <f>SUM(C75:BJ75)</f>
        <v>188.7039293899747</v>
      </c>
    </row>
    <row r="76" spans="1:63" ht="15">
      <c r="A76" s="19"/>
      <c r="B76" s="7" t="s">
        <v>156</v>
      </c>
      <c r="C76" s="20">
        <v>0</v>
      </c>
      <c r="D76" s="21">
        <v>0.7578774264193551</v>
      </c>
      <c r="E76" s="21">
        <v>0</v>
      </c>
      <c r="F76" s="21">
        <v>0</v>
      </c>
      <c r="G76" s="22">
        <v>0</v>
      </c>
      <c r="H76" s="20">
        <v>15.471628394870969</v>
      </c>
      <c r="I76" s="21">
        <v>8.593883014419355</v>
      </c>
      <c r="J76" s="21">
        <v>0</v>
      </c>
      <c r="K76" s="21">
        <v>0</v>
      </c>
      <c r="L76" s="22">
        <v>34.230361940354854</v>
      </c>
      <c r="M76" s="20">
        <v>0</v>
      </c>
      <c r="N76" s="21">
        <v>0</v>
      </c>
      <c r="O76" s="21">
        <v>0</v>
      </c>
      <c r="P76" s="21">
        <v>0</v>
      </c>
      <c r="Q76" s="22">
        <v>0</v>
      </c>
      <c r="R76" s="20">
        <v>12.93292526432258</v>
      </c>
      <c r="S76" s="21">
        <v>1.8800100846774195</v>
      </c>
      <c r="T76" s="21">
        <v>0.4346488336774193</v>
      </c>
      <c r="U76" s="21">
        <v>0</v>
      </c>
      <c r="V76" s="22">
        <v>8.882369253774193</v>
      </c>
      <c r="W76" s="20">
        <v>0</v>
      </c>
      <c r="X76" s="21">
        <v>0</v>
      </c>
      <c r="Y76" s="21">
        <v>0</v>
      </c>
      <c r="Z76" s="21">
        <v>0</v>
      </c>
      <c r="AA76" s="22">
        <v>0</v>
      </c>
      <c r="AB76" s="20">
        <v>0</v>
      </c>
      <c r="AC76" s="21">
        <v>0</v>
      </c>
      <c r="AD76" s="21">
        <v>0</v>
      </c>
      <c r="AE76" s="21">
        <v>0</v>
      </c>
      <c r="AF76" s="22">
        <v>0</v>
      </c>
      <c r="AG76" s="20">
        <v>0</v>
      </c>
      <c r="AH76" s="21">
        <v>0</v>
      </c>
      <c r="AI76" s="21">
        <v>0</v>
      </c>
      <c r="AJ76" s="21">
        <v>0</v>
      </c>
      <c r="AK76" s="22">
        <v>0</v>
      </c>
      <c r="AL76" s="20">
        <v>0</v>
      </c>
      <c r="AM76" s="21">
        <v>0</v>
      </c>
      <c r="AN76" s="21">
        <v>0</v>
      </c>
      <c r="AO76" s="21">
        <v>0</v>
      </c>
      <c r="AP76" s="22">
        <v>0</v>
      </c>
      <c r="AQ76" s="20">
        <v>0</v>
      </c>
      <c r="AR76" s="21">
        <v>0</v>
      </c>
      <c r="AS76" s="21">
        <v>0</v>
      </c>
      <c r="AT76" s="21">
        <v>0</v>
      </c>
      <c r="AU76" s="22">
        <v>0</v>
      </c>
      <c r="AV76" s="20">
        <v>75.81462183590313</v>
      </c>
      <c r="AW76" s="21">
        <v>33.340976148100225</v>
      </c>
      <c r="AX76" s="21">
        <v>0</v>
      </c>
      <c r="AY76" s="21">
        <v>0</v>
      </c>
      <c r="AZ76" s="22">
        <v>118.69835630899993</v>
      </c>
      <c r="BA76" s="20">
        <v>0</v>
      </c>
      <c r="BB76" s="21">
        <v>0</v>
      </c>
      <c r="BC76" s="21">
        <v>0</v>
      </c>
      <c r="BD76" s="21">
        <v>0</v>
      </c>
      <c r="BE76" s="22">
        <v>0</v>
      </c>
      <c r="BF76" s="20">
        <v>78.14476096532255</v>
      </c>
      <c r="BG76" s="21">
        <v>16.395881662419352</v>
      </c>
      <c r="BH76" s="21">
        <v>0</v>
      </c>
      <c r="BI76" s="21">
        <v>0</v>
      </c>
      <c r="BJ76" s="22">
        <v>46.50648087483872</v>
      </c>
      <c r="BK76" s="23">
        <f>SUM(C76:BJ76)</f>
        <v>452.08478200810004</v>
      </c>
    </row>
    <row r="77" spans="1:63" ht="15">
      <c r="A77" s="19"/>
      <c r="B77" s="7" t="s">
        <v>122</v>
      </c>
      <c r="C77" s="20">
        <v>0</v>
      </c>
      <c r="D77" s="21">
        <v>20.801231218935484</v>
      </c>
      <c r="E77" s="21">
        <v>0</v>
      </c>
      <c r="F77" s="21">
        <v>0</v>
      </c>
      <c r="G77" s="22">
        <v>0</v>
      </c>
      <c r="H77" s="20">
        <v>709.0008753099678</v>
      </c>
      <c r="I77" s="21">
        <v>127.00960621851615</v>
      </c>
      <c r="J77" s="21">
        <v>0</v>
      </c>
      <c r="K77" s="21">
        <v>0</v>
      </c>
      <c r="L77" s="22">
        <v>371.95050924051606</v>
      </c>
      <c r="M77" s="20">
        <v>0</v>
      </c>
      <c r="N77" s="21">
        <v>0</v>
      </c>
      <c r="O77" s="21">
        <v>0</v>
      </c>
      <c r="P77" s="21">
        <v>0</v>
      </c>
      <c r="Q77" s="22">
        <v>0</v>
      </c>
      <c r="R77" s="20">
        <v>299.8649836337741</v>
      </c>
      <c r="S77" s="21">
        <v>30.309790280612898</v>
      </c>
      <c r="T77" s="21">
        <v>0</v>
      </c>
      <c r="U77" s="21">
        <v>0</v>
      </c>
      <c r="V77" s="22">
        <v>87.20469252725806</v>
      </c>
      <c r="W77" s="20">
        <v>0</v>
      </c>
      <c r="X77" s="21">
        <v>0</v>
      </c>
      <c r="Y77" s="21">
        <v>0</v>
      </c>
      <c r="Z77" s="21">
        <v>0</v>
      </c>
      <c r="AA77" s="22">
        <v>0</v>
      </c>
      <c r="AB77" s="20">
        <v>0</v>
      </c>
      <c r="AC77" s="21">
        <v>0</v>
      </c>
      <c r="AD77" s="21">
        <v>0</v>
      </c>
      <c r="AE77" s="21">
        <v>0</v>
      </c>
      <c r="AF77" s="22">
        <v>0</v>
      </c>
      <c r="AG77" s="20">
        <v>0</v>
      </c>
      <c r="AH77" s="21">
        <v>0</v>
      </c>
      <c r="AI77" s="21">
        <v>0</v>
      </c>
      <c r="AJ77" s="21">
        <v>0</v>
      </c>
      <c r="AK77" s="22">
        <v>0</v>
      </c>
      <c r="AL77" s="20">
        <v>0</v>
      </c>
      <c r="AM77" s="21">
        <v>0</v>
      </c>
      <c r="AN77" s="21">
        <v>0</v>
      </c>
      <c r="AO77" s="21">
        <v>0</v>
      </c>
      <c r="AP77" s="22">
        <v>0</v>
      </c>
      <c r="AQ77" s="20">
        <v>0</v>
      </c>
      <c r="AR77" s="21">
        <v>0</v>
      </c>
      <c r="AS77" s="21">
        <v>0</v>
      </c>
      <c r="AT77" s="21">
        <v>0</v>
      </c>
      <c r="AU77" s="22">
        <v>0</v>
      </c>
      <c r="AV77" s="20">
        <v>5681.06869984522</v>
      </c>
      <c r="AW77" s="21">
        <v>481.1458256618212</v>
      </c>
      <c r="AX77" s="21">
        <v>0.08699011593548384</v>
      </c>
      <c r="AY77" s="21">
        <v>0</v>
      </c>
      <c r="AZ77" s="22">
        <v>2191.8633331906767</v>
      </c>
      <c r="BA77" s="20">
        <v>0</v>
      </c>
      <c r="BB77" s="21">
        <v>0</v>
      </c>
      <c r="BC77" s="21">
        <v>0</v>
      </c>
      <c r="BD77" s="21">
        <v>0</v>
      </c>
      <c r="BE77" s="22">
        <v>0</v>
      </c>
      <c r="BF77" s="20">
        <v>2989.602065574583</v>
      </c>
      <c r="BG77" s="21">
        <v>152.99191631658067</v>
      </c>
      <c r="BH77" s="21">
        <v>0.48542415187096777</v>
      </c>
      <c r="BI77" s="21">
        <v>0</v>
      </c>
      <c r="BJ77" s="22">
        <v>671.1454538576451</v>
      </c>
      <c r="BK77" s="23">
        <f>SUM(C77:BJ77)</f>
        <v>13814.531397143917</v>
      </c>
    </row>
    <row r="78" spans="1:63" ht="15">
      <c r="A78" s="19"/>
      <c r="B78" s="7" t="s">
        <v>123</v>
      </c>
      <c r="C78" s="20">
        <v>0</v>
      </c>
      <c r="D78" s="21">
        <v>5.204772770322581</v>
      </c>
      <c r="E78" s="21">
        <v>0</v>
      </c>
      <c r="F78" s="21">
        <v>0</v>
      </c>
      <c r="G78" s="22">
        <v>0</v>
      </c>
      <c r="H78" s="20">
        <v>156.36842793099999</v>
      </c>
      <c r="I78" s="21">
        <v>65.21742398903227</v>
      </c>
      <c r="J78" s="21">
        <v>0</v>
      </c>
      <c r="K78" s="21">
        <v>0</v>
      </c>
      <c r="L78" s="22">
        <v>44.64632481516128</v>
      </c>
      <c r="M78" s="20">
        <v>0</v>
      </c>
      <c r="N78" s="21">
        <v>0</v>
      </c>
      <c r="O78" s="21">
        <v>0</v>
      </c>
      <c r="P78" s="21">
        <v>0</v>
      </c>
      <c r="Q78" s="22">
        <v>0</v>
      </c>
      <c r="R78" s="20">
        <v>49.07132014845162</v>
      </c>
      <c r="S78" s="21">
        <v>21.472736634322587</v>
      </c>
      <c r="T78" s="21">
        <v>0</v>
      </c>
      <c r="U78" s="21">
        <v>0</v>
      </c>
      <c r="V78" s="22">
        <v>6.505968127322582</v>
      </c>
      <c r="W78" s="20">
        <v>0</v>
      </c>
      <c r="X78" s="21">
        <v>0</v>
      </c>
      <c r="Y78" s="21">
        <v>0</v>
      </c>
      <c r="Z78" s="21">
        <v>0</v>
      </c>
      <c r="AA78" s="22">
        <v>0</v>
      </c>
      <c r="AB78" s="20">
        <v>0</v>
      </c>
      <c r="AC78" s="21">
        <v>0</v>
      </c>
      <c r="AD78" s="21">
        <v>0</v>
      </c>
      <c r="AE78" s="21">
        <v>0</v>
      </c>
      <c r="AF78" s="22">
        <v>0</v>
      </c>
      <c r="AG78" s="20">
        <v>0</v>
      </c>
      <c r="AH78" s="21">
        <v>0</v>
      </c>
      <c r="AI78" s="21">
        <v>0</v>
      </c>
      <c r="AJ78" s="21">
        <v>0</v>
      </c>
      <c r="AK78" s="22">
        <v>0</v>
      </c>
      <c r="AL78" s="20">
        <v>0</v>
      </c>
      <c r="AM78" s="21">
        <v>0</v>
      </c>
      <c r="AN78" s="21">
        <v>0</v>
      </c>
      <c r="AO78" s="21">
        <v>0</v>
      </c>
      <c r="AP78" s="22">
        <v>0</v>
      </c>
      <c r="AQ78" s="20">
        <v>0</v>
      </c>
      <c r="AR78" s="21">
        <v>0</v>
      </c>
      <c r="AS78" s="21">
        <v>0</v>
      </c>
      <c r="AT78" s="21">
        <v>0</v>
      </c>
      <c r="AU78" s="22">
        <v>0</v>
      </c>
      <c r="AV78" s="20">
        <v>1572.7548844984844</v>
      </c>
      <c r="AW78" s="21">
        <v>161.88505950467746</v>
      </c>
      <c r="AX78" s="21">
        <v>0.01836089487096774</v>
      </c>
      <c r="AY78" s="21">
        <v>0</v>
      </c>
      <c r="AZ78" s="22">
        <v>290.02723091080657</v>
      </c>
      <c r="BA78" s="20">
        <v>0</v>
      </c>
      <c r="BB78" s="21">
        <v>0</v>
      </c>
      <c r="BC78" s="21">
        <v>0</v>
      </c>
      <c r="BD78" s="21">
        <v>0</v>
      </c>
      <c r="BE78" s="22">
        <v>0</v>
      </c>
      <c r="BF78" s="20">
        <v>763.9013378579683</v>
      </c>
      <c r="BG78" s="21">
        <v>39.20437286561288</v>
      </c>
      <c r="BH78" s="21">
        <v>0.04891934522580646</v>
      </c>
      <c r="BI78" s="21">
        <v>0</v>
      </c>
      <c r="BJ78" s="22">
        <v>40.7942910423871</v>
      </c>
      <c r="BK78" s="23">
        <f>SUM(C78:BJ78)</f>
        <v>3217.1214313356472</v>
      </c>
    </row>
    <row r="79" spans="1:63" ht="15">
      <c r="A79" s="19"/>
      <c r="B79" s="7" t="s">
        <v>136</v>
      </c>
      <c r="C79" s="20">
        <v>0</v>
      </c>
      <c r="D79" s="21">
        <v>6.763368108516131</v>
      </c>
      <c r="E79" s="21">
        <v>0</v>
      </c>
      <c r="F79" s="21">
        <v>0</v>
      </c>
      <c r="G79" s="22">
        <v>0</v>
      </c>
      <c r="H79" s="20">
        <v>10.010962816516132</v>
      </c>
      <c r="I79" s="21">
        <v>20.649682460290318</v>
      </c>
      <c r="J79" s="21">
        <v>0</v>
      </c>
      <c r="K79" s="21">
        <v>0</v>
      </c>
      <c r="L79" s="22">
        <v>149.4927190998387</v>
      </c>
      <c r="M79" s="20">
        <v>0</v>
      </c>
      <c r="N79" s="21">
        <v>0</v>
      </c>
      <c r="O79" s="21">
        <v>0</v>
      </c>
      <c r="P79" s="21">
        <v>0</v>
      </c>
      <c r="Q79" s="22">
        <v>0</v>
      </c>
      <c r="R79" s="20">
        <v>4.427823306645162</v>
      </c>
      <c r="S79" s="21">
        <v>0.306395985967742</v>
      </c>
      <c r="T79" s="21">
        <v>0</v>
      </c>
      <c r="U79" s="21">
        <v>0</v>
      </c>
      <c r="V79" s="22">
        <v>1.0480724054516126</v>
      </c>
      <c r="W79" s="20">
        <v>0</v>
      </c>
      <c r="X79" s="21">
        <v>0</v>
      </c>
      <c r="Y79" s="21">
        <v>0</v>
      </c>
      <c r="Z79" s="21">
        <v>0</v>
      </c>
      <c r="AA79" s="22">
        <v>0</v>
      </c>
      <c r="AB79" s="20">
        <v>0</v>
      </c>
      <c r="AC79" s="21">
        <v>0</v>
      </c>
      <c r="AD79" s="21">
        <v>0</v>
      </c>
      <c r="AE79" s="21">
        <v>0</v>
      </c>
      <c r="AF79" s="22">
        <v>0</v>
      </c>
      <c r="AG79" s="20">
        <v>0</v>
      </c>
      <c r="AH79" s="21">
        <v>0</v>
      </c>
      <c r="AI79" s="21">
        <v>0</v>
      </c>
      <c r="AJ79" s="21">
        <v>0</v>
      </c>
      <c r="AK79" s="22">
        <v>0</v>
      </c>
      <c r="AL79" s="20">
        <v>0</v>
      </c>
      <c r="AM79" s="21">
        <v>0</v>
      </c>
      <c r="AN79" s="21">
        <v>0</v>
      </c>
      <c r="AO79" s="21">
        <v>0</v>
      </c>
      <c r="AP79" s="22">
        <v>0</v>
      </c>
      <c r="AQ79" s="20">
        <v>0</v>
      </c>
      <c r="AR79" s="21">
        <v>0</v>
      </c>
      <c r="AS79" s="21">
        <v>0</v>
      </c>
      <c r="AT79" s="21">
        <v>0</v>
      </c>
      <c r="AU79" s="22">
        <v>0</v>
      </c>
      <c r="AV79" s="20">
        <v>12.065708013580647</v>
      </c>
      <c r="AW79" s="21">
        <v>7.7916776178147105</v>
      </c>
      <c r="AX79" s="21">
        <v>0</v>
      </c>
      <c r="AY79" s="21">
        <v>0</v>
      </c>
      <c r="AZ79" s="22">
        <v>38.81918621335483</v>
      </c>
      <c r="BA79" s="20">
        <v>0</v>
      </c>
      <c r="BB79" s="21">
        <v>0</v>
      </c>
      <c r="BC79" s="21">
        <v>0</v>
      </c>
      <c r="BD79" s="21">
        <v>0</v>
      </c>
      <c r="BE79" s="22">
        <v>0</v>
      </c>
      <c r="BF79" s="20">
        <v>3.946946871741935</v>
      </c>
      <c r="BG79" s="21">
        <v>4.737610925161288</v>
      </c>
      <c r="BH79" s="21">
        <v>0</v>
      </c>
      <c r="BI79" s="21">
        <v>0</v>
      </c>
      <c r="BJ79" s="22">
        <v>3.3515887681612906</v>
      </c>
      <c r="BK79" s="23">
        <f t="shared" si="14"/>
        <v>263.4117425930405</v>
      </c>
    </row>
    <row r="80" spans="1:63" ht="15">
      <c r="A80" s="19"/>
      <c r="B80" s="7" t="s">
        <v>155</v>
      </c>
      <c r="C80" s="20">
        <v>0</v>
      </c>
      <c r="D80" s="21">
        <v>6.398142337612906</v>
      </c>
      <c r="E80" s="21">
        <v>0</v>
      </c>
      <c r="F80" s="21">
        <v>0</v>
      </c>
      <c r="G80" s="22">
        <v>0</v>
      </c>
      <c r="H80" s="20">
        <v>86.75580300416131</v>
      </c>
      <c r="I80" s="21">
        <v>42.765643869</v>
      </c>
      <c r="J80" s="21">
        <v>0</v>
      </c>
      <c r="K80" s="21">
        <v>0</v>
      </c>
      <c r="L80" s="22">
        <v>85.3654772523871</v>
      </c>
      <c r="M80" s="20">
        <v>0</v>
      </c>
      <c r="N80" s="21">
        <v>0</v>
      </c>
      <c r="O80" s="21">
        <v>0</v>
      </c>
      <c r="P80" s="21">
        <v>0</v>
      </c>
      <c r="Q80" s="22">
        <v>0</v>
      </c>
      <c r="R80" s="20">
        <v>78.93318482151612</v>
      </c>
      <c r="S80" s="21">
        <v>44.65698917461291</v>
      </c>
      <c r="T80" s="21">
        <v>0</v>
      </c>
      <c r="U80" s="21">
        <v>0</v>
      </c>
      <c r="V80" s="22">
        <v>51.81752831545161</v>
      </c>
      <c r="W80" s="20">
        <v>0</v>
      </c>
      <c r="X80" s="21">
        <v>0</v>
      </c>
      <c r="Y80" s="21">
        <v>0</v>
      </c>
      <c r="Z80" s="21">
        <v>0</v>
      </c>
      <c r="AA80" s="22">
        <v>0</v>
      </c>
      <c r="AB80" s="20">
        <v>0</v>
      </c>
      <c r="AC80" s="21">
        <v>0</v>
      </c>
      <c r="AD80" s="21">
        <v>0</v>
      </c>
      <c r="AE80" s="21">
        <v>0</v>
      </c>
      <c r="AF80" s="22">
        <v>0</v>
      </c>
      <c r="AG80" s="20">
        <v>0</v>
      </c>
      <c r="AH80" s="21">
        <v>0</v>
      </c>
      <c r="AI80" s="21">
        <v>0</v>
      </c>
      <c r="AJ80" s="21">
        <v>0</v>
      </c>
      <c r="AK80" s="22">
        <v>0</v>
      </c>
      <c r="AL80" s="20">
        <v>0</v>
      </c>
      <c r="AM80" s="21">
        <v>0</v>
      </c>
      <c r="AN80" s="21">
        <v>0</v>
      </c>
      <c r="AO80" s="21">
        <v>0</v>
      </c>
      <c r="AP80" s="22">
        <v>0</v>
      </c>
      <c r="AQ80" s="20">
        <v>0</v>
      </c>
      <c r="AR80" s="21">
        <v>0</v>
      </c>
      <c r="AS80" s="21">
        <v>0</v>
      </c>
      <c r="AT80" s="21">
        <v>0</v>
      </c>
      <c r="AU80" s="22">
        <v>0</v>
      </c>
      <c r="AV80" s="20">
        <v>902.9064667464187</v>
      </c>
      <c r="AW80" s="21">
        <v>231.6795546455088</v>
      </c>
      <c r="AX80" s="21">
        <v>0.716635261387097</v>
      </c>
      <c r="AY80" s="21">
        <v>0</v>
      </c>
      <c r="AZ80" s="22">
        <v>1348.7632961782247</v>
      </c>
      <c r="BA80" s="20">
        <v>0</v>
      </c>
      <c r="BB80" s="21">
        <v>0</v>
      </c>
      <c r="BC80" s="21">
        <v>0</v>
      </c>
      <c r="BD80" s="21">
        <v>0</v>
      </c>
      <c r="BE80" s="22">
        <v>0</v>
      </c>
      <c r="BF80" s="20">
        <v>770.655949655419</v>
      </c>
      <c r="BG80" s="21">
        <v>79.11647353716128</v>
      </c>
      <c r="BH80" s="21">
        <v>2.1797471656451606</v>
      </c>
      <c r="BI80" s="21">
        <v>0</v>
      </c>
      <c r="BJ80" s="22">
        <v>496.43573006225796</v>
      </c>
      <c r="BK80" s="23">
        <f t="shared" si="14"/>
        <v>4229.146622026765</v>
      </c>
    </row>
    <row r="81" spans="1:63" ht="15">
      <c r="A81" s="19"/>
      <c r="B81" s="7" t="s">
        <v>124</v>
      </c>
      <c r="C81" s="20">
        <v>0</v>
      </c>
      <c r="D81" s="21">
        <v>9.75189645812903</v>
      </c>
      <c r="E81" s="21">
        <v>0</v>
      </c>
      <c r="F81" s="21">
        <v>0</v>
      </c>
      <c r="G81" s="22">
        <v>0</v>
      </c>
      <c r="H81" s="20">
        <v>159.7262773140968</v>
      </c>
      <c r="I81" s="21">
        <v>77.31457007403226</v>
      </c>
      <c r="J81" s="21">
        <v>3.08594833032258</v>
      </c>
      <c r="K81" s="21">
        <v>0</v>
      </c>
      <c r="L81" s="22">
        <v>113.52432813641933</v>
      </c>
      <c r="M81" s="20">
        <v>0</v>
      </c>
      <c r="N81" s="21">
        <v>0</v>
      </c>
      <c r="O81" s="21">
        <v>0</v>
      </c>
      <c r="P81" s="21">
        <v>0</v>
      </c>
      <c r="Q81" s="22">
        <v>0</v>
      </c>
      <c r="R81" s="20">
        <v>99.78309562687099</v>
      </c>
      <c r="S81" s="21">
        <v>15.23489821177419</v>
      </c>
      <c r="T81" s="21">
        <v>0</v>
      </c>
      <c r="U81" s="21">
        <v>0</v>
      </c>
      <c r="V81" s="22">
        <v>30.53471705774194</v>
      </c>
      <c r="W81" s="20">
        <v>0</v>
      </c>
      <c r="X81" s="21">
        <v>0</v>
      </c>
      <c r="Y81" s="21">
        <v>0</v>
      </c>
      <c r="Z81" s="21">
        <v>0</v>
      </c>
      <c r="AA81" s="22">
        <v>0</v>
      </c>
      <c r="AB81" s="20">
        <v>0</v>
      </c>
      <c r="AC81" s="21">
        <v>0</v>
      </c>
      <c r="AD81" s="21">
        <v>0</v>
      </c>
      <c r="AE81" s="21">
        <v>0</v>
      </c>
      <c r="AF81" s="22">
        <v>0</v>
      </c>
      <c r="AG81" s="20">
        <v>0</v>
      </c>
      <c r="AH81" s="21">
        <v>0</v>
      </c>
      <c r="AI81" s="21">
        <v>0</v>
      </c>
      <c r="AJ81" s="21">
        <v>0</v>
      </c>
      <c r="AK81" s="22">
        <v>0</v>
      </c>
      <c r="AL81" s="20">
        <v>0</v>
      </c>
      <c r="AM81" s="21">
        <v>0</v>
      </c>
      <c r="AN81" s="21">
        <v>0</v>
      </c>
      <c r="AO81" s="21">
        <v>0</v>
      </c>
      <c r="AP81" s="22">
        <v>0</v>
      </c>
      <c r="AQ81" s="20">
        <v>0</v>
      </c>
      <c r="AR81" s="21">
        <v>0</v>
      </c>
      <c r="AS81" s="21">
        <v>0</v>
      </c>
      <c r="AT81" s="21">
        <v>0</v>
      </c>
      <c r="AU81" s="22">
        <v>0</v>
      </c>
      <c r="AV81" s="20">
        <v>2569.121137654776</v>
      </c>
      <c r="AW81" s="21">
        <v>245.92819741002756</v>
      </c>
      <c r="AX81" s="21">
        <v>0.00831774751612903</v>
      </c>
      <c r="AY81" s="21">
        <v>0</v>
      </c>
      <c r="AZ81" s="22">
        <v>929.5117499209999</v>
      </c>
      <c r="BA81" s="20">
        <v>0</v>
      </c>
      <c r="BB81" s="21">
        <v>0</v>
      </c>
      <c r="BC81" s="21">
        <v>0</v>
      </c>
      <c r="BD81" s="21">
        <v>0</v>
      </c>
      <c r="BE81" s="22">
        <v>0</v>
      </c>
      <c r="BF81" s="20">
        <v>1764.3261342380654</v>
      </c>
      <c r="BG81" s="21">
        <v>71.48500153167743</v>
      </c>
      <c r="BH81" s="21">
        <v>2.3046091390322583</v>
      </c>
      <c r="BI81" s="21">
        <v>0</v>
      </c>
      <c r="BJ81" s="22">
        <v>280.28098725377413</v>
      </c>
      <c r="BK81" s="23">
        <f>SUM(C81:BJ81)</f>
        <v>6371.921866105256</v>
      </c>
    </row>
    <row r="82" spans="1:63" ht="15">
      <c r="A82" s="19"/>
      <c r="B82" s="7" t="s">
        <v>125</v>
      </c>
      <c r="C82" s="20">
        <v>0</v>
      </c>
      <c r="D82" s="21">
        <v>1.4172668966129032</v>
      </c>
      <c r="E82" s="21">
        <v>0</v>
      </c>
      <c r="F82" s="21">
        <v>0</v>
      </c>
      <c r="G82" s="22">
        <v>0</v>
      </c>
      <c r="H82" s="20">
        <v>13.128224210935487</v>
      </c>
      <c r="I82" s="21">
        <v>1.8498358708387095</v>
      </c>
      <c r="J82" s="21">
        <v>0</v>
      </c>
      <c r="K82" s="21">
        <v>0</v>
      </c>
      <c r="L82" s="22">
        <v>10.434506381709676</v>
      </c>
      <c r="M82" s="20">
        <v>0</v>
      </c>
      <c r="N82" s="21">
        <v>0</v>
      </c>
      <c r="O82" s="21">
        <v>0</v>
      </c>
      <c r="P82" s="21">
        <v>0</v>
      </c>
      <c r="Q82" s="22">
        <v>0</v>
      </c>
      <c r="R82" s="20">
        <v>7.005958942387095</v>
      </c>
      <c r="S82" s="21">
        <v>0.8941009273225806</v>
      </c>
      <c r="T82" s="21">
        <v>0</v>
      </c>
      <c r="U82" s="21">
        <v>0</v>
      </c>
      <c r="V82" s="22">
        <v>3.1027333143870965</v>
      </c>
      <c r="W82" s="20">
        <v>0</v>
      </c>
      <c r="X82" s="21">
        <v>0</v>
      </c>
      <c r="Y82" s="21">
        <v>0</v>
      </c>
      <c r="Z82" s="21">
        <v>0</v>
      </c>
      <c r="AA82" s="22">
        <v>0</v>
      </c>
      <c r="AB82" s="20">
        <v>0</v>
      </c>
      <c r="AC82" s="21">
        <v>0</v>
      </c>
      <c r="AD82" s="21">
        <v>0</v>
      </c>
      <c r="AE82" s="21">
        <v>0</v>
      </c>
      <c r="AF82" s="22">
        <v>0</v>
      </c>
      <c r="AG82" s="20">
        <v>0</v>
      </c>
      <c r="AH82" s="21">
        <v>0</v>
      </c>
      <c r="AI82" s="21">
        <v>0</v>
      </c>
      <c r="AJ82" s="21">
        <v>0</v>
      </c>
      <c r="AK82" s="22">
        <v>0</v>
      </c>
      <c r="AL82" s="20">
        <v>0</v>
      </c>
      <c r="AM82" s="21">
        <v>0</v>
      </c>
      <c r="AN82" s="21">
        <v>0</v>
      </c>
      <c r="AO82" s="21">
        <v>0</v>
      </c>
      <c r="AP82" s="22">
        <v>0</v>
      </c>
      <c r="AQ82" s="20">
        <v>0</v>
      </c>
      <c r="AR82" s="21">
        <v>0</v>
      </c>
      <c r="AS82" s="21">
        <v>0</v>
      </c>
      <c r="AT82" s="21">
        <v>0</v>
      </c>
      <c r="AU82" s="22">
        <v>0</v>
      </c>
      <c r="AV82" s="20">
        <v>81.93681731596772</v>
      </c>
      <c r="AW82" s="21">
        <v>21.99251598003831</v>
      </c>
      <c r="AX82" s="21">
        <v>6.44741935483871E-05</v>
      </c>
      <c r="AY82" s="21">
        <v>0</v>
      </c>
      <c r="AZ82" s="22">
        <v>85.26896560174197</v>
      </c>
      <c r="BA82" s="20">
        <v>0</v>
      </c>
      <c r="BB82" s="21">
        <v>0</v>
      </c>
      <c r="BC82" s="21">
        <v>0</v>
      </c>
      <c r="BD82" s="21">
        <v>0</v>
      </c>
      <c r="BE82" s="22">
        <v>0</v>
      </c>
      <c r="BF82" s="20">
        <v>43.240897611741936</v>
      </c>
      <c r="BG82" s="21">
        <v>8.935975031</v>
      </c>
      <c r="BH82" s="21">
        <v>0</v>
      </c>
      <c r="BI82" s="21">
        <v>0</v>
      </c>
      <c r="BJ82" s="22">
        <v>19.439064635354843</v>
      </c>
      <c r="BK82" s="23">
        <f t="shared" si="14"/>
        <v>298.64692719423186</v>
      </c>
    </row>
    <row r="83" spans="1:63" ht="15">
      <c r="A83" s="19"/>
      <c r="B83" s="7" t="s">
        <v>141</v>
      </c>
      <c r="C83" s="20">
        <v>0</v>
      </c>
      <c r="D83" s="21">
        <v>1.8787911030000004</v>
      </c>
      <c r="E83" s="21">
        <v>0</v>
      </c>
      <c r="F83" s="21">
        <v>0</v>
      </c>
      <c r="G83" s="22">
        <v>0</v>
      </c>
      <c r="H83" s="20">
        <v>34.141112834064515</v>
      </c>
      <c r="I83" s="21">
        <v>9.00135289267742</v>
      </c>
      <c r="J83" s="21">
        <v>0</v>
      </c>
      <c r="K83" s="21">
        <v>0</v>
      </c>
      <c r="L83" s="22">
        <v>34.052986312225805</v>
      </c>
      <c r="M83" s="20">
        <v>0</v>
      </c>
      <c r="N83" s="21">
        <v>0</v>
      </c>
      <c r="O83" s="21">
        <v>0</v>
      </c>
      <c r="P83" s="21">
        <v>0</v>
      </c>
      <c r="Q83" s="22">
        <v>0</v>
      </c>
      <c r="R83" s="20">
        <v>28.259689705741934</v>
      </c>
      <c r="S83" s="21">
        <v>10.081900373774193</v>
      </c>
      <c r="T83" s="21">
        <v>0</v>
      </c>
      <c r="U83" s="21">
        <v>0</v>
      </c>
      <c r="V83" s="22">
        <v>18.67710030203226</v>
      </c>
      <c r="W83" s="20">
        <v>0</v>
      </c>
      <c r="X83" s="21">
        <v>0</v>
      </c>
      <c r="Y83" s="21">
        <v>0</v>
      </c>
      <c r="Z83" s="21">
        <v>0</v>
      </c>
      <c r="AA83" s="22">
        <v>0</v>
      </c>
      <c r="AB83" s="20">
        <v>0</v>
      </c>
      <c r="AC83" s="21">
        <v>0</v>
      </c>
      <c r="AD83" s="21">
        <v>0</v>
      </c>
      <c r="AE83" s="21">
        <v>0</v>
      </c>
      <c r="AF83" s="22">
        <v>0</v>
      </c>
      <c r="AG83" s="20">
        <v>0</v>
      </c>
      <c r="AH83" s="21">
        <v>0</v>
      </c>
      <c r="AI83" s="21">
        <v>0</v>
      </c>
      <c r="AJ83" s="21">
        <v>0</v>
      </c>
      <c r="AK83" s="22">
        <v>0</v>
      </c>
      <c r="AL83" s="20">
        <v>0</v>
      </c>
      <c r="AM83" s="21">
        <v>0</v>
      </c>
      <c r="AN83" s="21">
        <v>0</v>
      </c>
      <c r="AO83" s="21">
        <v>0</v>
      </c>
      <c r="AP83" s="22">
        <v>0</v>
      </c>
      <c r="AQ83" s="20">
        <v>0</v>
      </c>
      <c r="AR83" s="21">
        <v>0</v>
      </c>
      <c r="AS83" s="21">
        <v>0</v>
      </c>
      <c r="AT83" s="21">
        <v>0</v>
      </c>
      <c r="AU83" s="22">
        <v>0</v>
      </c>
      <c r="AV83" s="20">
        <v>194.4811529263872</v>
      </c>
      <c r="AW83" s="21">
        <v>149.94052257828258</v>
      </c>
      <c r="AX83" s="21">
        <v>0.2249910931612903</v>
      </c>
      <c r="AY83" s="21">
        <v>0</v>
      </c>
      <c r="AZ83" s="22">
        <v>398.2783464864192</v>
      </c>
      <c r="BA83" s="20">
        <v>0</v>
      </c>
      <c r="BB83" s="21">
        <v>0</v>
      </c>
      <c r="BC83" s="21">
        <v>0</v>
      </c>
      <c r="BD83" s="21">
        <v>0</v>
      </c>
      <c r="BE83" s="22">
        <v>0</v>
      </c>
      <c r="BF83" s="20">
        <v>146.4523530233871</v>
      </c>
      <c r="BG83" s="21">
        <v>19.44476310209677</v>
      </c>
      <c r="BH83" s="21">
        <v>0</v>
      </c>
      <c r="BI83" s="21">
        <v>0</v>
      </c>
      <c r="BJ83" s="22">
        <v>110.74140125019353</v>
      </c>
      <c r="BK83" s="23">
        <f t="shared" si="14"/>
        <v>1155.6564639834437</v>
      </c>
    </row>
    <row r="84" spans="1:63" ht="15">
      <c r="A84" s="19"/>
      <c r="B84" s="7" t="s">
        <v>126</v>
      </c>
      <c r="C84" s="20">
        <v>0</v>
      </c>
      <c r="D84" s="21">
        <v>7.953651079000001</v>
      </c>
      <c r="E84" s="21">
        <v>0</v>
      </c>
      <c r="F84" s="21">
        <v>0</v>
      </c>
      <c r="G84" s="22">
        <v>0</v>
      </c>
      <c r="H84" s="20">
        <v>43.27553040996774</v>
      </c>
      <c r="I84" s="21">
        <v>70.64430448719355</v>
      </c>
      <c r="J84" s="21">
        <v>0</v>
      </c>
      <c r="K84" s="21">
        <v>0</v>
      </c>
      <c r="L84" s="22">
        <v>130.07112832638708</v>
      </c>
      <c r="M84" s="20">
        <v>0</v>
      </c>
      <c r="N84" s="21">
        <v>0</v>
      </c>
      <c r="O84" s="21">
        <v>0</v>
      </c>
      <c r="P84" s="21">
        <v>0</v>
      </c>
      <c r="Q84" s="22">
        <v>0</v>
      </c>
      <c r="R84" s="20">
        <v>27.13439961964516</v>
      </c>
      <c r="S84" s="21">
        <v>86.27125647280647</v>
      </c>
      <c r="T84" s="21">
        <v>0</v>
      </c>
      <c r="U84" s="21">
        <v>0</v>
      </c>
      <c r="V84" s="22">
        <v>75.09428818377418</v>
      </c>
      <c r="W84" s="20">
        <v>0</v>
      </c>
      <c r="X84" s="21">
        <v>0</v>
      </c>
      <c r="Y84" s="21">
        <v>0</v>
      </c>
      <c r="Z84" s="21">
        <v>0</v>
      </c>
      <c r="AA84" s="22">
        <v>0</v>
      </c>
      <c r="AB84" s="20">
        <v>0</v>
      </c>
      <c r="AC84" s="21">
        <v>0</v>
      </c>
      <c r="AD84" s="21">
        <v>0</v>
      </c>
      <c r="AE84" s="21">
        <v>0</v>
      </c>
      <c r="AF84" s="22">
        <v>0</v>
      </c>
      <c r="AG84" s="20">
        <v>0</v>
      </c>
      <c r="AH84" s="21">
        <v>0</v>
      </c>
      <c r="AI84" s="21">
        <v>0</v>
      </c>
      <c r="AJ84" s="21">
        <v>0</v>
      </c>
      <c r="AK84" s="22">
        <v>0</v>
      </c>
      <c r="AL84" s="20">
        <v>0</v>
      </c>
      <c r="AM84" s="21">
        <v>0</v>
      </c>
      <c r="AN84" s="21">
        <v>0</v>
      </c>
      <c r="AO84" s="21">
        <v>0</v>
      </c>
      <c r="AP84" s="22">
        <v>0</v>
      </c>
      <c r="AQ84" s="20">
        <v>0</v>
      </c>
      <c r="AR84" s="21">
        <v>0</v>
      </c>
      <c r="AS84" s="21">
        <v>0</v>
      </c>
      <c r="AT84" s="21">
        <v>0</v>
      </c>
      <c r="AU84" s="22">
        <v>0</v>
      </c>
      <c r="AV84" s="20">
        <v>800.1221143630961</v>
      </c>
      <c r="AW84" s="21">
        <v>571.6762174043099</v>
      </c>
      <c r="AX84" s="21">
        <v>0</v>
      </c>
      <c r="AY84" s="21">
        <v>0</v>
      </c>
      <c r="AZ84" s="22">
        <v>3066.617657179452</v>
      </c>
      <c r="BA84" s="20">
        <v>0</v>
      </c>
      <c r="BB84" s="21">
        <v>0</v>
      </c>
      <c r="BC84" s="21">
        <v>0</v>
      </c>
      <c r="BD84" s="21">
        <v>0</v>
      </c>
      <c r="BE84" s="22">
        <v>0</v>
      </c>
      <c r="BF84" s="20">
        <v>642.904434614742</v>
      </c>
      <c r="BG84" s="21">
        <v>229.19932864612898</v>
      </c>
      <c r="BH84" s="21">
        <v>2.219506332580645</v>
      </c>
      <c r="BI84" s="21">
        <v>0</v>
      </c>
      <c r="BJ84" s="22">
        <v>1060.2933362406452</v>
      </c>
      <c r="BK84" s="23">
        <f t="shared" si="14"/>
        <v>6813.47715335973</v>
      </c>
    </row>
    <row r="85" spans="1:63" ht="15">
      <c r="A85" s="19"/>
      <c r="B85" s="7" t="s">
        <v>162</v>
      </c>
      <c r="C85" s="20">
        <v>0</v>
      </c>
      <c r="D85" s="21">
        <v>1.1696414642903226</v>
      </c>
      <c r="E85" s="21">
        <v>0</v>
      </c>
      <c r="F85" s="21">
        <v>0</v>
      </c>
      <c r="G85" s="22">
        <v>0</v>
      </c>
      <c r="H85" s="20">
        <v>69.86439539729034</v>
      </c>
      <c r="I85" s="21">
        <v>52.00437517425806</v>
      </c>
      <c r="J85" s="21">
        <v>0</v>
      </c>
      <c r="K85" s="21">
        <v>0</v>
      </c>
      <c r="L85" s="22">
        <v>108.3755734284839</v>
      </c>
      <c r="M85" s="20">
        <v>0</v>
      </c>
      <c r="N85" s="21">
        <v>0</v>
      </c>
      <c r="O85" s="21">
        <v>0</v>
      </c>
      <c r="P85" s="21">
        <v>0</v>
      </c>
      <c r="Q85" s="22">
        <v>0</v>
      </c>
      <c r="R85" s="20">
        <v>29.36345376048387</v>
      </c>
      <c r="S85" s="21">
        <v>55.78173160406452</v>
      </c>
      <c r="T85" s="21">
        <v>0</v>
      </c>
      <c r="U85" s="21">
        <v>0</v>
      </c>
      <c r="V85" s="22">
        <v>15.129238909709676</v>
      </c>
      <c r="W85" s="20">
        <v>0</v>
      </c>
      <c r="X85" s="21">
        <v>0</v>
      </c>
      <c r="Y85" s="21">
        <v>0</v>
      </c>
      <c r="Z85" s="21">
        <v>0</v>
      </c>
      <c r="AA85" s="22">
        <v>0</v>
      </c>
      <c r="AB85" s="20">
        <v>0</v>
      </c>
      <c r="AC85" s="21">
        <v>0</v>
      </c>
      <c r="AD85" s="21">
        <v>0</v>
      </c>
      <c r="AE85" s="21">
        <v>0</v>
      </c>
      <c r="AF85" s="22">
        <v>0</v>
      </c>
      <c r="AG85" s="20">
        <v>0</v>
      </c>
      <c r="AH85" s="21">
        <v>0</v>
      </c>
      <c r="AI85" s="21">
        <v>0</v>
      </c>
      <c r="AJ85" s="21">
        <v>0</v>
      </c>
      <c r="AK85" s="22">
        <v>0</v>
      </c>
      <c r="AL85" s="20">
        <v>0</v>
      </c>
      <c r="AM85" s="21">
        <v>0</v>
      </c>
      <c r="AN85" s="21">
        <v>0</v>
      </c>
      <c r="AO85" s="21">
        <v>0</v>
      </c>
      <c r="AP85" s="22">
        <v>0</v>
      </c>
      <c r="AQ85" s="20">
        <v>0</v>
      </c>
      <c r="AR85" s="21">
        <v>0</v>
      </c>
      <c r="AS85" s="21">
        <v>0</v>
      </c>
      <c r="AT85" s="21">
        <v>0</v>
      </c>
      <c r="AU85" s="22">
        <v>0</v>
      </c>
      <c r="AV85" s="20">
        <v>91.21053337241933</v>
      </c>
      <c r="AW85" s="21">
        <v>49.37812262280143</v>
      </c>
      <c r="AX85" s="21">
        <v>0</v>
      </c>
      <c r="AY85" s="21">
        <v>0</v>
      </c>
      <c r="AZ85" s="22">
        <v>100.36117529883872</v>
      </c>
      <c r="BA85" s="20">
        <v>0</v>
      </c>
      <c r="BB85" s="21">
        <v>0</v>
      </c>
      <c r="BC85" s="21">
        <v>0</v>
      </c>
      <c r="BD85" s="21">
        <v>0</v>
      </c>
      <c r="BE85" s="22">
        <v>0</v>
      </c>
      <c r="BF85" s="20">
        <v>33.243316003322576</v>
      </c>
      <c r="BG85" s="21">
        <v>8.600943151354839</v>
      </c>
      <c r="BH85" s="21">
        <v>0</v>
      </c>
      <c r="BI85" s="21">
        <v>0</v>
      </c>
      <c r="BJ85" s="22">
        <v>16.855421186516132</v>
      </c>
      <c r="BK85" s="23">
        <f t="shared" si="14"/>
        <v>631.3379213738336</v>
      </c>
    </row>
    <row r="86" spans="1:63" ht="15">
      <c r="A86" s="19"/>
      <c r="B86" s="7" t="s">
        <v>180</v>
      </c>
      <c r="C86" s="20">
        <v>0</v>
      </c>
      <c r="D86" s="21">
        <v>0</v>
      </c>
      <c r="E86" s="21">
        <v>0</v>
      </c>
      <c r="F86" s="21">
        <v>0</v>
      </c>
      <c r="G86" s="22">
        <v>0</v>
      </c>
      <c r="H86" s="20">
        <v>1.9882891216774188</v>
      </c>
      <c r="I86" s="21">
        <v>10.946909053741933</v>
      </c>
      <c r="J86" s="21">
        <v>0</v>
      </c>
      <c r="K86" s="21">
        <v>0</v>
      </c>
      <c r="L86" s="22">
        <v>7.449859195258066</v>
      </c>
      <c r="M86" s="20">
        <v>0</v>
      </c>
      <c r="N86" s="21">
        <v>0</v>
      </c>
      <c r="O86" s="21">
        <v>0</v>
      </c>
      <c r="P86" s="21">
        <v>0</v>
      </c>
      <c r="Q86" s="22">
        <v>0</v>
      </c>
      <c r="R86" s="20">
        <v>1.8043301873225808</v>
      </c>
      <c r="S86" s="21">
        <v>0.22766562267741935</v>
      </c>
      <c r="T86" s="21">
        <v>0</v>
      </c>
      <c r="U86" s="21">
        <v>0</v>
      </c>
      <c r="V86" s="22">
        <v>1.7211110553870967</v>
      </c>
      <c r="W86" s="20">
        <v>0</v>
      </c>
      <c r="X86" s="21">
        <v>0</v>
      </c>
      <c r="Y86" s="21">
        <v>0</v>
      </c>
      <c r="Z86" s="21">
        <v>0</v>
      </c>
      <c r="AA86" s="22">
        <v>0</v>
      </c>
      <c r="AB86" s="20">
        <v>0</v>
      </c>
      <c r="AC86" s="21">
        <v>0</v>
      </c>
      <c r="AD86" s="21">
        <v>0</v>
      </c>
      <c r="AE86" s="21">
        <v>0</v>
      </c>
      <c r="AF86" s="22">
        <v>0</v>
      </c>
      <c r="AG86" s="20">
        <v>0</v>
      </c>
      <c r="AH86" s="21">
        <v>0</v>
      </c>
      <c r="AI86" s="21">
        <v>0</v>
      </c>
      <c r="AJ86" s="21">
        <v>0</v>
      </c>
      <c r="AK86" s="22">
        <v>0</v>
      </c>
      <c r="AL86" s="20">
        <v>0</v>
      </c>
      <c r="AM86" s="21">
        <v>0</v>
      </c>
      <c r="AN86" s="21">
        <v>0</v>
      </c>
      <c r="AO86" s="21">
        <v>0</v>
      </c>
      <c r="AP86" s="22">
        <v>0</v>
      </c>
      <c r="AQ86" s="20">
        <v>0</v>
      </c>
      <c r="AR86" s="21">
        <v>0</v>
      </c>
      <c r="AS86" s="21">
        <v>0</v>
      </c>
      <c r="AT86" s="21">
        <v>0</v>
      </c>
      <c r="AU86" s="22">
        <v>0</v>
      </c>
      <c r="AV86" s="20">
        <v>2.8481593240322582</v>
      </c>
      <c r="AW86" s="21">
        <v>2.2928747019992186</v>
      </c>
      <c r="AX86" s="21">
        <v>0</v>
      </c>
      <c r="AY86" s="21">
        <v>0</v>
      </c>
      <c r="AZ86" s="22">
        <v>6.628559766677421</v>
      </c>
      <c r="BA86" s="20">
        <v>0</v>
      </c>
      <c r="BB86" s="21">
        <v>0</v>
      </c>
      <c r="BC86" s="21">
        <v>0</v>
      </c>
      <c r="BD86" s="21">
        <v>0</v>
      </c>
      <c r="BE86" s="22">
        <v>0</v>
      </c>
      <c r="BF86" s="20">
        <v>2.4775343428709684</v>
      </c>
      <c r="BG86" s="21">
        <v>0.24259896232258066</v>
      </c>
      <c r="BH86" s="21">
        <v>0</v>
      </c>
      <c r="BI86" s="21">
        <v>0</v>
      </c>
      <c r="BJ86" s="22">
        <v>3.8134995368387106</v>
      </c>
      <c r="BK86" s="23">
        <f t="shared" si="14"/>
        <v>42.44139087080568</v>
      </c>
    </row>
    <row r="87" spans="1:63" ht="15">
      <c r="A87" s="19"/>
      <c r="B87" s="7" t="s">
        <v>145</v>
      </c>
      <c r="C87" s="20">
        <v>0</v>
      </c>
      <c r="D87" s="21">
        <v>0.6909994820645159</v>
      </c>
      <c r="E87" s="21">
        <v>0</v>
      </c>
      <c r="F87" s="21">
        <v>0</v>
      </c>
      <c r="G87" s="22">
        <v>0</v>
      </c>
      <c r="H87" s="20">
        <v>34.99880342454837</v>
      </c>
      <c r="I87" s="21">
        <v>122.9611918831613</v>
      </c>
      <c r="J87" s="21">
        <v>0</v>
      </c>
      <c r="K87" s="21">
        <v>0</v>
      </c>
      <c r="L87" s="22">
        <v>225.80027145222581</v>
      </c>
      <c r="M87" s="20">
        <v>0</v>
      </c>
      <c r="N87" s="21">
        <v>0</v>
      </c>
      <c r="O87" s="21">
        <v>0</v>
      </c>
      <c r="P87" s="21">
        <v>0</v>
      </c>
      <c r="Q87" s="22">
        <v>0</v>
      </c>
      <c r="R87" s="20">
        <v>18.61349046212903</v>
      </c>
      <c r="S87" s="21">
        <v>12.364881846064517</v>
      </c>
      <c r="T87" s="21">
        <v>0</v>
      </c>
      <c r="U87" s="21">
        <v>0</v>
      </c>
      <c r="V87" s="22">
        <v>22.361896478967743</v>
      </c>
      <c r="W87" s="20">
        <v>0</v>
      </c>
      <c r="X87" s="21">
        <v>0</v>
      </c>
      <c r="Y87" s="21">
        <v>0</v>
      </c>
      <c r="Z87" s="21">
        <v>0</v>
      </c>
      <c r="AA87" s="22">
        <v>0</v>
      </c>
      <c r="AB87" s="20">
        <v>0</v>
      </c>
      <c r="AC87" s="21">
        <v>0</v>
      </c>
      <c r="AD87" s="21">
        <v>0</v>
      </c>
      <c r="AE87" s="21">
        <v>0</v>
      </c>
      <c r="AF87" s="22">
        <v>0</v>
      </c>
      <c r="AG87" s="20">
        <v>0</v>
      </c>
      <c r="AH87" s="21">
        <v>0</v>
      </c>
      <c r="AI87" s="21">
        <v>0</v>
      </c>
      <c r="AJ87" s="21">
        <v>0</v>
      </c>
      <c r="AK87" s="22">
        <v>0</v>
      </c>
      <c r="AL87" s="20">
        <v>0</v>
      </c>
      <c r="AM87" s="21">
        <v>0</v>
      </c>
      <c r="AN87" s="21">
        <v>0</v>
      </c>
      <c r="AO87" s="21">
        <v>0</v>
      </c>
      <c r="AP87" s="22">
        <v>0</v>
      </c>
      <c r="AQ87" s="20">
        <v>0</v>
      </c>
      <c r="AR87" s="21">
        <v>0</v>
      </c>
      <c r="AS87" s="21">
        <v>0</v>
      </c>
      <c r="AT87" s="21">
        <v>0</v>
      </c>
      <c r="AU87" s="22">
        <v>0</v>
      </c>
      <c r="AV87" s="20">
        <v>14.148122219032253</v>
      </c>
      <c r="AW87" s="21">
        <v>16.27322372674072</v>
      </c>
      <c r="AX87" s="21">
        <v>10.889525687096777</v>
      </c>
      <c r="AY87" s="21">
        <v>0</v>
      </c>
      <c r="AZ87" s="22">
        <v>36.75419410596774</v>
      </c>
      <c r="BA87" s="20">
        <v>0</v>
      </c>
      <c r="BB87" s="21">
        <v>0</v>
      </c>
      <c r="BC87" s="21">
        <v>0</v>
      </c>
      <c r="BD87" s="21">
        <v>0</v>
      </c>
      <c r="BE87" s="22">
        <v>0</v>
      </c>
      <c r="BF87" s="20">
        <v>7.489191424387097</v>
      </c>
      <c r="BG87" s="21">
        <v>7.11850021848387</v>
      </c>
      <c r="BH87" s="21">
        <v>0</v>
      </c>
      <c r="BI87" s="21">
        <v>0</v>
      </c>
      <c r="BJ87" s="22">
        <v>4.215917505870967</v>
      </c>
      <c r="BK87" s="23">
        <f t="shared" si="14"/>
        <v>534.6802099167406</v>
      </c>
    </row>
    <row r="88" spans="1:63" ht="15">
      <c r="A88" s="19"/>
      <c r="B88" s="7" t="s">
        <v>142</v>
      </c>
      <c r="C88" s="20">
        <v>0</v>
      </c>
      <c r="D88" s="21">
        <v>0.9553420710967742</v>
      </c>
      <c r="E88" s="21">
        <v>0</v>
      </c>
      <c r="F88" s="21">
        <v>0</v>
      </c>
      <c r="G88" s="22">
        <v>0</v>
      </c>
      <c r="H88" s="20">
        <v>56.7719439418387</v>
      </c>
      <c r="I88" s="21">
        <v>60.820550411677424</v>
      </c>
      <c r="J88" s="21">
        <v>0</v>
      </c>
      <c r="K88" s="21">
        <v>0</v>
      </c>
      <c r="L88" s="22">
        <v>74.64619116990323</v>
      </c>
      <c r="M88" s="20">
        <v>0</v>
      </c>
      <c r="N88" s="21">
        <v>0</v>
      </c>
      <c r="O88" s="21">
        <v>0</v>
      </c>
      <c r="P88" s="21">
        <v>0</v>
      </c>
      <c r="Q88" s="22">
        <v>0</v>
      </c>
      <c r="R88" s="20">
        <v>40.053538464967744</v>
      </c>
      <c r="S88" s="21">
        <v>0.7364333418387098</v>
      </c>
      <c r="T88" s="21">
        <v>0</v>
      </c>
      <c r="U88" s="21">
        <v>0</v>
      </c>
      <c r="V88" s="22">
        <v>14.523395161548388</v>
      </c>
      <c r="W88" s="20">
        <v>0</v>
      </c>
      <c r="X88" s="21">
        <v>0</v>
      </c>
      <c r="Y88" s="21">
        <v>0</v>
      </c>
      <c r="Z88" s="21">
        <v>0</v>
      </c>
      <c r="AA88" s="22">
        <v>0</v>
      </c>
      <c r="AB88" s="20">
        <v>0</v>
      </c>
      <c r="AC88" s="21">
        <v>0</v>
      </c>
      <c r="AD88" s="21">
        <v>0</v>
      </c>
      <c r="AE88" s="21">
        <v>0</v>
      </c>
      <c r="AF88" s="22">
        <v>0</v>
      </c>
      <c r="AG88" s="20">
        <v>0</v>
      </c>
      <c r="AH88" s="21">
        <v>0</v>
      </c>
      <c r="AI88" s="21">
        <v>0</v>
      </c>
      <c r="AJ88" s="21">
        <v>0</v>
      </c>
      <c r="AK88" s="22">
        <v>0</v>
      </c>
      <c r="AL88" s="20">
        <v>0</v>
      </c>
      <c r="AM88" s="21">
        <v>0</v>
      </c>
      <c r="AN88" s="21">
        <v>0</v>
      </c>
      <c r="AO88" s="21">
        <v>0</v>
      </c>
      <c r="AP88" s="22">
        <v>0</v>
      </c>
      <c r="AQ88" s="20">
        <v>0</v>
      </c>
      <c r="AR88" s="21">
        <v>0</v>
      </c>
      <c r="AS88" s="21">
        <v>0</v>
      </c>
      <c r="AT88" s="21">
        <v>0</v>
      </c>
      <c r="AU88" s="22">
        <v>0</v>
      </c>
      <c r="AV88" s="20">
        <v>30.661636319322568</v>
      </c>
      <c r="AW88" s="21">
        <v>16.436109907074794</v>
      </c>
      <c r="AX88" s="21">
        <v>0</v>
      </c>
      <c r="AY88" s="21">
        <v>0</v>
      </c>
      <c r="AZ88" s="22">
        <v>57.20095744190322</v>
      </c>
      <c r="BA88" s="20">
        <v>0</v>
      </c>
      <c r="BB88" s="21">
        <v>0</v>
      </c>
      <c r="BC88" s="21">
        <v>0</v>
      </c>
      <c r="BD88" s="21">
        <v>0</v>
      </c>
      <c r="BE88" s="22">
        <v>0</v>
      </c>
      <c r="BF88" s="20">
        <v>21.98837325022581</v>
      </c>
      <c r="BG88" s="21">
        <v>7.7472446966451605</v>
      </c>
      <c r="BH88" s="21">
        <v>0</v>
      </c>
      <c r="BI88" s="21">
        <v>0</v>
      </c>
      <c r="BJ88" s="22">
        <v>10.883227454290326</v>
      </c>
      <c r="BK88" s="23">
        <f t="shared" si="14"/>
        <v>393.4249436323328</v>
      </c>
    </row>
    <row r="89" spans="1:63" ht="15">
      <c r="A89" s="19"/>
      <c r="B89" s="7" t="s">
        <v>146</v>
      </c>
      <c r="C89" s="20">
        <v>0</v>
      </c>
      <c r="D89" s="21">
        <v>0.6556493139032258</v>
      </c>
      <c r="E89" s="21">
        <v>0</v>
      </c>
      <c r="F89" s="21">
        <v>0</v>
      </c>
      <c r="G89" s="22">
        <v>0</v>
      </c>
      <c r="H89" s="20">
        <v>22.478515738290323</v>
      </c>
      <c r="I89" s="21">
        <v>58.61549973870967</v>
      </c>
      <c r="J89" s="21">
        <v>0</v>
      </c>
      <c r="K89" s="21">
        <v>0</v>
      </c>
      <c r="L89" s="22">
        <v>60.4711562928387</v>
      </c>
      <c r="M89" s="20">
        <v>0</v>
      </c>
      <c r="N89" s="21">
        <v>0</v>
      </c>
      <c r="O89" s="21">
        <v>0</v>
      </c>
      <c r="P89" s="21">
        <v>0</v>
      </c>
      <c r="Q89" s="22">
        <v>0</v>
      </c>
      <c r="R89" s="20">
        <v>10.675924462129032</v>
      </c>
      <c r="S89" s="21">
        <v>0.6107026362258063</v>
      </c>
      <c r="T89" s="21">
        <v>0</v>
      </c>
      <c r="U89" s="21">
        <v>0</v>
      </c>
      <c r="V89" s="22">
        <v>8.054597552193549</v>
      </c>
      <c r="W89" s="20">
        <v>0</v>
      </c>
      <c r="X89" s="21">
        <v>0</v>
      </c>
      <c r="Y89" s="21">
        <v>0</v>
      </c>
      <c r="Z89" s="21">
        <v>0</v>
      </c>
      <c r="AA89" s="22">
        <v>0</v>
      </c>
      <c r="AB89" s="20">
        <v>0</v>
      </c>
      <c r="AC89" s="21">
        <v>0</v>
      </c>
      <c r="AD89" s="21">
        <v>0</v>
      </c>
      <c r="AE89" s="21">
        <v>0</v>
      </c>
      <c r="AF89" s="22">
        <v>0</v>
      </c>
      <c r="AG89" s="20">
        <v>0</v>
      </c>
      <c r="AH89" s="21">
        <v>0</v>
      </c>
      <c r="AI89" s="21">
        <v>0</v>
      </c>
      <c r="AJ89" s="21">
        <v>0</v>
      </c>
      <c r="AK89" s="22">
        <v>0</v>
      </c>
      <c r="AL89" s="20">
        <v>0</v>
      </c>
      <c r="AM89" s="21">
        <v>0</v>
      </c>
      <c r="AN89" s="21">
        <v>0</v>
      </c>
      <c r="AO89" s="21">
        <v>0</v>
      </c>
      <c r="AP89" s="22">
        <v>0</v>
      </c>
      <c r="AQ89" s="20">
        <v>0</v>
      </c>
      <c r="AR89" s="21">
        <v>0</v>
      </c>
      <c r="AS89" s="21">
        <v>0</v>
      </c>
      <c r="AT89" s="21">
        <v>0</v>
      </c>
      <c r="AU89" s="22">
        <v>0</v>
      </c>
      <c r="AV89" s="20">
        <v>13.798644833290325</v>
      </c>
      <c r="AW89" s="21">
        <v>11.50840516371299</v>
      </c>
      <c r="AX89" s="21">
        <v>0</v>
      </c>
      <c r="AY89" s="21">
        <v>0</v>
      </c>
      <c r="AZ89" s="22">
        <v>20.345649445000003</v>
      </c>
      <c r="BA89" s="20">
        <v>0</v>
      </c>
      <c r="BB89" s="21">
        <v>0</v>
      </c>
      <c r="BC89" s="21">
        <v>0</v>
      </c>
      <c r="BD89" s="21">
        <v>0</v>
      </c>
      <c r="BE89" s="22">
        <v>0</v>
      </c>
      <c r="BF89" s="20">
        <v>4.688572795645162</v>
      </c>
      <c r="BG89" s="21">
        <v>0.5361510180645163</v>
      </c>
      <c r="BH89" s="21">
        <v>0</v>
      </c>
      <c r="BI89" s="21">
        <v>0</v>
      </c>
      <c r="BJ89" s="22">
        <v>1.8327421358064515</v>
      </c>
      <c r="BK89" s="23">
        <f t="shared" si="14"/>
        <v>214.27221112580972</v>
      </c>
    </row>
    <row r="90" spans="1:63" ht="15">
      <c r="A90" s="19"/>
      <c r="B90" s="7" t="s">
        <v>127</v>
      </c>
      <c r="C90" s="20">
        <v>0</v>
      </c>
      <c r="D90" s="21">
        <v>7.437279972870965</v>
      </c>
      <c r="E90" s="21">
        <v>0</v>
      </c>
      <c r="F90" s="21">
        <v>0</v>
      </c>
      <c r="G90" s="22">
        <v>0</v>
      </c>
      <c r="H90" s="20">
        <v>424.9633815188711</v>
      </c>
      <c r="I90" s="21">
        <v>73.99166821287095</v>
      </c>
      <c r="J90" s="21">
        <v>0</v>
      </c>
      <c r="K90" s="21">
        <v>0</v>
      </c>
      <c r="L90" s="22">
        <v>334.0552810920645</v>
      </c>
      <c r="M90" s="20">
        <v>0</v>
      </c>
      <c r="N90" s="21">
        <v>0</v>
      </c>
      <c r="O90" s="21">
        <v>0</v>
      </c>
      <c r="P90" s="21">
        <v>0</v>
      </c>
      <c r="Q90" s="22">
        <v>0</v>
      </c>
      <c r="R90" s="20">
        <v>232.62965929606452</v>
      </c>
      <c r="S90" s="21">
        <v>24.501746979612907</v>
      </c>
      <c r="T90" s="21">
        <v>0</v>
      </c>
      <c r="U90" s="21">
        <v>0</v>
      </c>
      <c r="V90" s="22">
        <v>44.70414843867743</v>
      </c>
      <c r="W90" s="20">
        <v>0</v>
      </c>
      <c r="X90" s="21">
        <v>0</v>
      </c>
      <c r="Y90" s="21">
        <v>0</v>
      </c>
      <c r="Z90" s="21">
        <v>0</v>
      </c>
      <c r="AA90" s="22">
        <v>0</v>
      </c>
      <c r="AB90" s="20">
        <v>0</v>
      </c>
      <c r="AC90" s="21">
        <v>0</v>
      </c>
      <c r="AD90" s="21">
        <v>0</v>
      </c>
      <c r="AE90" s="21">
        <v>0</v>
      </c>
      <c r="AF90" s="22">
        <v>0</v>
      </c>
      <c r="AG90" s="20">
        <v>0</v>
      </c>
      <c r="AH90" s="21">
        <v>0</v>
      </c>
      <c r="AI90" s="21">
        <v>0</v>
      </c>
      <c r="AJ90" s="21">
        <v>0</v>
      </c>
      <c r="AK90" s="22">
        <v>0</v>
      </c>
      <c r="AL90" s="20">
        <v>0</v>
      </c>
      <c r="AM90" s="21">
        <v>0</v>
      </c>
      <c r="AN90" s="21">
        <v>0</v>
      </c>
      <c r="AO90" s="21">
        <v>0</v>
      </c>
      <c r="AP90" s="22">
        <v>0</v>
      </c>
      <c r="AQ90" s="20">
        <v>0</v>
      </c>
      <c r="AR90" s="21">
        <v>0</v>
      </c>
      <c r="AS90" s="21">
        <v>0</v>
      </c>
      <c r="AT90" s="21">
        <v>0</v>
      </c>
      <c r="AU90" s="22">
        <v>0</v>
      </c>
      <c r="AV90" s="20">
        <v>1281.690362775226</v>
      </c>
      <c r="AW90" s="21">
        <v>203.58014069988795</v>
      </c>
      <c r="AX90" s="21">
        <v>0.03955243767741936</v>
      </c>
      <c r="AY90" s="21">
        <v>0</v>
      </c>
      <c r="AZ90" s="22">
        <v>1211.7573573493548</v>
      </c>
      <c r="BA90" s="20">
        <v>0</v>
      </c>
      <c r="BB90" s="21">
        <v>0</v>
      </c>
      <c r="BC90" s="21">
        <v>0</v>
      </c>
      <c r="BD90" s="21">
        <v>0</v>
      </c>
      <c r="BE90" s="22">
        <v>0</v>
      </c>
      <c r="BF90" s="20">
        <v>578.3682341849676</v>
      </c>
      <c r="BG90" s="21">
        <v>46.08239112619354</v>
      </c>
      <c r="BH90" s="21">
        <v>0.05479717267741935</v>
      </c>
      <c r="BI90" s="21">
        <v>0</v>
      </c>
      <c r="BJ90" s="22">
        <v>169.59505889693546</v>
      </c>
      <c r="BK90" s="23">
        <f t="shared" si="14"/>
        <v>4633.451060153952</v>
      </c>
    </row>
    <row r="91" spans="1:63" ht="15">
      <c r="A91" s="19"/>
      <c r="B91" s="7" t="s">
        <v>128</v>
      </c>
      <c r="C91" s="20">
        <v>0</v>
      </c>
      <c r="D91" s="21">
        <v>3.0111850910967735</v>
      </c>
      <c r="E91" s="21">
        <v>0</v>
      </c>
      <c r="F91" s="21">
        <v>0</v>
      </c>
      <c r="G91" s="22">
        <v>0</v>
      </c>
      <c r="H91" s="20">
        <v>76.48076280841936</v>
      </c>
      <c r="I91" s="21">
        <v>2.8623394218064524</v>
      </c>
      <c r="J91" s="21">
        <v>0</v>
      </c>
      <c r="K91" s="21">
        <v>0</v>
      </c>
      <c r="L91" s="22">
        <v>29.420606937483875</v>
      </c>
      <c r="M91" s="20">
        <v>0</v>
      </c>
      <c r="N91" s="21">
        <v>0</v>
      </c>
      <c r="O91" s="21">
        <v>0</v>
      </c>
      <c r="P91" s="21">
        <v>0</v>
      </c>
      <c r="Q91" s="22">
        <v>0</v>
      </c>
      <c r="R91" s="20">
        <v>33.69144792890323</v>
      </c>
      <c r="S91" s="21">
        <v>7.1007463778387105</v>
      </c>
      <c r="T91" s="21">
        <v>0</v>
      </c>
      <c r="U91" s="21">
        <v>0</v>
      </c>
      <c r="V91" s="22">
        <v>14.690643725580651</v>
      </c>
      <c r="W91" s="20">
        <v>0</v>
      </c>
      <c r="X91" s="21">
        <v>0</v>
      </c>
      <c r="Y91" s="21">
        <v>0</v>
      </c>
      <c r="Z91" s="21">
        <v>0</v>
      </c>
      <c r="AA91" s="22">
        <v>0</v>
      </c>
      <c r="AB91" s="20">
        <v>0</v>
      </c>
      <c r="AC91" s="21">
        <v>0</v>
      </c>
      <c r="AD91" s="21">
        <v>0</v>
      </c>
      <c r="AE91" s="21">
        <v>0</v>
      </c>
      <c r="AF91" s="22">
        <v>0</v>
      </c>
      <c r="AG91" s="20">
        <v>0</v>
      </c>
      <c r="AH91" s="21">
        <v>0</v>
      </c>
      <c r="AI91" s="21">
        <v>0</v>
      </c>
      <c r="AJ91" s="21">
        <v>0</v>
      </c>
      <c r="AK91" s="22">
        <v>0</v>
      </c>
      <c r="AL91" s="20">
        <v>0</v>
      </c>
      <c r="AM91" s="21">
        <v>0</v>
      </c>
      <c r="AN91" s="21">
        <v>0</v>
      </c>
      <c r="AO91" s="21">
        <v>0</v>
      </c>
      <c r="AP91" s="22">
        <v>0</v>
      </c>
      <c r="AQ91" s="20">
        <v>0</v>
      </c>
      <c r="AR91" s="21">
        <v>0</v>
      </c>
      <c r="AS91" s="21">
        <v>0</v>
      </c>
      <c r="AT91" s="21">
        <v>0</v>
      </c>
      <c r="AU91" s="22">
        <v>0</v>
      </c>
      <c r="AV91" s="20">
        <v>937.0096336325153</v>
      </c>
      <c r="AW91" s="21">
        <v>65.3376993135654</v>
      </c>
      <c r="AX91" s="21">
        <v>0</v>
      </c>
      <c r="AY91" s="21">
        <v>0</v>
      </c>
      <c r="AZ91" s="22">
        <v>258.46699742038703</v>
      </c>
      <c r="BA91" s="20">
        <v>0</v>
      </c>
      <c r="BB91" s="21">
        <v>0</v>
      </c>
      <c r="BC91" s="21">
        <v>0</v>
      </c>
      <c r="BD91" s="21">
        <v>0</v>
      </c>
      <c r="BE91" s="22">
        <v>0</v>
      </c>
      <c r="BF91" s="20">
        <v>425.11339428964527</v>
      </c>
      <c r="BG91" s="21">
        <v>27.01244534741936</v>
      </c>
      <c r="BH91" s="21">
        <v>0</v>
      </c>
      <c r="BI91" s="21">
        <v>0</v>
      </c>
      <c r="BJ91" s="22">
        <v>69.01301806145162</v>
      </c>
      <c r="BK91" s="23">
        <f t="shared" si="14"/>
        <v>1949.210920356113</v>
      </c>
    </row>
    <row r="92" spans="1:63" ht="15">
      <c r="A92" s="19"/>
      <c r="B92" s="7" t="s">
        <v>129</v>
      </c>
      <c r="C92" s="20">
        <v>0</v>
      </c>
      <c r="D92" s="21">
        <v>1.2273596319677416</v>
      </c>
      <c r="E92" s="21">
        <v>0</v>
      </c>
      <c r="F92" s="21">
        <v>0</v>
      </c>
      <c r="G92" s="22">
        <v>0</v>
      </c>
      <c r="H92" s="20">
        <v>4.306611515354838</v>
      </c>
      <c r="I92" s="21">
        <v>0.06210173854838711</v>
      </c>
      <c r="J92" s="21">
        <v>0</v>
      </c>
      <c r="K92" s="21">
        <v>0</v>
      </c>
      <c r="L92" s="22">
        <v>3.7520656930322582</v>
      </c>
      <c r="M92" s="20">
        <v>0</v>
      </c>
      <c r="N92" s="21">
        <v>0</v>
      </c>
      <c r="O92" s="21">
        <v>0</v>
      </c>
      <c r="P92" s="21">
        <v>0</v>
      </c>
      <c r="Q92" s="22">
        <v>0</v>
      </c>
      <c r="R92" s="20">
        <v>1.4898981295806453</v>
      </c>
      <c r="S92" s="21">
        <v>0.7572952749354841</v>
      </c>
      <c r="T92" s="21">
        <v>0</v>
      </c>
      <c r="U92" s="21">
        <v>0</v>
      </c>
      <c r="V92" s="22">
        <v>0.5047523818064517</v>
      </c>
      <c r="W92" s="20">
        <v>0</v>
      </c>
      <c r="X92" s="21">
        <v>0</v>
      </c>
      <c r="Y92" s="21">
        <v>0</v>
      </c>
      <c r="Z92" s="21">
        <v>0</v>
      </c>
      <c r="AA92" s="22">
        <v>0</v>
      </c>
      <c r="AB92" s="20">
        <v>0</v>
      </c>
      <c r="AC92" s="21">
        <v>0</v>
      </c>
      <c r="AD92" s="21">
        <v>0</v>
      </c>
      <c r="AE92" s="21">
        <v>0</v>
      </c>
      <c r="AF92" s="22">
        <v>0</v>
      </c>
      <c r="AG92" s="20">
        <v>0</v>
      </c>
      <c r="AH92" s="21">
        <v>0</v>
      </c>
      <c r="AI92" s="21">
        <v>0</v>
      </c>
      <c r="AJ92" s="21">
        <v>0</v>
      </c>
      <c r="AK92" s="22">
        <v>0</v>
      </c>
      <c r="AL92" s="20">
        <v>0</v>
      </c>
      <c r="AM92" s="21">
        <v>0</v>
      </c>
      <c r="AN92" s="21">
        <v>0</v>
      </c>
      <c r="AO92" s="21">
        <v>0</v>
      </c>
      <c r="AP92" s="22">
        <v>0</v>
      </c>
      <c r="AQ92" s="20">
        <v>0</v>
      </c>
      <c r="AR92" s="21">
        <v>0</v>
      </c>
      <c r="AS92" s="21">
        <v>0</v>
      </c>
      <c r="AT92" s="21">
        <v>0</v>
      </c>
      <c r="AU92" s="22">
        <v>0</v>
      </c>
      <c r="AV92" s="20">
        <v>14.535984966645154</v>
      </c>
      <c r="AW92" s="21">
        <v>0.20354146492707198</v>
      </c>
      <c r="AX92" s="21">
        <v>0</v>
      </c>
      <c r="AY92" s="21">
        <v>0</v>
      </c>
      <c r="AZ92" s="22">
        <v>2.8512327158064523</v>
      </c>
      <c r="BA92" s="20">
        <v>0</v>
      </c>
      <c r="BB92" s="21">
        <v>0</v>
      </c>
      <c r="BC92" s="21">
        <v>0</v>
      </c>
      <c r="BD92" s="21">
        <v>0</v>
      </c>
      <c r="BE92" s="22">
        <v>0</v>
      </c>
      <c r="BF92" s="20">
        <v>5.330090406774194</v>
      </c>
      <c r="BG92" s="21">
        <v>0.03913362893548387</v>
      </c>
      <c r="BH92" s="21">
        <v>0</v>
      </c>
      <c r="BI92" s="21">
        <v>0</v>
      </c>
      <c r="BJ92" s="22">
        <v>0.6663579388387096</v>
      </c>
      <c r="BK92" s="23">
        <f t="shared" si="14"/>
        <v>35.726425487152866</v>
      </c>
    </row>
    <row r="93" spans="1:63" ht="15">
      <c r="A93" s="19"/>
      <c r="B93" s="7" t="s">
        <v>130</v>
      </c>
      <c r="C93" s="20">
        <v>0</v>
      </c>
      <c r="D93" s="21">
        <v>3.8639011614838696</v>
      </c>
      <c r="E93" s="21">
        <v>0</v>
      </c>
      <c r="F93" s="21">
        <v>0</v>
      </c>
      <c r="G93" s="22">
        <v>0</v>
      </c>
      <c r="H93" s="20">
        <v>35.245157044967755</v>
      </c>
      <c r="I93" s="21">
        <v>0</v>
      </c>
      <c r="J93" s="21">
        <v>0</v>
      </c>
      <c r="K93" s="21">
        <v>0</v>
      </c>
      <c r="L93" s="22">
        <v>12.418296647870964</v>
      </c>
      <c r="M93" s="20">
        <v>0</v>
      </c>
      <c r="N93" s="21">
        <v>0</v>
      </c>
      <c r="O93" s="21">
        <v>0</v>
      </c>
      <c r="P93" s="21">
        <v>0</v>
      </c>
      <c r="Q93" s="22">
        <v>0</v>
      </c>
      <c r="R93" s="20">
        <v>24.613655960354844</v>
      </c>
      <c r="S93" s="21">
        <v>0</v>
      </c>
      <c r="T93" s="21">
        <v>0</v>
      </c>
      <c r="U93" s="21">
        <v>0</v>
      </c>
      <c r="V93" s="22">
        <v>2.261087046419355</v>
      </c>
      <c r="W93" s="20">
        <v>0</v>
      </c>
      <c r="X93" s="21">
        <v>0</v>
      </c>
      <c r="Y93" s="21">
        <v>0</v>
      </c>
      <c r="Z93" s="21">
        <v>0</v>
      </c>
      <c r="AA93" s="22">
        <v>0</v>
      </c>
      <c r="AB93" s="20">
        <v>0</v>
      </c>
      <c r="AC93" s="21">
        <v>0</v>
      </c>
      <c r="AD93" s="21">
        <v>0</v>
      </c>
      <c r="AE93" s="21">
        <v>0</v>
      </c>
      <c r="AF93" s="22">
        <v>0</v>
      </c>
      <c r="AG93" s="20">
        <v>0</v>
      </c>
      <c r="AH93" s="21">
        <v>0</v>
      </c>
      <c r="AI93" s="21">
        <v>0</v>
      </c>
      <c r="AJ93" s="21">
        <v>0</v>
      </c>
      <c r="AK93" s="22">
        <v>0</v>
      </c>
      <c r="AL93" s="20">
        <v>0</v>
      </c>
      <c r="AM93" s="21">
        <v>0</v>
      </c>
      <c r="AN93" s="21">
        <v>0</v>
      </c>
      <c r="AO93" s="21">
        <v>0</v>
      </c>
      <c r="AP93" s="22">
        <v>0</v>
      </c>
      <c r="AQ93" s="20">
        <v>0</v>
      </c>
      <c r="AR93" s="21">
        <v>0</v>
      </c>
      <c r="AS93" s="21">
        <v>0</v>
      </c>
      <c r="AT93" s="21">
        <v>0</v>
      </c>
      <c r="AU93" s="22">
        <v>0</v>
      </c>
      <c r="AV93" s="20">
        <v>1078.4316660836125</v>
      </c>
      <c r="AW93" s="21">
        <v>0.02080371110786235</v>
      </c>
      <c r="AX93" s="21">
        <v>0</v>
      </c>
      <c r="AY93" s="21">
        <v>0</v>
      </c>
      <c r="AZ93" s="22">
        <v>242.20811336648393</v>
      </c>
      <c r="BA93" s="20">
        <v>0</v>
      </c>
      <c r="BB93" s="21">
        <v>0</v>
      </c>
      <c r="BC93" s="21">
        <v>0</v>
      </c>
      <c r="BD93" s="21">
        <v>0</v>
      </c>
      <c r="BE93" s="22">
        <v>0</v>
      </c>
      <c r="BF93" s="20">
        <v>868.172540516258</v>
      </c>
      <c r="BG93" s="21">
        <v>0.06091742787096773</v>
      </c>
      <c r="BH93" s="21">
        <v>0</v>
      </c>
      <c r="BI93" s="21">
        <v>0</v>
      </c>
      <c r="BJ93" s="22">
        <v>144.6742827019677</v>
      </c>
      <c r="BK93" s="23">
        <f t="shared" si="14"/>
        <v>2411.9704216683976</v>
      </c>
    </row>
    <row r="94" spans="1:63" ht="15">
      <c r="A94" s="19"/>
      <c r="B94" s="7" t="s">
        <v>131</v>
      </c>
      <c r="C94" s="20">
        <v>0</v>
      </c>
      <c r="D94" s="21">
        <v>33.820760039677424</v>
      </c>
      <c r="E94" s="21">
        <v>0</v>
      </c>
      <c r="F94" s="21">
        <v>0</v>
      </c>
      <c r="G94" s="22">
        <v>0</v>
      </c>
      <c r="H94" s="20">
        <v>2155.6128157032904</v>
      </c>
      <c r="I94" s="21">
        <v>205.0010216444839</v>
      </c>
      <c r="J94" s="21">
        <v>0</v>
      </c>
      <c r="K94" s="21">
        <v>0</v>
      </c>
      <c r="L94" s="22">
        <v>1087.2834367269031</v>
      </c>
      <c r="M94" s="20">
        <v>0</v>
      </c>
      <c r="N94" s="21">
        <v>0</v>
      </c>
      <c r="O94" s="21">
        <v>0</v>
      </c>
      <c r="P94" s="21">
        <v>0</v>
      </c>
      <c r="Q94" s="22">
        <v>0</v>
      </c>
      <c r="R94" s="20">
        <v>1398.1453052160969</v>
      </c>
      <c r="S94" s="21">
        <v>35.532810615290316</v>
      </c>
      <c r="T94" s="21">
        <v>0</v>
      </c>
      <c r="U94" s="21">
        <v>0</v>
      </c>
      <c r="V94" s="22">
        <v>238.26600762103226</v>
      </c>
      <c r="W94" s="20">
        <v>0</v>
      </c>
      <c r="X94" s="21">
        <v>0</v>
      </c>
      <c r="Y94" s="21">
        <v>0</v>
      </c>
      <c r="Z94" s="21">
        <v>0</v>
      </c>
      <c r="AA94" s="22">
        <v>0</v>
      </c>
      <c r="AB94" s="20">
        <v>0</v>
      </c>
      <c r="AC94" s="21">
        <v>0</v>
      </c>
      <c r="AD94" s="21">
        <v>0</v>
      </c>
      <c r="AE94" s="21">
        <v>0</v>
      </c>
      <c r="AF94" s="22">
        <v>0</v>
      </c>
      <c r="AG94" s="20">
        <v>0</v>
      </c>
      <c r="AH94" s="21">
        <v>0</v>
      </c>
      <c r="AI94" s="21">
        <v>0</v>
      </c>
      <c r="AJ94" s="21">
        <v>0</v>
      </c>
      <c r="AK94" s="22">
        <v>0</v>
      </c>
      <c r="AL94" s="20">
        <v>0</v>
      </c>
      <c r="AM94" s="21">
        <v>0</v>
      </c>
      <c r="AN94" s="21">
        <v>0</v>
      </c>
      <c r="AO94" s="21">
        <v>0</v>
      </c>
      <c r="AP94" s="22">
        <v>0</v>
      </c>
      <c r="AQ94" s="20">
        <v>0</v>
      </c>
      <c r="AR94" s="21">
        <v>0</v>
      </c>
      <c r="AS94" s="21">
        <v>0</v>
      </c>
      <c r="AT94" s="21">
        <v>0</v>
      </c>
      <c r="AU94" s="22">
        <v>0</v>
      </c>
      <c r="AV94" s="20">
        <v>8345.357917250929</v>
      </c>
      <c r="AW94" s="21">
        <v>440.37460948732615</v>
      </c>
      <c r="AX94" s="21">
        <v>0.5341074152258065</v>
      </c>
      <c r="AY94" s="21">
        <v>0</v>
      </c>
      <c r="AZ94" s="22">
        <v>2732.7459593412887</v>
      </c>
      <c r="BA94" s="20">
        <v>0</v>
      </c>
      <c r="BB94" s="21">
        <v>0</v>
      </c>
      <c r="BC94" s="21">
        <v>0</v>
      </c>
      <c r="BD94" s="21">
        <v>0</v>
      </c>
      <c r="BE94" s="22">
        <v>0</v>
      </c>
      <c r="BF94" s="20">
        <v>6052.237809492872</v>
      </c>
      <c r="BG94" s="21">
        <v>186.0659105666452</v>
      </c>
      <c r="BH94" s="21">
        <v>0.10209259558064518</v>
      </c>
      <c r="BI94" s="21">
        <v>0</v>
      </c>
      <c r="BJ94" s="22">
        <v>862.5070494861292</v>
      </c>
      <c r="BK94" s="23">
        <f t="shared" si="14"/>
        <v>23773.58761320277</v>
      </c>
    </row>
    <row r="95" spans="1:63" ht="15">
      <c r="A95" s="19"/>
      <c r="B95" s="7" t="s">
        <v>132</v>
      </c>
      <c r="C95" s="20">
        <v>0</v>
      </c>
      <c r="D95" s="21">
        <v>7.397832190838711</v>
      </c>
      <c r="E95" s="21">
        <v>0</v>
      </c>
      <c r="F95" s="21">
        <v>0</v>
      </c>
      <c r="G95" s="22">
        <v>0</v>
      </c>
      <c r="H95" s="20">
        <v>214.3185577186129</v>
      </c>
      <c r="I95" s="21">
        <v>35.09910427667742</v>
      </c>
      <c r="J95" s="21">
        <v>0</v>
      </c>
      <c r="K95" s="21">
        <v>0</v>
      </c>
      <c r="L95" s="22">
        <v>91.81413783170964</v>
      </c>
      <c r="M95" s="20">
        <v>0</v>
      </c>
      <c r="N95" s="21">
        <v>0</v>
      </c>
      <c r="O95" s="21">
        <v>0</v>
      </c>
      <c r="P95" s="21">
        <v>0</v>
      </c>
      <c r="Q95" s="22">
        <v>0</v>
      </c>
      <c r="R95" s="20">
        <v>95.93553495319355</v>
      </c>
      <c r="S95" s="21">
        <v>23.656823721645157</v>
      </c>
      <c r="T95" s="21">
        <v>0</v>
      </c>
      <c r="U95" s="21">
        <v>0</v>
      </c>
      <c r="V95" s="22">
        <v>13.289979672129032</v>
      </c>
      <c r="W95" s="20">
        <v>0</v>
      </c>
      <c r="X95" s="21">
        <v>0</v>
      </c>
      <c r="Y95" s="21">
        <v>0</v>
      </c>
      <c r="Z95" s="21">
        <v>0</v>
      </c>
      <c r="AA95" s="22">
        <v>0</v>
      </c>
      <c r="AB95" s="20">
        <v>0</v>
      </c>
      <c r="AC95" s="21">
        <v>0</v>
      </c>
      <c r="AD95" s="21">
        <v>0</v>
      </c>
      <c r="AE95" s="21">
        <v>0</v>
      </c>
      <c r="AF95" s="22">
        <v>0</v>
      </c>
      <c r="AG95" s="20">
        <v>0</v>
      </c>
      <c r="AH95" s="21">
        <v>0</v>
      </c>
      <c r="AI95" s="21">
        <v>0</v>
      </c>
      <c r="AJ95" s="21">
        <v>0</v>
      </c>
      <c r="AK95" s="22">
        <v>0</v>
      </c>
      <c r="AL95" s="20">
        <v>0</v>
      </c>
      <c r="AM95" s="21">
        <v>0</v>
      </c>
      <c r="AN95" s="21">
        <v>0</v>
      </c>
      <c r="AO95" s="21">
        <v>0</v>
      </c>
      <c r="AP95" s="22">
        <v>0</v>
      </c>
      <c r="AQ95" s="20">
        <v>0</v>
      </c>
      <c r="AR95" s="21">
        <v>0</v>
      </c>
      <c r="AS95" s="21">
        <v>0</v>
      </c>
      <c r="AT95" s="21">
        <v>0</v>
      </c>
      <c r="AU95" s="22">
        <v>0</v>
      </c>
      <c r="AV95" s="20">
        <v>2158.3661910133237</v>
      </c>
      <c r="AW95" s="21">
        <v>103.27009666071557</v>
      </c>
      <c r="AX95" s="21">
        <v>0</v>
      </c>
      <c r="AY95" s="21">
        <v>0</v>
      </c>
      <c r="AZ95" s="22">
        <v>731.0215850971289</v>
      </c>
      <c r="BA95" s="20">
        <v>0</v>
      </c>
      <c r="BB95" s="21">
        <v>0</v>
      </c>
      <c r="BC95" s="21">
        <v>0</v>
      </c>
      <c r="BD95" s="21">
        <v>0</v>
      </c>
      <c r="BE95" s="22">
        <v>0</v>
      </c>
      <c r="BF95" s="20">
        <v>1246.1148635245813</v>
      </c>
      <c r="BG95" s="21">
        <v>29.037635367225807</v>
      </c>
      <c r="BH95" s="21">
        <v>0.008939454580645165</v>
      </c>
      <c r="BI95" s="21">
        <v>0</v>
      </c>
      <c r="BJ95" s="22">
        <v>167.4277728608064</v>
      </c>
      <c r="BK95" s="23">
        <f t="shared" si="14"/>
        <v>4916.759054343168</v>
      </c>
    </row>
    <row r="96" spans="1:63" ht="15">
      <c r="A96" s="19"/>
      <c r="B96" s="7" t="s">
        <v>163</v>
      </c>
      <c r="C96" s="20">
        <v>0</v>
      </c>
      <c r="D96" s="21">
        <v>0.12765470916129038</v>
      </c>
      <c r="E96" s="21">
        <v>0</v>
      </c>
      <c r="F96" s="21">
        <v>0</v>
      </c>
      <c r="G96" s="22">
        <v>0</v>
      </c>
      <c r="H96" s="20">
        <v>89.44605027109678</v>
      </c>
      <c r="I96" s="21">
        <v>41.89352189561289</v>
      </c>
      <c r="J96" s="21">
        <v>0</v>
      </c>
      <c r="K96" s="21">
        <v>0</v>
      </c>
      <c r="L96" s="22">
        <v>71.76169366490322</v>
      </c>
      <c r="M96" s="20">
        <v>0</v>
      </c>
      <c r="N96" s="21">
        <v>0</v>
      </c>
      <c r="O96" s="21">
        <v>0</v>
      </c>
      <c r="P96" s="21">
        <v>0</v>
      </c>
      <c r="Q96" s="22">
        <v>0</v>
      </c>
      <c r="R96" s="20">
        <v>50.41878182970969</v>
      </c>
      <c r="S96" s="21">
        <v>11.950183105903221</v>
      </c>
      <c r="T96" s="21">
        <v>0</v>
      </c>
      <c r="U96" s="21">
        <v>0</v>
      </c>
      <c r="V96" s="22">
        <v>13.703856840290324</v>
      </c>
      <c r="W96" s="20">
        <v>0</v>
      </c>
      <c r="X96" s="21">
        <v>0</v>
      </c>
      <c r="Y96" s="21">
        <v>0</v>
      </c>
      <c r="Z96" s="21">
        <v>0</v>
      </c>
      <c r="AA96" s="22">
        <v>0</v>
      </c>
      <c r="AB96" s="20">
        <v>0</v>
      </c>
      <c r="AC96" s="21">
        <v>0</v>
      </c>
      <c r="AD96" s="21">
        <v>0</v>
      </c>
      <c r="AE96" s="21">
        <v>0</v>
      </c>
      <c r="AF96" s="22">
        <v>0</v>
      </c>
      <c r="AG96" s="20">
        <v>0</v>
      </c>
      <c r="AH96" s="21">
        <v>0</v>
      </c>
      <c r="AI96" s="21">
        <v>0</v>
      </c>
      <c r="AJ96" s="21">
        <v>0</v>
      </c>
      <c r="AK96" s="22">
        <v>0</v>
      </c>
      <c r="AL96" s="20">
        <v>0</v>
      </c>
      <c r="AM96" s="21">
        <v>0</v>
      </c>
      <c r="AN96" s="21">
        <v>0</v>
      </c>
      <c r="AO96" s="21">
        <v>0</v>
      </c>
      <c r="AP96" s="22">
        <v>0</v>
      </c>
      <c r="AQ96" s="20">
        <v>0</v>
      </c>
      <c r="AR96" s="21">
        <v>0</v>
      </c>
      <c r="AS96" s="21">
        <v>0</v>
      </c>
      <c r="AT96" s="21">
        <v>0</v>
      </c>
      <c r="AU96" s="22">
        <v>0</v>
      </c>
      <c r="AV96" s="20">
        <v>23.535925229483865</v>
      </c>
      <c r="AW96" s="21">
        <v>7.925889758412768</v>
      </c>
      <c r="AX96" s="21">
        <v>0</v>
      </c>
      <c r="AY96" s="21">
        <v>0</v>
      </c>
      <c r="AZ96" s="22">
        <v>35.36531547019354</v>
      </c>
      <c r="BA96" s="20">
        <v>0</v>
      </c>
      <c r="BB96" s="21">
        <v>0</v>
      </c>
      <c r="BC96" s="21">
        <v>0</v>
      </c>
      <c r="BD96" s="21">
        <v>0</v>
      </c>
      <c r="BE96" s="22">
        <v>0</v>
      </c>
      <c r="BF96" s="20">
        <v>9.534843917903228</v>
      </c>
      <c r="BG96" s="21">
        <v>0.45200078483870965</v>
      </c>
      <c r="BH96" s="21">
        <v>0</v>
      </c>
      <c r="BI96" s="21">
        <v>0</v>
      </c>
      <c r="BJ96" s="22">
        <v>2.9997976236774186</v>
      </c>
      <c r="BK96" s="23">
        <f t="shared" si="14"/>
        <v>359.11551510118693</v>
      </c>
    </row>
    <row r="97" spans="1:63" ht="15">
      <c r="A97" s="19"/>
      <c r="B97" s="7" t="s">
        <v>148</v>
      </c>
      <c r="C97" s="20">
        <v>0</v>
      </c>
      <c r="D97" s="21">
        <v>3.4733579032258066</v>
      </c>
      <c r="E97" s="21">
        <v>0</v>
      </c>
      <c r="F97" s="21">
        <v>0</v>
      </c>
      <c r="G97" s="22">
        <v>0</v>
      </c>
      <c r="H97" s="20">
        <v>92.8865667984839</v>
      </c>
      <c r="I97" s="21">
        <v>13.952926318935482</v>
      </c>
      <c r="J97" s="21">
        <v>0</v>
      </c>
      <c r="K97" s="21">
        <v>0</v>
      </c>
      <c r="L97" s="22">
        <v>64.23400397251613</v>
      </c>
      <c r="M97" s="20">
        <v>0</v>
      </c>
      <c r="N97" s="21">
        <v>0</v>
      </c>
      <c r="O97" s="21">
        <v>0</v>
      </c>
      <c r="P97" s="21">
        <v>0</v>
      </c>
      <c r="Q97" s="22">
        <v>0</v>
      </c>
      <c r="R97" s="20">
        <v>51.047313911806455</v>
      </c>
      <c r="S97" s="21">
        <v>1.2420857873548388</v>
      </c>
      <c r="T97" s="21">
        <v>0</v>
      </c>
      <c r="U97" s="21">
        <v>0</v>
      </c>
      <c r="V97" s="22">
        <v>8.455317647096773</v>
      </c>
      <c r="W97" s="20">
        <v>0</v>
      </c>
      <c r="X97" s="21">
        <v>0</v>
      </c>
      <c r="Y97" s="21">
        <v>0</v>
      </c>
      <c r="Z97" s="21">
        <v>0</v>
      </c>
      <c r="AA97" s="22">
        <v>0</v>
      </c>
      <c r="AB97" s="20">
        <v>0</v>
      </c>
      <c r="AC97" s="21">
        <v>0</v>
      </c>
      <c r="AD97" s="21">
        <v>0</v>
      </c>
      <c r="AE97" s="21">
        <v>0</v>
      </c>
      <c r="AF97" s="22">
        <v>0</v>
      </c>
      <c r="AG97" s="20">
        <v>0</v>
      </c>
      <c r="AH97" s="21">
        <v>0</v>
      </c>
      <c r="AI97" s="21">
        <v>0</v>
      </c>
      <c r="AJ97" s="21">
        <v>0</v>
      </c>
      <c r="AK97" s="22">
        <v>0</v>
      </c>
      <c r="AL97" s="20">
        <v>0</v>
      </c>
      <c r="AM97" s="21">
        <v>0</v>
      </c>
      <c r="AN97" s="21">
        <v>0</v>
      </c>
      <c r="AO97" s="21">
        <v>0</v>
      </c>
      <c r="AP97" s="22">
        <v>0</v>
      </c>
      <c r="AQ97" s="20">
        <v>0</v>
      </c>
      <c r="AR97" s="21">
        <v>0</v>
      </c>
      <c r="AS97" s="21">
        <v>0</v>
      </c>
      <c r="AT97" s="21">
        <v>0</v>
      </c>
      <c r="AU97" s="22">
        <v>0</v>
      </c>
      <c r="AV97" s="20">
        <v>79.35290431077418</v>
      </c>
      <c r="AW97" s="21">
        <v>75.74128139517791</v>
      </c>
      <c r="AX97" s="21">
        <v>0.12225843677419354</v>
      </c>
      <c r="AY97" s="21">
        <v>0</v>
      </c>
      <c r="AZ97" s="22">
        <v>73.74007409164517</v>
      </c>
      <c r="BA97" s="20">
        <v>0</v>
      </c>
      <c r="BB97" s="21">
        <v>0</v>
      </c>
      <c r="BC97" s="21">
        <v>0</v>
      </c>
      <c r="BD97" s="21">
        <v>0</v>
      </c>
      <c r="BE97" s="22">
        <v>0</v>
      </c>
      <c r="BF97" s="20">
        <v>36.22763565174194</v>
      </c>
      <c r="BG97" s="21">
        <v>2.049407813258065</v>
      </c>
      <c r="BH97" s="21">
        <v>0</v>
      </c>
      <c r="BI97" s="21">
        <v>0</v>
      </c>
      <c r="BJ97" s="22">
        <v>13.340331375064517</v>
      </c>
      <c r="BK97" s="23">
        <f t="shared" si="14"/>
        <v>515.8654654138553</v>
      </c>
    </row>
    <row r="98" spans="1:63" s="28" customFormat="1" ht="15">
      <c r="A98" s="19"/>
      <c r="B98" s="8" t="s">
        <v>12</v>
      </c>
      <c r="C98" s="24">
        <f aca="true" t="shared" si="15" ref="C98:AH98">SUM(C68:C97)</f>
        <v>0</v>
      </c>
      <c r="D98" s="25">
        <f t="shared" si="15"/>
        <v>178.79905010274192</v>
      </c>
      <c r="E98" s="25">
        <f t="shared" si="15"/>
        <v>0</v>
      </c>
      <c r="F98" s="25">
        <f t="shared" si="15"/>
        <v>0</v>
      </c>
      <c r="G98" s="26">
        <f t="shared" si="15"/>
        <v>0</v>
      </c>
      <c r="H98" s="24">
        <f t="shared" si="15"/>
        <v>5618.8092573039685</v>
      </c>
      <c r="I98" s="25">
        <f t="shared" si="15"/>
        <v>5284.3176251419345</v>
      </c>
      <c r="J98" s="25">
        <f t="shared" si="15"/>
        <v>5.613953613</v>
      </c>
      <c r="K98" s="25">
        <f t="shared" si="15"/>
        <v>534.1712213144517</v>
      </c>
      <c r="L98" s="26">
        <f t="shared" si="15"/>
        <v>6298.084899967449</v>
      </c>
      <c r="M98" s="24">
        <f t="shared" si="15"/>
        <v>0</v>
      </c>
      <c r="N98" s="25">
        <f t="shared" si="15"/>
        <v>0</v>
      </c>
      <c r="O98" s="25">
        <f t="shared" si="15"/>
        <v>0</v>
      </c>
      <c r="P98" s="25">
        <f t="shared" si="15"/>
        <v>0</v>
      </c>
      <c r="Q98" s="26">
        <f t="shared" si="15"/>
        <v>0</v>
      </c>
      <c r="R98" s="24">
        <f t="shared" si="15"/>
        <v>3198.537987171581</v>
      </c>
      <c r="S98" s="25">
        <f t="shared" si="15"/>
        <v>863.7607581140322</v>
      </c>
      <c r="T98" s="25">
        <f t="shared" si="15"/>
        <v>2.3571453320322586</v>
      </c>
      <c r="U98" s="25">
        <f t="shared" si="15"/>
        <v>0</v>
      </c>
      <c r="V98" s="26">
        <f t="shared" si="15"/>
        <v>1128.1905693199033</v>
      </c>
      <c r="W98" s="24">
        <f t="shared" si="15"/>
        <v>0</v>
      </c>
      <c r="X98" s="25">
        <f t="shared" si="15"/>
        <v>0</v>
      </c>
      <c r="Y98" s="25">
        <f t="shared" si="15"/>
        <v>0</v>
      </c>
      <c r="Z98" s="25">
        <f t="shared" si="15"/>
        <v>0</v>
      </c>
      <c r="AA98" s="26">
        <f t="shared" si="15"/>
        <v>0</v>
      </c>
      <c r="AB98" s="24">
        <f t="shared" si="15"/>
        <v>0</v>
      </c>
      <c r="AC98" s="25">
        <f t="shared" si="15"/>
        <v>0</v>
      </c>
      <c r="AD98" s="25">
        <f t="shared" si="15"/>
        <v>0</v>
      </c>
      <c r="AE98" s="25">
        <f t="shared" si="15"/>
        <v>0</v>
      </c>
      <c r="AF98" s="26">
        <f t="shared" si="15"/>
        <v>0</v>
      </c>
      <c r="AG98" s="24">
        <f t="shared" si="15"/>
        <v>0</v>
      </c>
      <c r="AH98" s="25">
        <f t="shared" si="15"/>
        <v>0</v>
      </c>
      <c r="AI98" s="25">
        <f aca="true" t="shared" si="16" ref="AI98:BK98">SUM(AI68:AI97)</f>
        <v>0</v>
      </c>
      <c r="AJ98" s="25">
        <f t="shared" si="16"/>
        <v>0</v>
      </c>
      <c r="AK98" s="26">
        <f t="shared" si="16"/>
        <v>0</v>
      </c>
      <c r="AL98" s="24">
        <f t="shared" si="16"/>
        <v>0</v>
      </c>
      <c r="AM98" s="25">
        <f t="shared" si="16"/>
        <v>0</v>
      </c>
      <c r="AN98" s="25">
        <f t="shared" si="16"/>
        <v>0</v>
      </c>
      <c r="AO98" s="25">
        <f t="shared" si="16"/>
        <v>0</v>
      </c>
      <c r="AP98" s="26">
        <f t="shared" si="16"/>
        <v>0</v>
      </c>
      <c r="AQ98" s="24">
        <f t="shared" si="16"/>
        <v>0</v>
      </c>
      <c r="AR98" s="25">
        <f t="shared" si="16"/>
        <v>0</v>
      </c>
      <c r="AS98" s="25">
        <f t="shared" si="16"/>
        <v>0</v>
      </c>
      <c r="AT98" s="25">
        <f t="shared" si="16"/>
        <v>0</v>
      </c>
      <c r="AU98" s="26">
        <f t="shared" si="16"/>
        <v>0</v>
      </c>
      <c r="AV98" s="24">
        <f t="shared" si="16"/>
        <v>36242.43825734934</v>
      </c>
      <c r="AW98" s="25">
        <f t="shared" si="16"/>
        <v>5180.303983133972</v>
      </c>
      <c r="AX98" s="25">
        <f t="shared" si="16"/>
        <v>13.753824725161294</v>
      </c>
      <c r="AY98" s="25">
        <f t="shared" si="16"/>
        <v>0</v>
      </c>
      <c r="AZ98" s="26">
        <f t="shared" si="16"/>
        <v>23016.4646497668</v>
      </c>
      <c r="BA98" s="24">
        <f t="shared" si="16"/>
        <v>0</v>
      </c>
      <c r="BB98" s="25">
        <f t="shared" si="16"/>
        <v>0</v>
      </c>
      <c r="BC98" s="25">
        <f t="shared" si="16"/>
        <v>0</v>
      </c>
      <c r="BD98" s="25">
        <f t="shared" si="16"/>
        <v>0</v>
      </c>
      <c r="BE98" s="26">
        <f t="shared" si="16"/>
        <v>0</v>
      </c>
      <c r="BF98" s="24">
        <f t="shared" si="16"/>
        <v>22974.456202673395</v>
      </c>
      <c r="BG98" s="25">
        <f t="shared" si="16"/>
        <v>1557.4973835720323</v>
      </c>
      <c r="BH98" s="25">
        <f t="shared" si="16"/>
        <v>7.712178196806451</v>
      </c>
      <c r="BI98" s="25">
        <f t="shared" si="16"/>
        <v>0</v>
      </c>
      <c r="BJ98" s="26">
        <f t="shared" si="16"/>
        <v>6234.832424111581</v>
      </c>
      <c r="BK98" s="27">
        <f t="shared" si="16"/>
        <v>118340.1013709102</v>
      </c>
    </row>
    <row r="99" spans="1:63" s="28" customFormat="1" ht="15">
      <c r="A99" s="19"/>
      <c r="B99" s="8" t="s">
        <v>23</v>
      </c>
      <c r="C99" s="24">
        <f aca="true" t="shared" si="17" ref="C99:AH99">C98+C65</f>
        <v>0</v>
      </c>
      <c r="D99" s="25">
        <f t="shared" si="17"/>
        <v>198.7631289852258</v>
      </c>
      <c r="E99" s="25">
        <f t="shared" si="17"/>
        <v>0</v>
      </c>
      <c r="F99" s="25">
        <f t="shared" si="17"/>
        <v>0</v>
      </c>
      <c r="G99" s="26">
        <f t="shared" si="17"/>
        <v>0</v>
      </c>
      <c r="H99" s="24">
        <f t="shared" si="17"/>
        <v>6140.634129452839</v>
      </c>
      <c r="I99" s="25">
        <f t="shared" si="17"/>
        <v>5305.152106694192</v>
      </c>
      <c r="J99" s="25">
        <f t="shared" si="17"/>
        <v>5.613953613</v>
      </c>
      <c r="K99" s="25">
        <f t="shared" si="17"/>
        <v>534.1712213144517</v>
      </c>
      <c r="L99" s="26">
        <f t="shared" si="17"/>
        <v>6347.591492086643</v>
      </c>
      <c r="M99" s="24">
        <f t="shared" si="17"/>
        <v>0</v>
      </c>
      <c r="N99" s="25">
        <f t="shared" si="17"/>
        <v>0</v>
      </c>
      <c r="O99" s="25">
        <f t="shared" si="17"/>
        <v>0</v>
      </c>
      <c r="P99" s="25">
        <f t="shared" si="17"/>
        <v>0</v>
      </c>
      <c r="Q99" s="26">
        <f t="shared" si="17"/>
        <v>0</v>
      </c>
      <c r="R99" s="24">
        <f t="shared" si="17"/>
        <v>3555.0776551881618</v>
      </c>
      <c r="S99" s="25">
        <f t="shared" si="17"/>
        <v>873.8103151372258</v>
      </c>
      <c r="T99" s="25">
        <f t="shared" si="17"/>
        <v>2.3571453320322586</v>
      </c>
      <c r="U99" s="25">
        <f t="shared" si="17"/>
        <v>0</v>
      </c>
      <c r="V99" s="26">
        <f t="shared" si="17"/>
        <v>1147.634999510129</v>
      </c>
      <c r="W99" s="24">
        <f t="shared" si="17"/>
        <v>0</v>
      </c>
      <c r="X99" s="25">
        <f t="shared" si="17"/>
        <v>0</v>
      </c>
      <c r="Y99" s="25">
        <f t="shared" si="17"/>
        <v>0</v>
      </c>
      <c r="Z99" s="25">
        <f t="shared" si="17"/>
        <v>0</v>
      </c>
      <c r="AA99" s="26">
        <f t="shared" si="17"/>
        <v>0</v>
      </c>
      <c r="AB99" s="24">
        <f t="shared" si="17"/>
        <v>0</v>
      </c>
      <c r="AC99" s="25">
        <f t="shared" si="17"/>
        <v>0</v>
      </c>
      <c r="AD99" s="25">
        <f t="shared" si="17"/>
        <v>0</v>
      </c>
      <c r="AE99" s="25">
        <f t="shared" si="17"/>
        <v>0</v>
      </c>
      <c r="AF99" s="26">
        <f t="shared" si="17"/>
        <v>0</v>
      </c>
      <c r="AG99" s="24">
        <f t="shared" si="17"/>
        <v>0</v>
      </c>
      <c r="AH99" s="25">
        <f t="shared" si="17"/>
        <v>0</v>
      </c>
      <c r="AI99" s="25">
        <f aca="true" t="shared" si="18" ref="AI99:BK99">AI98+AI65</f>
        <v>0</v>
      </c>
      <c r="AJ99" s="25">
        <f t="shared" si="18"/>
        <v>0</v>
      </c>
      <c r="AK99" s="26">
        <f t="shared" si="18"/>
        <v>0</v>
      </c>
      <c r="AL99" s="24">
        <f t="shared" si="18"/>
        <v>0</v>
      </c>
      <c r="AM99" s="25">
        <f t="shared" si="18"/>
        <v>0</v>
      </c>
      <c r="AN99" s="25">
        <f t="shared" si="18"/>
        <v>0</v>
      </c>
      <c r="AO99" s="25">
        <f t="shared" si="18"/>
        <v>0</v>
      </c>
      <c r="AP99" s="26">
        <f t="shared" si="18"/>
        <v>0</v>
      </c>
      <c r="AQ99" s="24">
        <f t="shared" si="18"/>
        <v>0</v>
      </c>
      <c r="AR99" s="25">
        <f t="shared" si="18"/>
        <v>0</v>
      </c>
      <c r="AS99" s="25">
        <f t="shared" si="18"/>
        <v>0</v>
      </c>
      <c r="AT99" s="25">
        <f t="shared" si="18"/>
        <v>0</v>
      </c>
      <c r="AU99" s="26">
        <f t="shared" si="18"/>
        <v>0</v>
      </c>
      <c r="AV99" s="24">
        <f t="shared" si="18"/>
        <v>41539.69568919344</v>
      </c>
      <c r="AW99" s="25">
        <f t="shared" si="18"/>
        <v>5489.797498135191</v>
      </c>
      <c r="AX99" s="25">
        <f t="shared" si="18"/>
        <v>13.753824725161294</v>
      </c>
      <c r="AY99" s="25">
        <f t="shared" si="18"/>
        <v>0</v>
      </c>
      <c r="AZ99" s="26">
        <f t="shared" si="18"/>
        <v>23497.728029858605</v>
      </c>
      <c r="BA99" s="24">
        <f t="shared" si="18"/>
        <v>0</v>
      </c>
      <c r="BB99" s="25">
        <f t="shared" si="18"/>
        <v>0</v>
      </c>
      <c r="BC99" s="25">
        <f t="shared" si="18"/>
        <v>0</v>
      </c>
      <c r="BD99" s="25">
        <f t="shared" si="18"/>
        <v>0</v>
      </c>
      <c r="BE99" s="26">
        <f t="shared" si="18"/>
        <v>0</v>
      </c>
      <c r="BF99" s="24">
        <f t="shared" si="18"/>
        <v>27562.165486154812</v>
      </c>
      <c r="BG99" s="25">
        <f t="shared" si="18"/>
        <v>1757.532542497742</v>
      </c>
      <c r="BH99" s="25">
        <f t="shared" si="18"/>
        <v>7.712178196806451</v>
      </c>
      <c r="BI99" s="25">
        <f t="shared" si="18"/>
        <v>0</v>
      </c>
      <c r="BJ99" s="26">
        <f t="shared" si="18"/>
        <v>6473.315755031903</v>
      </c>
      <c r="BK99" s="26">
        <f t="shared" si="18"/>
        <v>130452.50715110757</v>
      </c>
    </row>
    <row r="100" spans="3:63" ht="15" customHeight="1"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</row>
    <row r="101" spans="1:63" ht="15">
      <c r="A101" s="19" t="s">
        <v>24</v>
      </c>
      <c r="B101" s="12" t="s">
        <v>25</v>
      </c>
      <c r="C101" s="20"/>
      <c r="D101" s="21"/>
      <c r="E101" s="21"/>
      <c r="F101" s="21"/>
      <c r="G101" s="22"/>
      <c r="H101" s="20"/>
      <c r="I101" s="21"/>
      <c r="J101" s="21"/>
      <c r="K101" s="21"/>
      <c r="L101" s="22"/>
      <c r="M101" s="20"/>
      <c r="N101" s="21"/>
      <c r="O101" s="21"/>
      <c r="P101" s="21"/>
      <c r="Q101" s="22"/>
      <c r="R101" s="20"/>
      <c r="S101" s="21"/>
      <c r="T101" s="21"/>
      <c r="U101" s="21"/>
      <c r="V101" s="22"/>
      <c r="W101" s="20"/>
      <c r="X101" s="21"/>
      <c r="Y101" s="21"/>
      <c r="Z101" s="21"/>
      <c r="AA101" s="22"/>
      <c r="AB101" s="20"/>
      <c r="AC101" s="21"/>
      <c r="AD101" s="21"/>
      <c r="AE101" s="21"/>
      <c r="AF101" s="22"/>
      <c r="AG101" s="20"/>
      <c r="AH101" s="21"/>
      <c r="AI101" s="21"/>
      <c r="AJ101" s="21"/>
      <c r="AK101" s="22"/>
      <c r="AL101" s="20"/>
      <c r="AM101" s="21"/>
      <c r="AN101" s="21"/>
      <c r="AO101" s="21"/>
      <c r="AP101" s="22"/>
      <c r="AQ101" s="20"/>
      <c r="AR101" s="21"/>
      <c r="AS101" s="21"/>
      <c r="AT101" s="21"/>
      <c r="AU101" s="22"/>
      <c r="AV101" s="20"/>
      <c r="AW101" s="21"/>
      <c r="AX101" s="21"/>
      <c r="AY101" s="21"/>
      <c r="AZ101" s="22"/>
      <c r="BA101" s="20"/>
      <c r="BB101" s="21"/>
      <c r="BC101" s="21"/>
      <c r="BD101" s="21"/>
      <c r="BE101" s="22"/>
      <c r="BF101" s="20"/>
      <c r="BG101" s="21"/>
      <c r="BH101" s="21"/>
      <c r="BI101" s="21"/>
      <c r="BJ101" s="22"/>
      <c r="BK101" s="23"/>
    </row>
    <row r="102" spans="1:63" ht="15">
      <c r="A102" s="19" t="s">
        <v>7</v>
      </c>
      <c r="B102" s="8" t="s">
        <v>26</v>
      </c>
      <c r="C102" s="20"/>
      <c r="D102" s="21"/>
      <c r="E102" s="21"/>
      <c r="F102" s="21"/>
      <c r="G102" s="22"/>
      <c r="H102" s="20"/>
      <c r="I102" s="21"/>
      <c r="J102" s="21"/>
      <c r="K102" s="21"/>
      <c r="L102" s="22"/>
      <c r="M102" s="20"/>
      <c r="N102" s="21"/>
      <c r="O102" s="21"/>
      <c r="P102" s="21"/>
      <c r="Q102" s="22"/>
      <c r="R102" s="20"/>
      <c r="S102" s="21"/>
      <c r="T102" s="21"/>
      <c r="U102" s="21"/>
      <c r="V102" s="22"/>
      <c r="W102" s="20"/>
      <c r="X102" s="21"/>
      <c r="Y102" s="21"/>
      <c r="Z102" s="21"/>
      <c r="AA102" s="22"/>
      <c r="AB102" s="20"/>
      <c r="AC102" s="21"/>
      <c r="AD102" s="21"/>
      <c r="AE102" s="21"/>
      <c r="AF102" s="22"/>
      <c r="AG102" s="20"/>
      <c r="AH102" s="21"/>
      <c r="AI102" s="21"/>
      <c r="AJ102" s="21"/>
      <c r="AK102" s="22"/>
      <c r="AL102" s="20"/>
      <c r="AM102" s="21"/>
      <c r="AN102" s="21"/>
      <c r="AO102" s="21"/>
      <c r="AP102" s="22"/>
      <c r="AQ102" s="20"/>
      <c r="AR102" s="21"/>
      <c r="AS102" s="21"/>
      <c r="AT102" s="21"/>
      <c r="AU102" s="22"/>
      <c r="AV102" s="20"/>
      <c r="AW102" s="21"/>
      <c r="AX102" s="21"/>
      <c r="AY102" s="21"/>
      <c r="AZ102" s="22"/>
      <c r="BA102" s="20"/>
      <c r="BB102" s="21"/>
      <c r="BC102" s="21"/>
      <c r="BD102" s="21"/>
      <c r="BE102" s="22"/>
      <c r="BF102" s="20"/>
      <c r="BG102" s="21"/>
      <c r="BH102" s="21"/>
      <c r="BI102" s="21"/>
      <c r="BJ102" s="22"/>
      <c r="BK102" s="23"/>
    </row>
    <row r="103" spans="1:63" ht="15">
      <c r="A103" s="19"/>
      <c r="B103" s="7" t="s">
        <v>133</v>
      </c>
      <c r="C103" s="20">
        <v>0</v>
      </c>
      <c r="D103" s="21">
        <v>0.022941379999999983</v>
      </c>
      <c r="E103" s="21">
        <v>0</v>
      </c>
      <c r="F103" s="21">
        <v>0</v>
      </c>
      <c r="G103" s="22">
        <v>0</v>
      </c>
      <c r="H103" s="20">
        <v>0.08007903858064518</v>
      </c>
      <c r="I103" s="21">
        <v>0.09949680399999997</v>
      </c>
      <c r="J103" s="21">
        <v>0.001961510999999999</v>
      </c>
      <c r="K103" s="21">
        <v>0</v>
      </c>
      <c r="L103" s="22">
        <v>0.16129855754838704</v>
      </c>
      <c r="M103" s="20">
        <v>0</v>
      </c>
      <c r="N103" s="21">
        <v>0</v>
      </c>
      <c r="O103" s="21">
        <v>0</v>
      </c>
      <c r="P103" s="21">
        <v>0</v>
      </c>
      <c r="Q103" s="22">
        <v>0</v>
      </c>
      <c r="R103" s="20">
        <v>0.04192102658064516</v>
      </c>
      <c r="S103" s="21">
        <v>0.10442607899999996</v>
      </c>
      <c r="T103" s="21">
        <v>0</v>
      </c>
      <c r="U103" s="21">
        <v>0</v>
      </c>
      <c r="V103" s="22">
        <v>0.050077375000000014</v>
      </c>
      <c r="W103" s="20">
        <v>0</v>
      </c>
      <c r="X103" s="21">
        <v>0</v>
      </c>
      <c r="Y103" s="21">
        <v>0</v>
      </c>
      <c r="Z103" s="21">
        <v>0</v>
      </c>
      <c r="AA103" s="22">
        <v>0</v>
      </c>
      <c r="AB103" s="20">
        <v>0</v>
      </c>
      <c r="AC103" s="21">
        <v>0</v>
      </c>
      <c r="AD103" s="21">
        <v>0</v>
      </c>
      <c r="AE103" s="21">
        <v>0</v>
      </c>
      <c r="AF103" s="22">
        <v>0</v>
      </c>
      <c r="AG103" s="20">
        <v>0</v>
      </c>
      <c r="AH103" s="21">
        <v>0</v>
      </c>
      <c r="AI103" s="21">
        <v>0</v>
      </c>
      <c r="AJ103" s="21">
        <v>0</v>
      </c>
      <c r="AK103" s="22">
        <v>0</v>
      </c>
      <c r="AL103" s="20">
        <v>0</v>
      </c>
      <c r="AM103" s="21">
        <v>0</v>
      </c>
      <c r="AN103" s="21">
        <v>0</v>
      </c>
      <c r="AO103" s="21">
        <v>0</v>
      </c>
      <c r="AP103" s="22">
        <v>0</v>
      </c>
      <c r="AQ103" s="20">
        <v>0</v>
      </c>
      <c r="AR103" s="21">
        <v>0</v>
      </c>
      <c r="AS103" s="21">
        <v>0</v>
      </c>
      <c r="AT103" s="21">
        <v>0</v>
      </c>
      <c r="AU103" s="22">
        <v>0</v>
      </c>
      <c r="AV103" s="20">
        <v>1.5594614069032258</v>
      </c>
      <c r="AW103" s="21">
        <v>0.6033456783295258</v>
      </c>
      <c r="AX103" s="21">
        <v>0.0001249540000000001</v>
      </c>
      <c r="AY103" s="21">
        <v>0</v>
      </c>
      <c r="AZ103" s="22">
        <v>4.053518786548387</v>
      </c>
      <c r="BA103" s="20">
        <v>0</v>
      </c>
      <c r="BB103" s="21">
        <v>0</v>
      </c>
      <c r="BC103" s="21">
        <v>0</v>
      </c>
      <c r="BD103" s="21">
        <v>0</v>
      </c>
      <c r="BE103" s="22">
        <v>0</v>
      </c>
      <c r="BF103" s="20">
        <v>0.9964860634193549</v>
      </c>
      <c r="BG103" s="21">
        <v>0.2029017710000001</v>
      </c>
      <c r="BH103" s="21">
        <v>0.008381604999999999</v>
      </c>
      <c r="BI103" s="21">
        <v>0</v>
      </c>
      <c r="BJ103" s="22">
        <v>1.3408149031612906</v>
      </c>
      <c r="BK103" s="23">
        <f>SUM(C103:BJ103)</f>
        <v>9.327236940071462</v>
      </c>
    </row>
    <row r="104" spans="1:63" ht="15">
      <c r="A104" s="19"/>
      <c r="B104" s="7" t="s">
        <v>191</v>
      </c>
      <c r="C104" s="20">
        <v>0</v>
      </c>
      <c r="D104" s="21">
        <v>5.032224707709679</v>
      </c>
      <c r="E104" s="21">
        <v>0</v>
      </c>
      <c r="F104" s="21">
        <v>0</v>
      </c>
      <c r="G104" s="22">
        <v>0</v>
      </c>
      <c r="H104" s="20">
        <v>53.95923144087097</v>
      </c>
      <c r="I104" s="21">
        <v>10.696500560064518</v>
      </c>
      <c r="J104" s="21">
        <v>0</v>
      </c>
      <c r="K104" s="21">
        <v>0</v>
      </c>
      <c r="L104" s="22">
        <v>64.27061045380643</v>
      </c>
      <c r="M104" s="20">
        <v>0</v>
      </c>
      <c r="N104" s="21">
        <v>0</v>
      </c>
      <c r="O104" s="21">
        <v>0</v>
      </c>
      <c r="P104" s="21">
        <v>0</v>
      </c>
      <c r="Q104" s="22">
        <v>0</v>
      </c>
      <c r="R104" s="20">
        <v>27.617409792741935</v>
      </c>
      <c r="S104" s="21">
        <v>9.390924191903226</v>
      </c>
      <c r="T104" s="21">
        <v>0</v>
      </c>
      <c r="U104" s="21">
        <v>0</v>
      </c>
      <c r="V104" s="22">
        <v>19.32729639745162</v>
      </c>
      <c r="W104" s="20">
        <v>0</v>
      </c>
      <c r="X104" s="21">
        <v>0</v>
      </c>
      <c r="Y104" s="21">
        <v>0</v>
      </c>
      <c r="Z104" s="21">
        <v>0</v>
      </c>
      <c r="AA104" s="22">
        <v>0</v>
      </c>
      <c r="AB104" s="20">
        <v>0</v>
      </c>
      <c r="AC104" s="21">
        <v>0</v>
      </c>
      <c r="AD104" s="21">
        <v>0</v>
      </c>
      <c r="AE104" s="21">
        <v>0</v>
      </c>
      <c r="AF104" s="22">
        <v>0</v>
      </c>
      <c r="AG104" s="20">
        <v>0</v>
      </c>
      <c r="AH104" s="21">
        <v>0</v>
      </c>
      <c r="AI104" s="21">
        <v>0</v>
      </c>
      <c r="AJ104" s="21">
        <v>0</v>
      </c>
      <c r="AK104" s="22">
        <v>0</v>
      </c>
      <c r="AL104" s="20">
        <v>0</v>
      </c>
      <c r="AM104" s="21">
        <v>0</v>
      </c>
      <c r="AN104" s="21">
        <v>0</v>
      </c>
      <c r="AO104" s="21">
        <v>0</v>
      </c>
      <c r="AP104" s="22">
        <v>0</v>
      </c>
      <c r="AQ104" s="20">
        <v>0</v>
      </c>
      <c r="AR104" s="21">
        <v>0</v>
      </c>
      <c r="AS104" s="21">
        <v>0</v>
      </c>
      <c r="AT104" s="21">
        <v>0</v>
      </c>
      <c r="AU104" s="22">
        <v>0</v>
      </c>
      <c r="AV104" s="20">
        <v>774.7964868397418</v>
      </c>
      <c r="AW104" s="21">
        <v>130.9666601123489</v>
      </c>
      <c r="AX104" s="21">
        <v>0.028373859645161276</v>
      </c>
      <c r="AY104" s="21">
        <v>0</v>
      </c>
      <c r="AZ104" s="22">
        <v>986.2536272319998</v>
      </c>
      <c r="BA104" s="20">
        <v>0</v>
      </c>
      <c r="BB104" s="21">
        <v>0</v>
      </c>
      <c r="BC104" s="21">
        <v>0</v>
      </c>
      <c r="BD104" s="21">
        <v>0</v>
      </c>
      <c r="BE104" s="22">
        <v>0</v>
      </c>
      <c r="BF104" s="20">
        <v>521.8986495528711</v>
      </c>
      <c r="BG104" s="21">
        <v>32.0466398986129</v>
      </c>
      <c r="BH104" s="21">
        <v>0</v>
      </c>
      <c r="BI104" s="21">
        <v>0</v>
      </c>
      <c r="BJ104" s="22">
        <v>347.3861897452581</v>
      </c>
      <c r="BK104" s="23">
        <f>SUM(C104:BJ104)</f>
        <v>2983.6708247850256</v>
      </c>
    </row>
    <row r="105" spans="1:63" s="28" customFormat="1" ht="15">
      <c r="A105" s="19"/>
      <c r="B105" s="8" t="s">
        <v>27</v>
      </c>
      <c r="C105" s="24">
        <f>SUM(C103:C104)</f>
        <v>0</v>
      </c>
      <c r="D105" s="24">
        <f aca="true" t="shared" si="19" ref="D105:BK105">SUM(D103:D104)</f>
        <v>5.0551660877096785</v>
      </c>
      <c r="E105" s="24">
        <f t="shared" si="19"/>
        <v>0</v>
      </c>
      <c r="F105" s="24">
        <f t="shared" si="19"/>
        <v>0</v>
      </c>
      <c r="G105" s="24">
        <f t="shared" si="19"/>
        <v>0</v>
      </c>
      <c r="H105" s="24">
        <f t="shared" si="19"/>
        <v>54.039310479451615</v>
      </c>
      <c r="I105" s="24">
        <f t="shared" si="19"/>
        <v>10.795997364064517</v>
      </c>
      <c r="J105" s="24">
        <f t="shared" si="19"/>
        <v>0.001961510999999999</v>
      </c>
      <c r="K105" s="24">
        <f t="shared" si="19"/>
        <v>0</v>
      </c>
      <c r="L105" s="24">
        <f t="shared" si="19"/>
        <v>64.43190901135482</v>
      </c>
      <c r="M105" s="24">
        <f t="shared" si="19"/>
        <v>0</v>
      </c>
      <c r="N105" s="24">
        <f t="shared" si="19"/>
        <v>0</v>
      </c>
      <c r="O105" s="24">
        <f t="shared" si="19"/>
        <v>0</v>
      </c>
      <c r="P105" s="24">
        <f t="shared" si="19"/>
        <v>0</v>
      </c>
      <c r="Q105" s="24">
        <f t="shared" si="19"/>
        <v>0</v>
      </c>
      <c r="R105" s="24">
        <f t="shared" si="19"/>
        <v>27.65933081932258</v>
      </c>
      <c r="S105" s="24">
        <f t="shared" si="19"/>
        <v>9.495350270903225</v>
      </c>
      <c r="T105" s="24">
        <f t="shared" si="19"/>
        <v>0</v>
      </c>
      <c r="U105" s="24">
        <f t="shared" si="19"/>
        <v>0</v>
      </c>
      <c r="V105" s="24">
        <f t="shared" si="19"/>
        <v>19.37737377245162</v>
      </c>
      <c r="W105" s="24">
        <f t="shared" si="19"/>
        <v>0</v>
      </c>
      <c r="X105" s="24">
        <f t="shared" si="19"/>
        <v>0</v>
      </c>
      <c r="Y105" s="24">
        <f t="shared" si="19"/>
        <v>0</v>
      </c>
      <c r="Z105" s="24">
        <f t="shared" si="19"/>
        <v>0</v>
      </c>
      <c r="AA105" s="24">
        <f t="shared" si="19"/>
        <v>0</v>
      </c>
      <c r="AB105" s="24">
        <f t="shared" si="19"/>
        <v>0</v>
      </c>
      <c r="AC105" s="24">
        <f t="shared" si="19"/>
        <v>0</v>
      </c>
      <c r="AD105" s="24">
        <f t="shared" si="19"/>
        <v>0</v>
      </c>
      <c r="AE105" s="24">
        <f t="shared" si="19"/>
        <v>0</v>
      </c>
      <c r="AF105" s="24">
        <f t="shared" si="19"/>
        <v>0</v>
      </c>
      <c r="AG105" s="24">
        <f t="shared" si="19"/>
        <v>0</v>
      </c>
      <c r="AH105" s="24">
        <f t="shared" si="19"/>
        <v>0</v>
      </c>
      <c r="AI105" s="24">
        <f t="shared" si="19"/>
        <v>0</v>
      </c>
      <c r="AJ105" s="24">
        <f t="shared" si="19"/>
        <v>0</v>
      </c>
      <c r="AK105" s="24">
        <f t="shared" si="19"/>
        <v>0</v>
      </c>
      <c r="AL105" s="24">
        <f t="shared" si="19"/>
        <v>0</v>
      </c>
      <c r="AM105" s="24">
        <f t="shared" si="19"/>
        <v>0</v>
      </c>
      <c r="AN105" s="24">
        <f t="shared" si="19"/>
        <v>0</v>
      </c>
      <c r="AO105" s="24">
        <f t="shared" si="19"/>
        <v>0</v>
      </c>
      <c r="AP105" s="24">
        <f t="shared" si="19"/>
        <v>0</v>
      </c>
      <c r="AQ105" s="24">
        <f t="shared" si="19"/>
        <v>0</v>
      </c>
      <c r="AR105" s="24">
        <f t="shared" si="19"/>
        <v>0</v>
      </c>
      <c r="AS105" s="24">
        <f t="shared" si="19"/>
        <v>0</v>
      </c>
      <c r="AT105" s="24">
        <f t="shared" si="19"/>
        <v>0</v>
      </c>
      <c r="AU105" s="24">
        <f t="shared" si="19"/>
        <v>0</v>
      </c>
      <c r="AV105" s="24">
        <f t="shared" si="19"/>
        <v>776.355948246645</v>
      </c>
      <c r="AW105" s="24">
        <f t="shared" si="19"/>
        <v>131.57000579067844</v>
      </c>
      <c r="AX105" s="24">
        <f t="shared" si="19"/>
        <v>0.028498813645161276</v>
      </c>
      <c r="AY105" s="24">
        <f t="shared" si="19"/>
        <v>0</v>
      </c>
      <c r="AZ105" s="24">
        <f t="shared" si="19"/>
        <v>990.3071460185481</v>
      </c>
      <c r="BA105" s="24">
        <f t="shared" si="19"/>
        <v>0</v>
      </c>
      <c r="BB105" s="24">
        <f t="shared" si="19"/>
        <v>0</v>
      </c>
      <c r="BC105" s="24">
        <f t="shared" si="19"/>
        <v>0</v>
      </c>
      <c r="BD105" s="24">
        <f t="shared" si="19"/>
        <v>0</v>
      </c>
      <c r="BE105" s="24">
        <f t="shared" si="19"/>
        <v>0</v>
      </c>
      <c r="BF105" s="24">
        <f t="shared" si="19"/>
        <v>522.8951356162905</v>
      </c>
      <c r="BG105" s="24">
        <f t="shared" si="19"/>
        <v>32.2495416696129</v>
      </c>
      <c r="BH105" s="24">
        <f t="shared" si="19"/>
        <v>0.008381604999999999</v>
      </c>
      <c r="BI105" s="24">
        <f t="shared" si="19"/>
        <v>0</v>
      </c>
      <c r="BJ105" s="24">
        <f t="shared" si="19"/>
        <v>348.7270046484194</v>
      </c>
      <c r="BK105" s="24">
        <f t="shared" si="19"/>
        <v>2992.998061725097</v>
      </c>
    </row>
    <row r="106" spans="3:63" ht="15" customHeight="1"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</row>
    <row r="107" spans="1:63" ht="15">
      <c r="A107" s="19" t="s">
        <v>38</v>
      </c>
      <c r="B107" s="10" t="s">
        <v>39</v>
      </c>
      <c r="C107" s="30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2"/>
    </row>
    <row r="108" spans="1:63" ht="15">
      <c r="A108" s="19" t="s">
        <v>7</v>
      </c>
      <c r="B108" s="13" t="s">
        <v>40</v>
      </c>
      <c r="C108" s="30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2"/>
    </row>
    <row r="109" spans="1:63" ht="15">
      <c r="A109" s="19"/>
      <c r="B109" s="7" t="s">
        <v>149</v>
      </c>
      <c r="C109" s="20">
        <v>0</v>
      </c>
      <c r="D109" s="21">
        <v>1.0115069753086043</v>
      </c>
      <c r="E109" s="21">
        <v>0</v>
      </c>
      <c r="F109" s="21">
        <v>0</v>
      </c>
      <c r="G109" s="22">
        <v>0</v>
      </c>
      <c r="H109" s="20">
        <v>618.6602999999999</v>
      </c>
      <c r="I109" s="21">
        <v>2568.024363877898</v>
      </c>
      <c r="J109" s="21">
        <v>0.0035</v>
      </c>
      <c r="K109" s="21">
        <v>0</v>
      </c>
      <c r="L109" s="22">
        <v>2822.0153000000005</v>
      </c>
      <c r="M109" s="20">
        <v>0</v>
      </c>
      <c r="N109" s="21">
        <v>0</v>
      </c>
      <c r="O109" s="21">
        <v>0</v>
      </c>
      <c r="P109" s="21">
        <v>0</v>
      </c>
      <c r="Q109" s="22">
        <v>0</v>
      </c>
      <c r="R109" s="20">
        <v>336.91970000000003</v>
      </c>
      <c r="S109" s="21">
        <v>93.86060000000003</v>
      </c>
      <c r="T109" s="21">
        <v>0.0062</v>
      </c>
      <c r="U109" s="21">
        <v>0</v>
      </c>
      <c r="V109" s="22">
        <v>511.27650000000006</v>
      </c>
      <c r="W109" s="20">
        <v>0</v>
      </c>
      <c r="X109" s="21">
        <v>0</v>
      </c>
      <c r="Y109" s="21">
        <v>0</v>
      </c>
      <c r="Z109" s="21">
        <v>0</v>
      </c>
      <c r="AA109" s="22">
        <v>0</v>
      </c>
      <c r="AB109" s="20">
        <v>0</v>
      </c>
      <c r="AC109" s="21">
        <v>0</v>
      </c>
      <c r="AD109" s="21">
        <v>0</v>
      </c>
      <c r="AE109" s="21">
        <v>0</v>
      </c>
      <c r="AF109" s="22">
        <v>0</v>
      </c>
      <c r="AG109" s="20">
        <v>0</v>
      </c>
      <c r="AH109" s="21">
        <v>0</v>
      </c>
      <c r="AI109" s="21">
        <v>0</v>
      </c>
      <c r="AJ109" s="21">
        <v>0</v>
      </c>
      <c r="AK109" s="22">
        <v>0</v>
      </c>
      <c r="AL109" s="20">
        <v>0</v>
      </c>
      <c r="AM109" s="21">
        <v>0</v>
      </c>
      <c r="AN109" s="21">
        <v>0</v>
      </c>
      <c r="AO109" s="21">
        <v>0</v>
      </c>
      <c r="AP109" s="22">
        <v>0</v>
      </c>
      <c r="AQ109" s="20">
        <v>0</v>
      </c>
      <c r="AR109" s="21">
        <v>0</v>
      </c>
      <c r="AS109" s="21">
        <v>0</v>
      </c>
      <c r="AT109" s="21">
        <v>0</v>
      </c>
      <c r="AU109" s="22">
        <v>0</v>
      </c>
      <c r="AV109" s="20">
        <v>0</v>
      </c>
      <c r="AW109" s="21">
        <v>0</v>
      </c>
      <c r="AX109" s="21">
        <v>0</v>
      </c>
      <c r="AY109" s="21">
        <v>0</v>
      </c>
      <c r="AZ109" s="22">
        <v>0</v>
      </c>
      <c r="BA109" s="20">
        <v>0</v>
      </c>
      <c r="BB109" s="21">
        <v>0</v>
      </c>
      <c r="BC109" s="21">
        <v>0</v>
      </c>
      <c r="BD109" s="21">
        <v>0</v>
      </c>
      <c r="BE109" s="22">
        <v>0</v>
      </c>
      <c r="BF109" s="20">
        <v>0</v>
      </c>
      <c r="BG109" s="21">
        <v>0</v>
      </c>
      <c r="BH109" s="21">
        <v>0</v>
      </c>
      <c r="BI109" s="21">
        <v>0</v>
      </c>
      <c r="BJ109" s="22">
        <v>0</v>
      </c>
      <c r="BK109" s="23">
        <f>SUM(C109:BJ109)</f>
        <v>6951.777970853207</v>
      </c>
    </row>
    <row r="110" spans="1:63" s="28" customFormat="1" ht="15">
      <c r="A110" s="19"/>
      <c r="B110" s="8" t="s">
        <v>9</v>
      </c>
      <c r="C110" s="24">
        <f>SUM(C109)</f>
        <v>0</v>
      </c>
      <c r="D110" s="24">
        <f aca="true" t="shared" si="20" ref="D110:BJ110">SUM(D109)</f>
        <v>1.0115069753086043</v>
      </c>
      <c r="E110" s="24">
        <f t="shared" si="20"/>
        <v>0</v>
      </c>
      <c r="F110" s="24">
        <f t="shared" si="20"/>
        <v>0</v>
      </c>
      <c r="G110" s="24">
        <f t="shared" si="20"/>
        <v>0</v>
      </c>
      <c r="H110" s="24">
        <f t="shared" si="20"/>
        <v>618.6602999999999</v>
      </c>
      <c r="I110" s="24">
        <f t="shared" si="20"/>
        <v>2568.024363877898</v>
      </c>
      <c r="J110" s="24">
        <f t="shared" si="20"/>
        <v>0.0035</v>
      </c>
      <c r="K110" s="24">
        <f t="shared" si="20"/>
        <v>0</v>
      </c>
      <c r="L110" s="24">
        <f t="shared" si="20"/>
        <v>2822.0153000000005</v>
      </c>
      <c r="M110" s="24">
        <f t="shared" si="20"/>
        <v>0</v>
      </c>
      <c r="N110" s="24">
        <f t="shared" si="20"/>
        <v>0</v>
      </c>
      <c r="O110" s="24">
        <f t="shared" si="20"/>
        <v>0</v>
      </c>
      <c r="P110" s="24">
        <f t="shared" si="20"/>
        <v>0</v>
      </c>
      <c r="Q110" s="24">
        <f t="shared" si="20"/>
        <v>0</v>
      </c>
      <c r="R110" s="24">
        <f t="shared" si="20"/>
        <v>336.91970000000003</v>
      </c>
      <c r="S110" s="24">
        <f t="shared" si="20"/>
        <v>93.86060000000003</v>
      </c>
      <c r="T110" s="24">
        <f t="shared" si="20"/>
        <v>0.0062</v>
      </c>
      <c r="U110" s="24">
        <f t="shared" si="20"/>
        <v>0</v>
      </c>
      <c r="V110" s="24">
        <f t="shared" si="20"/>
        <v>511.27650000000006</v>
      </c>
      <c r="W110" s="24">
        <f t="shared" si="20"/>
        <v>0</v>
      </c>
      <c r="X110" s="24">
        <f t="shared" si="20"/>
        <v>0</v>
      </c>
      <c r="Y110" s="24">
        <f t="shared" si="20"/>
        <v>0</v>
      </c>
      <c r="Z110" s="24">
        <f t="shared" si="20"/>
        <v>0</v>
      </c>
      <c r="AA110" s="24">
        <f t="shared" si="20"/>
        <v>0</v>
      </c>
      <c r="AB110" s="24">
        <f t="shared" si="20"/>
        <v>0</v>
      </c>
      <c r="AC110" s="24">
        <f t="shared" si="20"/>
        <v>0</v>
      </c>
      <c r="AD110" s="24">
        <f t="shared" si="20"/>
        <v>0</v>
      </c>
      <c r="AE110" s="24">
        <f t="shared" si="20"/>
        <v>0</v>
      </c>
      <c r="AF110" s="24">
        <f t="shared" si="20"/>
        <v>0</v>
      </c>
      <c r="AG110" s="24">
        <f t="shared" si="20"/>
        <v>0</v>
      </c>
      <c r="AH110" s="24">
        <f t="shared" si="20"/>
        <v>0</v>
      </c>
      <c r="AI110" s="24">
        <f t="shared" si="20"/>
        <v>0</v>
      </c>
      <c r="AJ110" s="24">
        <f t="shared" si="20"/>
        <v>0</v>
      </c>
      <c r="AK110" s="24">
        <f t="shared" si="20"/>
        <v>0</v>
      </c>
      <c r="AL110" s="24">
        <f t="shared" si="20"/>
        <v>0</v>
      </c>
      <c r="AM110" s="24">
        <f t="shared" si="20"/>
        <v>0</v>
      </c>
      <c r="AN110" s="24">
        <f t="shared" si="20"/>
        <v>0</v>
      </c>
      <c r="AO110" s="24">
        <f t="shared" si="20"/>
        <v>0</v>
      </c>
      <c r="AP110" s="24">
        <f t="shared" si="20"/>
        <v>0</v>
      </c>
      <c r="AQ110" s="24">
        <f t="shared" si="20"/>
        <v>0</v>
      </c>
      <c r="AR110" s="24">
        <f t="shared" si="20"/>
        <v>0</v>
      </c>
      <c r="AS110" s="24">
        <f t="shared" si="20"/>
        <v>0</v>
      </c>
      <c r="AT110" s="24">
        <f t="shared" si="20"/>
        <v>0</v>
      </c>
      <c r="AU110" s="24">
        <f t="shared" si="20"/>
        <v>0</v>
      </c>
      <c r="AV110" s="24">
        <f t="shared" si="20"/>
        <v>0</v>
      </c>
      <c r="AW110" s="24">
        <f t="shared" si="20"/>
        <v>0</v>
      </c>
      <c r="AX110" s="24">
        <f t="shared" si="20"/>
        <v>0</v>
      </c>
      <c r="AY110" s="24">
        <f t="shared" si="20"/>
        <v>0</v>
      </c>
      <c r="AZ110" s="24">
        <f t="shared" si="20"/>
        <v>0</v>
      </c>
      <c r="BA110" s="24">
        <f t="shared" si="20"/>
        <v>0</v>
      </c>
      <c r="BB110" s="24">
        <f t="shared" si="20"/>
        <v>0</v>
      </c>
      <c r="BC110" s="24">
        <f t="shared" si="20"/>
        <v>0</v>
      </c>
      <c r="BD110" s="24">
        <f t="shared" si="20"/>
        <v>0</v>
      </c>
      <c r="BE110" s="24">
        <f t="shared" si="20"/>
        <v>0</v>
      </c>
      <c r="BF110" s="24">
        <f t="shared" si="20"/>
        <v>0</v>
      </c>
      <c r="BG110" s="24">
        <f t="shared" si="20"/>
        <v>0</v>
      </c>
      <c r="BH110" s="24">
        <f t="shared" si="20"/>
        <v>0</v>
      </c>
      <c r="BI110" s="24">
        <f t="shared" si="20"/>
        <v>0</v>
      </c>
      <c r="BJ110" s="24">
        <f t="shared" si="20"/>
        <v>0</v>
      </c>
      <c r="BK110" s="27">
        <f>SUM(BK109)</f>
        <v>6951.777970853207</v>
      </c>
    </row>
    <row r="111" spans="1:63" ht="15">
      <c r="A111" s="19" t="s">
        <v>10</v>
      </c>
      <c r="B111" s="5" t="s">
        <v>41</v>
      </c>
      <c r="C111" s="30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2"/>
    </row>
    <row r="112" spans="1:63" ht="15">
      <c r="A112" s="19"/>
      <c r="B112" s="7" t="s">
        <v>165</v>
      </c>
      <c r="C112" s="20">
        <v>0</v>
      </c>
      <c r="D112" s="21">
        <v>5.637710337807953</v>
      </c>
      <c r="E112" s="21">
        <v>0</v>
      </c>
      <c r="F112" s="21">
        <v>0</v>
      </c>
      <c r="G112" s="22">
        <v>0</v>
      </c>
      <c r="H112" s="20">
        <v>2.0064999999999995</v>
      </c>
      <c r="I112" s="21">
        <v>142.58351661761174</v>
      </c>
      <c r="J112" s="21">
        <v>0</v>
      </c>
      <c r="K112" s="21">
        <v>0</v>
      </c>
      <c r="L112" s="22">
        <v>3.5300999999999996</v>
      </c>
      <c r="M112" s="20">
        <v>0</v>
      </c>
      <c r="N112" s="21">
        <v>0</v>
      </c>
      <c r="O112" s="21">
        <v>0</v>
      </c>
      <c r="P112" s="21">
        <v>0</v>
      </c>
      <c r="Q112" s="22">
        <v>0</v>
      </c>
      <c r="R112" s="20">
        <v>1.4255999999999998</v>
      </c>
      <c r="S112" s="21">
        <v>28.7872</v>
      </c>
      <c r="T112" s="21">
        <v>0</v>
      </c>
      <c r="U112" s="21">
        <v>0</v>
      </c>
      <c r="V112" s="22">
        <v>0.7198000000000001</v>
      </c>
      <c r="W112" s="20">
        <v>0</v>
      </c>
      <c r="X112" s="21">
        <v>0</v>
      </c>
      <c r="Y112" s="21">
        <v>0</v>
      </c>
      <c r="Z112" s="21">
        <v>0</v>
      </c>
      <c r="AA112" s="22">
        <v>0</v>
      </c>
      <c r="AB112" s="20">
        <v>0</v>
      </c>
      <c r="AC112" s="21">
        <v>0</v>
      </c>
      <c r="AD112" s="21">
        <v>0</v>
      </c>
      <c r="AE112" s="21">
        <v>0</v>
      </c>
      <c r="AF112" s="22">
        <v>0</v>
      </c>
      <c r="AG112" s="20">
        <v>0</v>
      </c>
      <c r="AH112" s="21">
        <v>0</v>
      </c>
      <c r="AI112" s="21">
        <v>0</v>
      </c>
      <c r="AJ112" s="21">
        <v>0</v>
      </c>
      <c r="AK112" s="22">
        <v>0</v>
      </c>
      <c r="AL112" s="20">
        <v>0</v>
      </c>
      <c r="AM112" s="21">
        <v>0</v>
      </c>
      <c r="AN112" s="21">
        <v>0</v>
      </c>
      <c r="AO112" s="21">
        <v>0</v>
      </c>
      <c r="AP112" s="22">
        <v>0</v>
      </c>
      <c r="AQ112" s="20">
        <v>0</v>
      </c>
      <c r="AR112" s="21">
        <v>0</v>
      </c>
      <c r="AS112" s="21">
        <v>0</v>
      </c>
      <c r="AT112" s="21">
        <v>0</v>
      </c>
      <c r="AU112" s="22">
        <v>0</v>
      </c>
      <c r="AV112" s="20">
        <v>0</v>
      </c>
      <c r="AW112" s="21">
        <v>0</v>
      </c>
      <c r="AX112" s="21">
        <v>0</v>
      </c>
      <c r="AY112" s="21">
        <v>0</v>
      </c>
      <c r="AZ112" s="22">
        <v>0</v>
      </c>
      <c r="BA112" s="20">
        <v>0</v>
      </c>
      <c r="BB112" s="21">
        <v>0</v>
      </c>
      <c r="BC112" s="21">
        <v>0</v>
      </c>
      <c r="BD112" s="21">
        <v>0</v>
      </c>
      <c r="BE112" s="22">
        <v>0</v>
      </c>
      <c r="BF112" s="20">
        <v>0</v>
      </c>
      <c r="BG112" s="21">
        <v>0</v>
      </c>
      <c r="BH112" s="21">
        <v>0</v>
      </c>
      <c r="BI112" s="21">
        <v>0</v>
      </c>
      <c r="BJ112" s="22">
        <v>0</v>
      </c>
      <c r="BK112" s="23">
        <f aca="true" t="shared" si="21" ref="BK112:BK135">SUM(C112:BJ112)</f>
        <v>184.69042695541967</v>
      </c>
    </row>
    <row r="113" spans="1:63" ht="15">
      <c r="A113" s="19"/>
      <c r="B113" s="7" t="s">
        <v>150</v>
      </c>
      <c r="C113" s="20">
        <v>0</v>
      </c>
      <c r="D113" s="21">
        <v>13.33772331713694</v>
      </c>
      <c r="E113" s="21">
        <v>0</v>
      </c>
      <c r="F113" s="21">
        <v>0</v>
      </c>
      <c r="G113" s="22">
        <v>0</v>
      </c>
      <c r="H113" s="20">
        <v>5.667999999999998</v>
      </c>
      <c r="I113" s="21">
        <v>150.01823584835276</v>
      </c>
      <c r="J113" s="21">
        <v>0</v>
      </c>
      <c r="K113" s="21">
        <v>0</v>
      </c>
      <c r="L113" s="22">
        <v>7.572400000000001</v>
      </c>
      <c r="M113" s="20">
        <v>0</v>
      </c>
      <c r="N113" s="21">
        <v>0</v>
      </c>
      <c r="O113" s="21">
        <v>0</v>
      </c>
      <c r="P113" s="21">
        <v>0</v>
      </c>
      <c r="Q113" s="22">
        <v>0</v>
      </c>
      <c r="R113" s="20">
        <v>3.4848</v>
      </c>
      <c r="S113" s="21">
        <v>0.1883</v>
      </c>
      <c r="T113" s="21">
        <v>0</v>
      </c>
      <c r="U113" s="21">
        <v>0</v>
      </c>
      <c r="V113" s="22">
        <v>5.2204999999999995</v>
      </c>
      <c r="W113" s="20">
        <v>0</v>
      </c>
      <c r="X113" s="21">
        <v>0</v>
      </c>
      <c r="Y113" s="21">
        <v>0</v>
      </c>
      <c r="Z113" s="21">
        <v>0</v>
      </c>
      <c r="AA113" s="22">
        <v>0</v>
      </c>
      <c r="AB113" s="20">
        <v>0</v>
      </c>
      <c r="AC113" s="21">
        <v>0</v>
      </c>
      <c r="AD113" s="21">
        <v>0</v>
      </c>
      <c r="AE113" s="21">
        <v>0</v>
      </c>
      <c r="AF113" s="22">
        <v>0</v>
      </c>
      <c r="AG113" s="20">
        <v>0</v>
      </c>
      <c r="AH113" s="21">
        <v>0</v>
      </c>
      <c r="AI113" s="21">
        <v>0</v>
      </c>
      <c r="AJ113" s="21">
        <v>0</v>
      </c>
      <c r="AK113" s="22">
        <v>0</v>
      </c>
      <c r="AL113" s="20">
        <v>0</v>
      </c>
      <c r="AM113" s="21">
        <v>0</v>
      </c>
      <c r="AN113" s="21">
        <v>0</v>
      </c>
      <c r="AO113" s="21">
        <v>0</v>
      </c>
      <c r="AP113" s="22">
        <v>0</v>
      </c>
      <c r="AQ113" s="20">
        <v>0</v>
      </c>
      <c r="AR113" s="21">
        <v>0</v>
      </c>
      <c r="AS113" s="21">
        <v>0</v>
      </c>
      <c r="AT113" s="21">
        <v>0</v>
      </c>
      <c r="AU113" s="22">
        <v>0</v>
      </c>
      <c r="AV113" s="20">
        <v>0</v>
      </c>
      <c r="AW113" s="21">
        <v>0</v>
      </c>
      <c r="AX113" s="21">
        <v>0</v>
      </c>
      <c r="AY113" s="21">
        <v>0</v>
      </c>
      <c r="AZ113" s="22">
        <v>0</v>
      </c>
      <c r="BA113" s="20">
        <v>0</v>
      </c>
      <c r="BB113" s="21">
        <v>0</v>
      </c>
      <c r="BC113" s="21">
        <v>0</v>
      </c>
      <c r="BD113" s="21">
        <v>0</v>
      </c>
      <c r="BE113" s="22">
        <v>0</v>
      </c>
      <c r="BF113" s="20">
        <v>0</v>
      </c>
      <c r="BG113" s="21">
        <v>0</v>
      </c>
      <c r="BH113" s="21">
        <v>0</v>
      </c>
      <c r="BI113" s="21">
        <v>0</v>
      </c>
      <c r="BJ113" s="22">
        <v>0</v>
      </c>
      <c r="BK113" s="23">
        <f>SUM(C113:BJ113)</f>
        <v>185.48995916548967</v>
      </c>
    </row>
    <row r="114" spans="1:63" ht="15">
      <c r="A114" s="19"/>
      <c r="B114" s="7" t="s">
        <v>166</v>
      </c>
      <c r="C114" s="20">
        <v>0</v>
      </c>
      <c r="D114" s="21">
        <v>3.172820906556325</v>
      </c>
      <c r="E114" s="21">
        <v>0</v>
      </c>
      <c r="F114" s="21">
        <v>0</v>
      </c>
      <c r="G114" s="22">
        <v>0</v>
      </c>
      <c r="H114" s="20">
        <v>4.426200000000001</v>
      </c>
      <c r="I114" s="21">
        <v>17.952321827582374</v>
      </c>
      <c r="J114" s="21">
        <v>0</v>
      </c>
      <c r="K114" s="21">
        <v>0</v>
      </c>
      <c r="L114" s="22">
        <v>9.991200000000001</v>
      </c>
      <c r="M114" s="20">
        <v>0</v>
      </c>
      <c r="N114" s="21">
        <v>0</v>
      </c>
      <c r="O114" s="21">
        <v>0</v>
      </c>
      <c r="P114" s="21">
        <v>0</v>
      </c>
      <c r="Q114" s="22">
        <v>0</v>
      </c>
      <c r="R114" s="20">
        <v>2.7542000000000004</v>
      </c>
      <c r="S114" s="21">
        <v>0.036199999999999996</v>
      </c>
      <c r="T114" s="21">
        <v>0</v>
      </c>
      <c r="U114" s="21">
        <v>0</v>
      </c>
      <c r="V114" s="22">
        <v>1.8358999999999999</v>
      </c>
      <c r="W114" s="20">
        <v>0</v>
      </c>
      <c r="X114" s="21">
        <v>0</v>
      </c>
      <c r="Y114" s="21">
        <v>0</v>
      </c>
      <c r="Z114" s="21">
        <v>0</v>
      </c>
      <c r="AA114" s="22">
        <v>0</v>
      </c>
      <c r="AB114" s="20">
        <v>0</v>
      </c>
      <c r="AC114" s="21">
        <v>0</v>
      </c>
      <c r="AD114" s="21">
        <v>0</v>
      </c>
      <c r="AE114" s="21">
        <v>0</v>
      </c>
      <c r="AF114" s="22">
        <v>0</v>
      </c>
      <c r="AG114" s="20">
        <v>0</v>
      </c>
      <c r="AH114" s="21">
        <v>0</v>
      </c>
      <c r="AI114" s="21">
        <v>0</v>
      </c>
      <c r="AJ114" s="21">
        <v>0</v>
      </c>
      <c r="AK114" s="22">
        <v>0</v>
      </c>
      <c r="AL114" s="20">
        <v>0</v>
      </c>
      <c r="AM114" s="21">
        <v>0</v>
      </c>
      <c r="AN114" s="21">
        <v>0</v>
      </c>
      <c r="AO114" s="21">
        <v>0</v>
      </c>
      <c r="AP114" s="22">
        <v>0</v>
      </c>
      <c r="AQ114" s="20">
        <v>0</v>
      </c>
      <c r="AR114" s="21">
        <v>0</v>
      </c>
      <c r="AS114" s="21">
        <v>0</v>
      </c>
      <c r="AT114" s="21">
        <v>0</v>
      </c>
      <c r="AU114" s="22">
        <v>0</v>
      </c>
      <c r="AV114" s="20">
        <v>0</v>
      </c>
      <c r="AW114" s="21">
        <v>0</v>
      </c>
      <c r="AX114" s="21">
        <v>0</v>
      </c>
      <c r="AY114" s="21">
        <v>0</v>
      </c>
      <c r="AZ114" s="22">
        <v>0</v>
      </c>
      <c r="BA114" s="20">
        <v>0</v>
      </c>
      <c r="BB114" s="21">
        <v>0</v>
      </c>
      <c r="BC114" s="21">
        <v>0</v>
      </c>
      <c r="BD114" s="21">
        <v>0</v>
      </c>
      <c r="BE114" s="22">
        <v>0</v>
      </c>
      <c r="BF114" s="20">
        <v>0</v>
      </c>
      <c r="BG114" s="21">
        <v>0</v>
      </c>
      <c r="BH114" s="21">
        <v>0</v>
      </c>
      <c r="BI114" s="21">
        <v>0</v>
      </c>
      <c r="BJ114" s="22">
        <v>0</v>
      </c>
      <c r="BK114" s="23">
        <f>SUM(C114:BJ114)</f>
        <v>40.1688427341387</v>
      </c>
    </row>
    <row r="115" spans="1:63" ht="15">
      <c r="A115" s="19"/>
      <c r="B115" s="7" t="s">
        <v>167</v>
      </c>
      <c r="C115" s="20">
        <v>0</v>
      </c>
      <c r="D115" s="21">
        <v>0.5654537841496772</v>
      </c>
      <c r="E115" s="21">
        <v>0</v>
      </c>
      <c r="F115" s="21">
        <v>0</v>
      </c>
      <c r="G115" s="22">
        <v>0</v>
      </c>
      <c r="H115" s="20">
        <v>1.4045</v>
      </c>
      <c r="I115" s="21">
        <v>0.8186784112670932</v>
      </c>
      <c r="J115" s="21">
        <v>0</v>
      </c>
      <c r="K115" s="21">
        <v>0</v>
      </c>
      <c r="L115" s="22">
        <v>13.7914</v>
      </c>
      <c r="M115" s="20">
        <v>0</v>
      </c>
      <c r="N115" s="21">
        <v>0</v>
      </c>
      <c r="O115" s="21">
        <v>0</v>
      </c>
      <c r="P115" s="21">
        <v>0</v>
      </c>
      <c r="Q115" s="22">
        <v>0</v>
      </c>
      <c r="R115" s="20">
        <v>0.9321999999999999</v>
      </c>
      <c r="S115" s="21">
        <v>0.033</v>
      </c>
      <c r="T115" s="21">
        <v>0</v>
      </c>
      <c r="U115" s="21">
        <v>0</v>
      </c>
      <c r="V115" s="22">
        <v>0.4719</v>
      </c>
      <c r="W115" s="20">
        <v>0</v>
      </c>
      <c r="X115" s="21">
        <v>0</v>
      </c>
      <c r="Y115" s="21">
        <v>0</v>
      </c>
      <c r="Z115" s="21">
        <v>0</v>
      </c>
      <c r="AA115" s="22">
        <v>0</v>
      </c>
      <c r="AB115" s="20">
        <v>0</v>
      </c>
      <c r="AC115" s="21">
        <v>0</v>
      </c>
      <c r="AD115" s="21">
        <v>0</v>
      </c>
      <c r="AE115" s="21">
        <v>0</v>
      </c>
      <c r="AF115" s="22">
        <v>0</v>
      </c>
      <c r="AG115" s="20">
        <v>0</v>
      </c>
      <c r="AH115" s="21">
        <v>0</v>
      </c>
      <c r="AI115" s="21">
        <v>0</v>
      </c>
      <c r="AJ115" s="21">
        <v>0</v>
      </c>
      <c r="AK115" s="22">
        <v>0</v>
      </c>
      <c r="AL115" s="20">
        <v>0</v>
      </c>
      <c r="AM115" s="21">
        <v>0</v>
      </c>
      <c r="AN115" s="21">
        <v>0</v>
      </c>
      <c r="AO115" s="21">
        <v>0</v>
      </c>
      <c r="AP115" s="22">
        <v>0</v>
      </c>
      <c r="AQ115" s="20">
        <v>0</v>
      </c>
      <c r="AR115" s="21">
        <v>0</v>
      </c>
      <c r="AS115" s="21">
        <v>0</v>
      </c>
      <c r="AT115" s="21">
        <v>0</v>
      </c>
      <c r="AU115" s="22">
        <v>0</v>
      </c>
      <c r="AV115" s="20">
        <v>0</v>
      </c>
      <c r="AW115" s="21">
        <v>0</v>
      </c>
      <c r="AX115" s="21">
        <v>0</v>
      </c>
      <c r="AY115" s="21">
        <v>0</v>
      </c>
      <c r="AZ115" s="22">
        <v>0</v>
      </c>
      <c r="BA115" s="20">
        <v>0</v>
      </c>
      <c r="BB115" s="21">
        <v>0</v>
      </c>
      <c r="BC115" s="21">
        <v>0</v>
      </c>
      <c r="BD115" s="21">
        <v>0</v>
      </c>
      <c r="BE115" s="22">
        <v>0</v>
      </c>
      <c r="BF115" s="20">
        <v>0</v>
      </c>
      <c r="BG115" s="21">
        <v>0</v>
      </c>
      <c r="BH115" s="21">
        <v>0</v>
      </c>
      <c r="BI115" s="21">
        <v>0</v>
      </c>
      <c r="BJ115" s="22">
        <v>0</v>
      </c>
      <c r="BK115" s="23">
        <f>SUM(C115:BJ115)</f>
        <v>18.017132195416774</v>
      </c>
    </row>
    <row r="116" spans="1:63" ht="15">
      <c r="A116" s="19"/>
      <c r="B116" s="7" t="s">
        <v>168</v>
      </c>
      <c r="C116" s="20">
        <v>0</v>
      </c>
      <c r="D116" s="21">
        <v>4.767201826869885</v>
      </c>
      <c r="E116" s="21">
        <v>0</v>
      </c>
      <c r="F116" s="21">
        <v>0</v>
      </c>
      <c r="G116" s="22">
        <v>0</v>
      </c>
      <c r="H116" s="20">
        <v>5.107899999999999</v>
      </c>
      <c r="I116" s="21">
        <v>15.720752548894627</v>
      </c>
      <c r="J116" s="21">
        <v>0</v>
      </c>
      <c r="K116" s="21">
        <v>0</v>
      </c>
      <c r="L116" s="22">
        <v>39.174</v>
      </c>
      <c r="M116" s="20">
        <v>0</v>
      </c>
      <c r="N116" s="21">
        <v>0</v>
      </c>
      <c r="O116" s="21">
        <v>0</v>
      </c>
      <c r="P116" s="21">
        <v>0</v>
      </c>
      <c r="Q116" s="22">
        <v>0</v>
      </c>
      <c r="R116" s="20">
        <v>2.5119999999999996</v>
      </c>
      <c r="S116" s="21">
        <v>0.0183</v>
      </c>
      <c r="T116" s="21">
        <v>0</v>
      </c>
      <c r="U116" s="21">
        <v>0</v>
      </c>
      <c r="V116" s="22">
        <v>5.0125</v>
      </c>
      <c r="W116" s="20">
        <v>0</v>
      </c>
      <c r="X116" s="21">
        <v>0</v>
      </c>
      <c r="Y116" s="21">
        <v>0</v>
      </c>
      <c r="Z116" s="21">
        <v>0</v>
      </c>
      <c r="AA116" s="22">
        <v>0</v>
      </c>
      <c r="AB116" s="20">
        <v>0</v>
      </c>
      <c r="AC116" s="21">
        <v>0</v>
      </c>
      <c r="AD116" s="21">
        <v>0</v>
      </c>
      <c r="AE116" s="21">
        <v>0</v>
      </c>
      <c r="AF116" s="22">
        <v>0</v>
      </c>
      <c r="AG116" s="20">
        <v>0</v>
      </c>
      <c r="AH116" s="21">
        <v>0</v>
      </c>
      <c r="AI116" s="21">
        <v>0</v>
      </c>
      <c r="AJ116" s="21">
        <v>0</v>
      </c>
      <c r="AK116" s="22">
        <v>0</v>
      </c>
      <c r="AL116" s="20">
        <v>0</v>
      </c>
      <c r="AM116" s="21">
        <v>0</v>
      </c>
      <c r="AN116" s="21">
        <v>0</v>
      </c>
      <c r="AO116" s="21">
        <v>0</v>
      </c>
      <c r="AP116" s="22">
        <v>0</v>
      </c>
      <c r="AQ116" s="20">
        <v>0</v>
      </c>
      <c r="AR116" s="21">
        <v>0</v>
      </c>
      <c r="AS116" s="21">
        <v>0</v>
      </c>
      <c r="AT116" s="21">
        <v>0</v>
      </c>
      <c r="AU116" s="22">
        <v>0</v>
      </c>
      <c r="AV116" s="20">
        <v>0</v>
      </c>
      <c r="AW116" s="21">
        <v>0</v>
      </c>
      <c r="AX116" s="21">
        <v>0</v>
      </c>
      <c r="AY116" s="21">
        <v>0</v>
      </c>
      <c r="AZ116" s="22">
        <v>0</v>
      </c>
      <c r="BA116" s="20">
        <v>0</v>
      </c>
      <c r="BB116" s="21">
        <v>0</v>
      </c>
      <c r="BC116" s="21">
        <v>0</v>
      </c>
      <c r="BD116" s="21">
        <v>0</v>
      </c>
      <c r="BE116" s="22">
        <v>0</v>
      </c>
      <c r="BF116" s="20">
        <v>0</v>
      </c>
      <c r="BG116" s="21">
        <v>0</v>
      </c>
      <c r="BH116" s="21">
        <v>0</v>
      </c>
      <c r="BI116" s="21">
        <v>0</v>
      </c>
      <c r="BJ116" s="22">
        <v>0</v>
      </c>
      <c r="BK116" s="23">
        <f t="shared" si="21"/>
        <v>72.31265437576451</v>
      </c>
    </row>
    <row r="117" spans="1:63" ht="15">
      <c r="A117" s="19"/>
      <c r="B117" s="7" t="s">
        <v>182</v>
      </c>
      <c r="C117" s="20">
        <v>0</v>
      </c>
      <c r="D117" s="21">
        <v>0.7220865596392044</v>
      </c>
      <c r="E117" s="21">
        <v>0</v>
      </c>
      <c r="F117" s="21">
        <v>0</v>
      </c>
      <c r="G117" s="22">
        <v>0</v>
      </c>
      <c r="H117" s="20">
        <v>3.5663</v>
      </c>
      <c r="I117" s="21">
        <v>1548.330381381447</v>
      </c>
      <c r="J117" s="21">
        <v>0</v>
      </c>
      <c r="K117" s="21">
        <v>0</v>
      </c>
      <c r="L117" s="22">
        <v>7.411100000000001</v>
      </c>
      <c r="M117" s="20">
        <v>0</v>
      </c>
      <c r="N117" s="21">
        <v>0</v>
      </c>
      <c r="O117" s="21">
        <v>0</v>
      </c>
      <c r="P117" s="21">
        <v>0</v>
      </c>
      <c r="Q117" s="22">
        <v>0</v>
      </c>
      <c r="R117" s="20">
        <v>1.4688000000000003</v>
      </c>
      <c r="S117" s="21">
        <v>0.0844</v>
      </c>
      <c r="T117" s="21">
        <v>0</v>
      </c>
      <c r="U117" s="21">
        <v>0</v>
      </c>
      <c r="V117" s="22">
        <v>1.6170999999999998</v>
      </c>
      <c r="W117" s="20">
        <v>0</v>
      </c>
      <c r="X117" s="21">
        <v>0</v>
      </c>
      <c r="Y117" s="21">
        <v>0</v>
      </c>
      <c r="Z117" s="21">
        <v>0</v>
      </c>
      <c r="AA117" s="22">
        <v>0</v>
      </c>
      <c r="AB117" s="20">
        <v>0</v>
      </c>
      <c r="AC117" s="21">
        <v>0</v>
      </c>
      <c r="AD117" s="21">
        <v>0</v>
      </c>
      <c r="AE117" s="21">
        <v>0</v>
      </c>
      <c r="AF117" s="22">
        <v>0</v>
      </c>
      <c r="AG117" s="20">
        <v>0</v>
      </c>
      <c r="AH117" s="21">
        <v>0</v>
      </c>
      <c r="AI117" s="21">
        <v>0</v>
      </c>
      <c r="AJ117" s="21">
        <v>0</v>
      </c>
      <c r="AK117" s="22">
        <v>0</v>
      </c>
      <c r="AL117" s="20">
        <v>0</v>
      </c>
      <c r="AM117" s="21">
        <v>0</v>
      </c>
      <c r="AN117" s="21">
        <v>0</v>
      </c>
      <c r="AO117" s="21">
        <v>0</v>
      </c>
      <c r="AP117" s="22">
        <v>0</v>
      </c>
      <c r="AQ117" s="20">
        <v>0</v>
      </c>
      <c r="AR117" s="21">
        <v>0</v>
      </c>
      <c r="AS117" s="21">
        <v>0</v>
      </c>
      <c r="AT117" s="21">
        <v>0</v>
      </c>
      <c r="AU117" s="22">
        <v>0</v>
      </c>
      <c r="AV117" s="20">
        <v>0</v>
      </c>
      <c r="AW117" s="21">
        <v>0</v>
      </c>
      <c r="AX117" s="21">
        <v>0</v>
      </c>
      <c r="AY117" s="21">
        <v>0</v>
      </c>
      <c r="AZ117" s="22">
        <v>0</v>
      </c>
      <c r="BA117" s="20">
        <v>0</v>
      </c>
      <c r="BB117" s="21">
        <v>0</v>
      </c>
      <c r="BC117" s="21">
        <v>0</v>
      </c>
      <c r="BD117" s="21">
        <v>0</v>
      </c>
      <c r="BE117" s="22">
        <v>0</v>
      </c>
      <c r="BF117" s="20">
        <v>0</v>
      </c>
      <c r="BG117" s="21">
        <v>0</v>
      </c>
      <c r="BH117" s="21">
        <v>0</v>
      </c>
      <c r="BI117" s="21">
        <v>0</v>
      </c>
      <c r="BJ117" s="22">
        <v>0</v>
      </c>
      <c r="BK117" s="23">
        <f t="shared" si="21"/>
        <v>1563.2001679410862</v>
      </c>
    </row>
    <row r="118" spans="1:63" ht="15">
      <c r="A118" s="19"/>
      <c r="B118" s="7" t="s">
        <v>169</v>
      </c>
      <c r="C118" s="20">
        <v>0</v>
      </c>
      <c r="D118" s="21">
        <v>103.47404605379181</v>
      </c>
      <c r="E118" s="21">
        <v>0</v>
      </c>
      <c r="F118" s="21">
        <v>0</v>
      </c>
      <c r="G118" s="22">
        <v>0</v>
      </c>
      <c r="H118" s="20">
        <v>140.8981</v>
      </c>
      <c r="I118" s="21">
        <v>6209.688251664919</v>
      </c>
      <c r="J118" s="21">
        <v>168.3089</v>
      </c>
      <c r="K118" s="21">
        <v>0</v>
      </c>
      <c r="L118" s="22">
        <v>703.8720999999999</v>
      </c>
      <c r="M118" s="20">
        <v>0</v>
      </c>
      <c r="N118" s="21">
        <v>0</v>
      </c>
      <c r="O118" s="21">
        <v>0</v>
      </c>
      <c r="P118" s="21">
        <v>0</v>
      </c>
      <c r="Q118" s="22">
        <v>0</v>
      </c>
      <c r="R118" s="20">
        <v>96.48480000000002</v>
      </c>
      <c r="S118" s="21">
        <v>36.10379999999999</v>
      </c>
      <c r="T118" s="21">
        <v>0</v>
      </c>
      <c r="U118" s="21">
        <v>0</v>
      </c>
      <c r="V118" s="22">
        <v>148.28490000000002</v>
      </c>
      <c r="W118" s="20">
        <v>0</v>
      </c>
      <c r="X118" s="21">
        <v>0</v>
      </c>
      <c r="Y118" s="21">
        <v>0</v>
      </c>
      <c r="Z118" s="21">
        <v>0</v>
      </c>
      <c r="AA118" s="22">
        <v>0</v>
      </c>
      <c r="AB118" s="20">
        <v>0</v>
      </c>
      <c r="AC118" s="21">
        <v>0</v>
      </c>
      <c r="AD118" s="21">
        <v>0</v>
      </c>
      <c r="AE118" s="21">
        <v>0</v>
      </c>
      <c r="AF118" s="22">
        <v>0</v>
      </c>
      <c r="AG118" s="20">
        <v>0</v>
      </c>
      <c r="AH118" s="21">
        <v>0</v>
      </c>
      <c r="AI118" s="21">
        <v>0</v>
      </c>
      <c r="AJ118" s="21">
        <v>0</v>
      </c>
      <c r="AK118" s="22">
        <v>0</v>
      </c>
      <c r="AL118" s="20">
        <v>0</v>
      </c>
      <c r="AM118" s="21">
        <v>0</v>
      </c>
      <c r="AN118" s="21">
        <v>0</v>
      </c>
      <c r="AO118" s="21">
        <v>0</v>
      </c>
      <c r="AP118" s="22">
        <v>0</v>
      </c>
      <c r="AQ118" s="20">
        <v>0</v>
      </c>
      <c r="AR118" s="21">
        <v>0</v>
      </c>
      <c r="AS118" s="21">
        <v>0</v>
      </c>
      <c r="AT118" s="21">
        <v>0</v>
      </c>
      <c r="AU118" s="22">
        <v>0</v>
      </c>
      <c r="AV118" s="20">
        <v>0</v>
      </c>
      <c r="AW118" s="21">
        <v>0</v>
      </c>
      <c r="AX118" s="21">
        <v>0</v>
      </c>
      <c r="AY118" s="21">
        <v>0</v>
      </c>
      <c r="AZ118" s="22">
        <v>0</v>
      </c>
      <c r="BA118" s="20">
        <v>0</v>
      </c>
      <c r="BB118" s="21">
        <v>0</v>
      </c>
      <c r="BC118" s="21">
        <v>0</v>
      </c>
      <c r="BD118" s="21">
        <v>0</v>
      </c>
      <c r="BE118" s="22">
        <v>0</v>
      </c>
      <c r="BF118" s="20">
        <v>0</v>
      </c>
      <c r="BG118" s="21">
        <v>0</v>
      </c>
      <c r="BH118" s="21">
        <v>0</v>
      </c>
      <c r="BI118" s="21">
        <v>0</v>
      </c>
      <c r="BJ118" s="22">
        <v>0</v>
      </c>
      <c r="BK118" s="23">
        <f>SUM(C118:BJ118)</f>
        <v>7607.11489771871</v>
      </c>
    </row>
    <row r="119" spans="1:63" ht="15">
      <c r="A119" s="19"/>
      <c r="B119" s="7" t="s">
        <v>49</v>
      </c>
      <c r="C119" s="20">
        <v>0</v>
      </c>
      <c r="D119" s="21">
        <v>0.7660393084918997</v>
      </c>
      <c r="E119" s="21">
        <v>0</v>
      </c>
      <c r="F119" s="21">
        <v>0</v>
      </c>
      <c r="G119" s="22">
        <v>0</v>
      </c>
      <c r="H119" s="20">
        <v>327.28280000000007</v>
      </c>
      <c r="I119" s="21">
        <v>17406.254164634207</v>
      </c>
      <c r="J119" s="21">
        <v>0</v>
      </c>
      <c r="K119" s="21">
        <v>0</v>
      </c>
      <c r="L119" s="22">
        <v>1235.0148999999997</v>
      </c>
      <c r="M119" s="20">
        <v>0</v>
      </c>
      <c r="N119" s="21">
        <v>0</v>
      </c>
      <c r="O119" s="21">
        <v>0</v>
      </c>
      <c r="P119" s="21">
        <v>0</v>
      </c>
      <c r="Q119" s="22">
        <v>0</v>
      </c>
      <c r="R119" s="20">
        <v>141.1568</v>
      </c>
      <c r="S119" s="21">
        <v>149.4072</v>
      </c>
      <c r="T119" s="21">
        <v>0</v>
      </c>
      <c r="U119" s="21">
        <v>0</v>
      </c>
      <c r="V119" s="22">
        <v>269.45310000000006</v>
      </c>
      <c r="W119" s="20">
        <v>0</v>
      </c>
      <c r="X119" s="21">
        <v>0</v>
      </c>
      <c r="Y119" s="21">
        <v>0</v>
      </c>
      <c r="Z119" s="21">
        <v>0</v>
      </c>
      <c r="AA119" s="22">
        <v>0</v>
      </c>
      <c r="AB119" s="20">
        <v>0</v>
      </c>
      <c r="AC119" s="21">
        <v>0</v>
      </c>
      <c r="AD119" s="21">
        <v>0</v>
      </c>
      <c r="AE119" s="21">
        <v>0</v>
      </c>
      <c r="AF119" s="22">
        <v>0</v>
      </c>
      <c r="AG119" s="20">
        <v>0</v>
      </c>
      <c r="AH119" s="21">
        <v>0</v>
      </c>
      <c r="AI119" s="21">
        <v>0</v>
      </c>
      <c r="AJ119" s="21">
        <v>0</v>
      </c>
      <c r="AK119" s="22">
        <v>0</v>
      </c>
      <c r="AL119" s="20">
        <v>0</v>
      </c>
      <c r="AM119" s="21">
        <v>0</v>
      </c>
      <c r="AN119" s="21">
        <v>0</v>
      </c>
      <c r="AO119" s="21">
        <v>0</v>
      </c>
      <c r="AP119" s="22">
        <v>0</v>
      </c>
      <c r="AQ119" s="20">
        <v>0</v>
      </c>
      <c r="AR119" s="21">
        <v>0</v>
      </c>
      <c r="AS119" s="21">
        <v>0</v>
      </c>
      <c r="AT119" s="21">
        <v>0</v>
      </c>
      <c r="AU119" s="22">
        <v>0</v>
      </c>
      <c r="AV119" s="20">
        <v>0</v>
      </c>
      <c r="AW119" s="21">
        <v>0</v>
      </c>
      <c r="AX119" s="21">
        <v>0</v>
      </c>
      <c r="AY119" s="21">
        <v>0</v>
      </c>
      <c r="AZ119" s="22">
        <v>0</v>
      </c>
      <c r="BA119" s="20">
        <v>0</v>
      </c>
      <c r="BB119" s="21">
        <v>0</v>
      </c>
      <c r="BC119" s="21">
        <v>0</v>
      </c>
      <c r="BD119" s="21">
        <v>0</v>
      </c>
      <c r="BE119" s="22">
        <v>0</v>
      </c>
      <c r="BF119" s="20">
        <v>0</v>
      </c>
      <c r="BG119" s="21">
        <v>0</v>
      </c>
      <c r="BH119" s="21">
        <v>0</v>
      </c>
      <c r="BI119" s="21">
        <v>0</v>
      </c>
      <c r="BJ119" s="22">
        <v>0</v>
      </c>
      <c r="BK119" s="23">
        <f>SUM(C119:BJ119)</f>
        <v>19529.3350039427</v>
      </c>
    </row>
    <row r="120" spans="1:63" ht="15">
      <c r="A120" s="19"/>
      <c r="B120" s="7" t="s">
        <v>151</v>
      </c>
      <c r="C120" s="20">
        <v>0</v>
      </c>
      <c r="D120" s="21">
        <v>0.8003780543998028</v>
      </c>
      <c r="E120" s="21">
        <v>0</v>
      </c>
      <c r="F120" s="21">
        <v>0</v>
      </c>
      <c r="G120" s="22">
        <v>0</v>
      </c>
      <c r="H120" s="20">
        <v>9.4318</v>
      </c>
      <c r="I120" s="21">
        <v>89.73498608254216</v>
      </c>
      <c r="J120" s="21">
        <v>0</v>
      </c>
      <c r="K120" s="21">
        <v>0</v>
      </c>
      <c r="L120" s="22">
        <v>31.2793</v>
      </c>
      <c r="M120" s="20">
        <v>0</v>
      </c>
      <c r="N120" s="21">
        <v>0</v>
      </c>
      <c r="O120" s="21">
        <v>0</v>
      </c>
      <c r="P120" s="21">
        <v>0</v>
      </c>
      <c r="Q120" s="22">
        <v>0</v>
      </c>
      <c r="R120" s="20">
        <v>4.6169</v>
      </c>
      <c r="S120" s="21">
        <v>1.0822</v>
      </c>
      <c r="T120" s="21">
        <v>0</v>
      </c>
      <c r="U120" s="21">
        <v>0</v>
      </c>
      <c r="V120" s="22">
        <v>10.6007</v>
      </c>
      <c r="W120" s="20">
        <v>0</v>
      </c>
      <c r="X120" s="21">
        <v>0</v>
      </c>
      <c r="Y120" s="21">
        <v>0</v>
      </c>
      <c r="Z120" s="21">
        <v>0</v>
      </c>
      <c r="AA120" s="22">
        <v>0</v>
      </c>
      <c r="AB120" s="20">
        <v>0</v>
      </c>
      <c r="AC120" s="21">
        <v>0</v>
      </c>
      <c r="AD120" s="21">
        <v>0</v>
      </c>
      <c r="AE120" s="21">
        <v>0</v>
      </c>
      <c r="AF120" s="22">
        <v>0</v>
      </c>
      <c r="AG120" s="20">
        <v>0</v>
      </c>
      <c r="AH120" s="21">
        <v>0</v>
      </c>
      <c r="AI120" s="21">
        <v>0</v>
      </c>
      <c r="AJ120" s="21">
        <v>0</v>
      </c>
      <c r="AK120" s="22">
        <v>0</v>
      </c>
      <c r="AL120" s="20">
        <v>0</v>
      </c>
      <c r="AM120" s="21">
        <v>0</v>
      </c>
      <c r="AN120" s="21">
        <v>0</v>
      </c>
      <c r="AO120" s="21">
        <v>0</v>
      </c>
      <c r="AP120" s="22">
        <v>0</v>
      </c>
      <c r="AQ120" s="20">
        <v>0</v>
      </c>
      <c r="AR120" s="21">
        <v>0</v>
      </c>
      <c r="AS120" s="21">
        <v>0</v>
      </c>
      <c r="AT120" s="21">
        <v>0</v>
      </c>
      <c r="AU120" s="22">
        <v>0</v>
      </c>
      <c r="AV120" s="20">
        <v>0</v>
      </c>
      <c r="AW120" s="21">
        <v>0</v>
      </c>
      <c r="AX120" s="21">
        <v>0</v>
      </c>
      <c r="AY120" s="21">
        <v>0</v>
      </c>
      <c r="AZ120" s="22">
        <v>0</v>
      </c>
      <c r="BA120" s="20">
        <v>0</v>
      </c>
      <c r="BB120" s="21">
        <v>0</v>
      </c>
      <c r="BC120" s="21">
        <v>0</v>
      </c>
      <c r="BD120" s="21">
        <v>0</v>
      </c>
      <c r="BE120" s="22">
        <v>0</v>
      </c>
      <c r="BF120" s="20">
        <v>0</v>
      </c>
      <c r="BG120" s="21">
        <v>0</v>
      </c>
      <c r="BH120" s="21">
        <v>0</v>
      </c>
      <c r="BI120" s="21">
        <v>0</v>
      </c>
      <c r="BJ120" s="22">
        <v>0</v>
      </c>
      <c r="BK120" s="23">
        <f>SUM(C120:BJ120)</f>
        <v>147.54626413694194</v>
      </c>
    </row>
    <row r="121" spans="1:63" ht="15">
      <c r="A121" s="19"/>
      <c r="B121" s="7" t="s">
        <v>170</v>
      </c>
      <c r="C121" s="20">
        <v>0</v>
      </c>
      <c r="D121" s="21">
        <v>1.455710918883134</v>
      </c>
      <c r="E121" s="21">
        <v>0</v>
      </c>
      <c r="F121" s="21">
        <v>0</v>
      </c>
      <c r="G121" s="22">
        <v>0</v>
      </c>
      <c r="H121" s="20">
        <v>9.5658</v>
      </c>
      <c r="I121" s="21">
        <v>3.8085441736668773</v>
      </c>
      <c r="J121" s="21">
        <v>0</v>
      </c>
      <c r="K121" s="21">
        <v>0</v>
      </c>
      <c r="L121" s="22">
        <v>13.421</v>
      </c>
      <c r="M121" s="20">
        <v>0</v>
      </c>
      <c r="N121" s="21">
        <v>0</v>
      </c>
      <c r="O121" s="21">
        <v>0</v>
      </c>
      <c r="P121" s="21">
        <v>0</v>
      </c>
      <c r="Q121" s="22">
        <v>0</v>
      </c>
      <c r="R121" s="20">
        <v>4.4306</v>
      </c>
      <c r="S121" s="21">
        <v>0.0908</v>
      </c>
      <c r="T121" s="21">
        <v>0</v>
      </c>
      <c r="U121" s="21">
        <v>0</v>
      </c>
      <c r="V121" s="22">
        <v>2.7282</v>
      </c>
      <c r="W121" s="20">
        <v>0</v>
      </c>
      <c r="X121" s="21">
        <v>0</v>
      </c>
      <c r="Y121" s="21">
        <v>0</v>
      </c>
      <c r="Z121" s="21">
        <v>0</v>
      </c>
      <c r="AA121" s="22">
        <v>0</v>
      </c>
      <c r="AB121" s="20">
        <v>0</v>
      </c>
      <c r="AC121" s="21">
        <v>0</v>
      </c>
      <c r="AD121" s="21">
        <v>0</v>
      </c>
      <c r="AE121" s="21">
        <v>0</v>
      </c>
      <c r="AF121" s="22">
        <v>0</v>
      </c>
      <c r="AG121" s="20">
        <v>0</v>
      </c>
      <c r="AH121" s="21">
        <v>0</v>
      </c>
      <c r="AI121" s="21">
        <v>0</v>
      </c>
      <c r="AJ121" s="21">
        <v>0</v>
      </c>
      <c r="AK121" s="22">
        <v>0</v>
      </c>
      <c r="AL121" s="20">
        <v>0</v>
      </c>
      <c r="AM121" s="21">
        <v>0</v>
      </c>
      <c r="AN121" s="21">
        <v>0</v>
      </c>
      <c r="AO121" s="21">
        <v>0</v>
      </c>
      <c r="AP121" s="22">
        <v>0</v>
      </c>
      <c r="AQ121" s="20">
        <v>0</v>
      </c>
      <c r="AR121" s="21">
        <v>0</v>
      </c>
      <c r="AS121" s="21">
        <v>0</v>
      </c>
      <c r="AT121" s="21">
        <v>0</v>
      </c>
      <c r="AU121" s="22">
        <v>0</v>
      </c>
      <c r="AV121" s="20">
        <v>0</v>
      </c>
      <c r="AW121" s="21">
        <v>0</v>
      </c>
      <c r="AX121" s="21">
        <v>0</v>
      </c>
      <c r="AY121" s="21">
        <v>0</v>
      </c>
      <c r="AZ121" s="22">
        <v>0</v>
      </c>
      <c r="BA121" s="20">
        <v>0</v>
      </c>
      <c r="BB121" s="21">
        <v>0</v>
      </c>
      <c r="BC121" s="21">
        <v>0</v>
      </c>
      <c r="BD121" s="21">
        <v>0</v>
      </c>
      <c r="BE121" s="22">
        <v>0</v>
      </c>
      <c r="BF121" s="20">
        <v>0</v>
      </c>
      <c r="BG121" s="21">
        <v>0</v>
      </c>
      <c r="BH121" s="21">
        <v>0</v>
      </c>
      <c r="BI121" s="21">
        <v>0</v>
      </c>
      <c r="BJ121" s="22">
        <v>0</v>
      </c>
      <c r="BK121" s="23">
        <f>SUM(C121:BJ121)</f>
        <v>35.50065509255001</v>
      </c>
    </row>
    <row r="122" spans="1:63" ht="15">
      <c r="A122" s="19"/>
      <c r="B122" s="7" t="s">
        <v>171</v>
      </c>
      <c r="C122" s="20">
        <v>0</v>
      </c>
      <c r="D122" s="21">
        <v>4.59562471464276</v>
      </c>
      <c r="E122" s="21">
        <v>0</v>
      </c>
      <c r="F122" s="21">
        <v>0</v>
      </c>
      <c r="G122" s="22">
        <v>0</v>
      </c>
      <c r="H122" s="20">
        <v>197.17490000000004</v>
      </c>
      <c r="I122" s="21">
        <v>1751.531138779147</v>
      </c>
      <c r="J122" s="21">
        <v>0</v>
      </c>
      <c r="K122" s="21">
        <v>0</v>
      </c>
      <c r="L122" s="22">
        <v>876.3544</v>
      </c>
      <c r="M122" s="20">
        <v>0</v>
      </c>
      <c r="N122" s="21">
        <v>0</v>
      </c>
      <c r="O122" s="21">
        <v>0</v>
      </c>
      <c r="P122" s="21">
        <v>0</v>
      </c>
      <c r="Q122" s="22">
        <v>0</v>
      </c>
      <c r="R122" s="20">
        <v>125.0523</v>
      </c>
      <c r="S122" s="21">
        <v>22.262800000000002</v>
      </c>
      <c r="T122" s="21">
        <v>0</v>
      </c>
      <c r="U122" s="21">
        <v>0</v>
      </c>
      <c r="V122" s="22">
        <v>136.21269999999998</v>
      </c>
      <c r="W122" s="20">
        <v>0</v>
      </c>
      <c r="X122" s="21">
        <v>0</v>
      </c>
      <c r="Y122" s="21">
        <v>0</v>
      </c>
      <c r="Z122" s="21">
        <v>0</v>
      </c>
      <c r="AA122" s="22">
        <v>0</v>
      </c>
      <c r="AB122" s="20">
        <v>0</v>
      </c>
      <c r="AC122" s="21">
        <v>0</v>
      </c>
      <c r="AD122" s="21">
        <v>0</v>
      </c>
      <c r="AE122" s="21">
        <v>0</v>
      </c>
      <c r="AF122" s="22">
        <v>0</v>
      </c>
      <c r="AG122" s="20">
        <v>0</v>
      </c>
      <c r="AH122" s="21">
        <v>0</v>
      </c>
      <c r="AI122" s="21">
        <v>0</v>
      </c>
      <c r="AJ122" s="21">
        <v>0</v>
      </c>
      <c r="AK122" s="22">
        <v>0</v>
      </c>
      <c r="AL122" s="20">
        <v>0</v>
      </c>
      <c r="AM122" s="21">
        <v>0</v>
      </c>
      <c r="AN122" s="21">
        <v>0</v>
      </c>
      <c r="AO122" s="21">
        <v>0</v>
      </c>
      <c r="AP122" s="22">
        <v>0</v>
      </c>
      <c r="AQ122" s="20">
        <v>0</v>
      </c>
      <c r="AR122" s="21">
        <v>0</v>
      </c>
      <c r="AS122" s="21">
        <v>0</v>
      </c>
      <c r="AT122" s="21">
        <v>0</v>
      </c>
      <c r="AU122" s="22">
        <v>0</v>
      </c>
      <c r="AV122" s="20">
        <v>0</v>
      </c>
      <c r="AW122" s="21">
        <v>0</v>
      </c>
      <c r="AX122" s="21">
        <v>0</v>
      </c>
      <c r="AY122" s="21">
        <v>0</v>
      </c>
      <c r="AZ122" s="22">
        <v>0</v>
      </c>
      <c r="BA122" s="20">
        <v>0</v>
      </c>
      <c r="BB122" s="21">
        <v>0</v>
      </c>
      <c r="BC122" s="21">
        <v>0</v>
      </c>
      <c r="BD122" s="21">
        <v>0</v>
      </c>
      <c r="BE122" s="22">
        <v>0</v>
      </c>
      <c r="BF122" s="20">
        <v>0</v>
      </c>
      <c r="BG122" s="21">
        <v>0</v>
      </c>
      <c r="BH122" s="21">
        <v>0</v>
      </c>
      <c r="BI122" s="21">
        <v>0</v>
      </c>
      <c r="BJ122" s="22">
        <v>0</v>
      </c>
      <c r="BK122" s="23">
        <f t="shared" si="21"/>
        <v>3113.18386349379</v>
      </c>
    </row>
    <row r="123" spans="1:63" ht="15">
      <c r="A123" s="19"/>
      <c r="B123" s="7" t="s">
        <v>172</v>
      </c>
      <c r="C123" s="20">
        <v>0</v>
      </c>
      <c r="D123" s="21">
        <v>0.5888210883294083</v>
      </c>
      <c r="E123" s="21">
        <v>0</v>
      </c>
      <c r="F123" s="21">
        <v>0</v>
      </c>
      <c r="G123" s="22">
        <v>0</v>
      </c>
      <c r="H123" s="20">
        <v>270.96049999999997</v>
      </c>
      <c r="I123" s="21">
        <v>927.7774988568327</v>
      </c>
      <c r="J123" s="21">
        <v>0.0154</v>
      </c>
      <c r="K123" s="21">
        <v>0</v>
      </c>
      <c r="L123" s="22">
        <v>3785.6094</v>
      </c>
      <c r="M123" s="20">
        <v>0</v>
      </c>
      <c r="N123" s="21">
        <v>0</v>
      </c>
      <c r="O123" s="21">
        <v>0</v>
      </c>
      <c r="P123" s="21">
        <v>0</v>
      </c>
      <c r="Q123" s="22">
        <v>0</v>
      </c>
      <c r="R123" s="20">
        <v>167.1519</v>
      </c>
      <c r="S123" s="21">
        <v>127.85730000000001</v>
      </c>
      <c r="T123" s="21">
        <v>0</v>
      </c>
      <c r="U123" s="21">
        <v>0</v>
      </c>
      <c r="V123" s="22">
        <v>1047.1961</v>
      </c>
      <c r="W123" s="20">
        <v>0</v>
      </c>
      <c r="X123" s="21">
        <v>0</v>
      </c>
      <c r="Y123" s="21">
        <v>0</v>
      </c>
      <c r="Z123" s="21">
        <v>0</v>
      </c>
      <c r="AA123" s="22">
        <v>0</v>
      </c>
      <c r="AB123" s="20">
        <v>0</v>
      </c>
      <c r="AC123" s="21">
        <v>0</v>
      </c>
      <c r="AD123" s="21">
        <v>0</v>
      </c>
      <c r="AE123" s="21">
        <v>0</v>
      </c>
      <c r="AF123" s="22">
        <v>0</v>
      </c>
      <c r="AG123" s="20">
        <v>0</v>
      </c>
      <c r="AH123" s="21">
        <v>0</v>
      </c>
      <c r="AI123" s="21">
        <v>0</v>
      </c>
      <c r="AJ123" s="21">
        <v>0</v>
      </c>
      <c r="AK123" s="22">
        <v>0</v>
      </c>
      <c r="AL123" s="20">
        <v>0</v>
      </c>
      <c r="AM123" s="21">
        <v>0</v>
      </c>
      <c r="AN123" s="21">
        <v>0</v>
      </c>
      <c r="AO123" s="21">
        <v>0</v>
      </c>
      <c r="AP123" s="22">
        <v>0</v>
      </c>
      <c r="AQ123" s="20">
        <v>0</v>
      </c>
      <c r="AR123" s="21">
        <v>0</v>
      </c>
      <c r="AS123" s="21">
        <v>0</v>
      </c>
      <c r="AT123" s="21">
        <v>0</v>
      </c>
      <c r="AU123" s="22">
        <v>0</v>
      </c>
      <c r="AV123" s="20">
        <v>0</v>
      </c>
      <c r="AW123" s="21">
        <v>0</v>
      </c>
      <c r="AX123" s="21">
        <v>0</v>
      </c>
      <c r="AY123" s="21">
        <v>0</v>
      </c>
      <c r="AZ123" s="22">
        <v>0</v>
      </c>
      <c r="BA123" s="20">
        <v>0</v>
      </c>
      <c r="BB123" s="21">
        <v>0</v>
      </c>
      <c r="BC123" s="21">
        <v>0</v>
      </c>
      <c r="BD123" s="21">
        <v>0</v>
      </c>
      <c r="BE123" s="22">
        <v>0</v>
      </c>
      <c r="BF123" s="20">
        <v>0</v>
      </c>
      <c r="BG123" s="21">
        <v>0</v>
      </c>
      <c r="BH123" s="21">
        <v>0</v>
      </c>
      <c r="BI123" s="21">
        <v>0</v>
      </c>
      <c r="BJ123" s="22">
        <v>0</v>
      </c>
      <c r="BK123" s="23">
        <f t="shared" si="21"/>
        <v>6327.1569199451615</v>
      </c>
    </row>
    <row r="124" spans="1:63" ht="15">
      <c r="A124" s="19"/>
      <c r="B124" s="7" t="s">
        <v>173</v>
      </c>
      <c r="C124" s="20">
        <v>0</v>
      </c>
      <c r="D124" s="21">
        <v>3.802616631861614</v>
      </c>
      <c r="E124" s="21">
        <v>0</v>
      </c>
      <c r="F124" s="21">
        <v>0</v>
      </c>
      <c r="G124" s="22">
        <v>0</v>
      </c>
      <c r="H124" s="20">
        <v>681.5326</v>
      </c>
      <c r="I124" s="21">
        <v>4151.1235886056365</v>
      </c>
      <c r="J124" s="21">
        <v>28.1408</v>
      </c>
      <c r="K124" s="21">
        <v>0</v>
      </c>
      <c r="L124" s="22">
        <v>3931.6458000000007</v>
      </c>
      <c r="M124" s="20">
        <v>0</v>
      </c>
      <c r="N124" s="21">
        <v>0</v>
      </c>
      <c r="O124" s="21">
        <v>0</v>
      </c>
      <c r="P124" s="21">
        <v>0</v>
      </c>
      <c r="Q124" s="22">
        <v>0</v>
      </c>
      <c r="R124" s="20">
        <v>518.0291000000001</v>
      </c>
      <c r="S124" s="21">
        <v>269.4914</v>
      </c>
      <c r="T124" s="21">
        <v>0</v>
      </c>
      <c r="U124" s="21">
        <v>0</v>
      </c>
      <c r="V124" s="22">
        <v>759.8395999999999</v>
      </c>
      <c r="W124" s="20">
        <v>0</v>
      </c>
      <c r="X124" s="21">
        <v>0</v>
      </c>
      <c r="Y124" s="21">
        <v>0</v>
      </c>
      <c r="Z124" s="21">
        <v>0</v>
      </c>
      <c r="AA124" s="22">
        <v>0</v>
      </c>
      <c r="AB124" s="20">
        <v>0</v>
      </c>
      <c r="AC124" s="21">
        <v>0</v>
      </c>
      <c r="AD124" s="21">
        <v>0</v>
      </c>
      <c r="AE124" s="21">
        <v>0</v>
      </c>
      <c r="AF124" s="22">
        <v>0</v>
      </c>
      <c r="AG124" s="20">
        <v>0</v>
      </c>
      <c r="AH124" s="21">
        <v>0</v>
      </c>
      <c r="AI124" s="21">
        <v>0</v>
      </c>
      <c r="AJ124" s="21">
        <v>0</v>
      </c>
      <c r="AK124" s="22">
        <v>0</v>
      </c>
      <c r="AL124" s="20">
        <v>0</v>
      </c>
      <c r="AM124" s="21">
        <v>0</v>
      </c>
      <c r="AN124" s="21">
        <v>0</v>
      </c>
      <c r="AO124" s="21">
        <v>0</v>
      </c>
      <c r="AP124" s="22">
        <v>0</v>
      </c>
      <c r="AQ124" s="20">
        <v>0</v>
      </c>
      <c r="AR124" s="21">
        <v>0</v>
      </c>
      <c r="AS124" s="21">
        <v>0</v>
      </c>
      <c r="AT124" s="21">
        <v>0</v>
      </c>
      <c r="AU124" s="22">
        <v>0</v>
      </c>
      <c r="AV124" s="20">
        <v>0</v>
      </c>
      <c r="AW124" s="21">
        <v>0</v>
      </c>
      <c r="AX124" s="21">
        <v>0</v>
      </c>
      <c r="AY124" s="21">
        <v>0</v>
      </c>
      <c r="AZ124" s="22">
        <v>0</v>
      </c>
      <c r="BA124" s="20">
        <v>0</v>
      </c>
      <c r="BB124" s="21">
        <v>0</v>
      </c>
      <c r="BC124" s="21">
        <v>0</v>
      </c>
      <c r="BD124" s="21">
        <v>0</v>
      </c>
      <c r="BE124" s="22">
        <v>0</v>
      </c>
      <c r="BF124" s="20">
        <v>0</v>
      </c>
      <c r="BG124" s="21">
        <v>0</v>
      </c>
      <c r="BH124" s="21">
        <v>0</v>
      </c>
      <c r="BI124" s="21">
        <v>0</v>
      </c>
      <c r="BJ124" s="22">
        <v>0</v>
      </c>
      <c r="BK124" s="23">
        <f t="shared" si="21"/>
        <v>10343.6055052375</v>
      </c>
    </row>
    <row r="125" spans="1:63" ht="15">
      <c r="A125" s="19"/>
      <c r="B125" s="7" t="s">
        <v>174</v>
      </c>
      <c r="C125" s="20">
        <v>0</v>
      </c>
      <c r="D125" s="21">
        <v>0.6197606299531294</v>
      </c>
      <c r="E125" s="21">
        <v>0</v>
      </c>
      <c r="F125" s="21">
        <v>0</v>
      </c>
      <c r="G125" s="22">
        <v>0</v>
      </c>
      <c r="H125" s="20">
        <v>41.818</v>
      </c>
      <c r="I125" s="21">
        <v>908.9464399734017</v>
      </c>
      <c r="J125" s="21">
        <v>9.5702</v>
      </c>
      <c r="K125" s="21">
        <v>0</v>
      </c>
      <c r="L125" s="22">
        <v>367.7771000000001</v>
      </c>
      <c r="M125" s="20">
        <v>0</v>
      </c>
      <c r="N125" s="21">
        <v>0</v>
      </c>
      <c r="O125" s="21">
        <v>0</v>
      </c>
      <c r="P125" s="21">
        <v>0</v>
      </c>
      <c r="Q125" s="22">
        <v>0</v>
      </c>
      <c r="R125" s="20">
        <v>26.648000000000003</v>
      </c>
      <c r="S125" s="21">
        <v>4.313199999999999</v>
      </c>
      <c r="T125" s="21">
        <v>0</v>
      </c>
      <c r="U125" s="21">
        <v>0</v>
      </c>
      <c r="V125" s="22">
        <v>34.6672</v>
      </c>
      <c r="W125" s="20">
        <v>0</v>
      </c>
      <c r="X125" s="21">
        <v>0</v>
      </c>
      <c r="Y125" s="21">
        <v>0</v>
      </c>
      <c r="Z125" s="21">
        <v>0</v>
      </c>
      <c r="AA125" s="22">
        <v>0</v>
      </c>
      <c r="AB125" s="20">
        <v>0</v>
      </c>
      <c r="AC125" s="21">
        <v>0</v>
      </c>
      <c r="AD125" s="21">
        <v>0</v>
      </c>
      <c r="AE125" s="21">
        <v>0</v>
      </c>
      <c r="AF125" s="22">
        <v>0</v>
      </c>
      <c r="AG125" s="20">
        <v>0</v>
      </c>
      <c r="AH125" s="21">
        <v>0</v>
      </c>
      <c r="AI125" s="21">
        <v>0</v>
      </c>
      <c r="AJ125" s="21">
        <v>0</v>
      </c>
      <c r="AK125" s="22">
        <v>0</v>
      </c>
      <c r="AL125" s="20">
        <v>0</v>
      </c>
      <c r="AM125" s="21">
        <v>0</v>
      </c>
      <c r="AN125" s="21">
        <v>0</v>
      </c>
      <c r="AO125" s="21">
        <v>0</v>
      </c>
      <c r="AP125" s="22">
        <v>0</v>
      </c>
      <c r="AQ125" s="20">
        <v>0</v>
      </c>
      <c r="AR125" s="21">
        <v>0</v>
      </c>
      <c r="AS125" s="21">
        <v>0</v>
      </c>
      <c r="AT125" s="21">
        <v>0</v>
      </c>
      <c r="AU125" s="22">
        <v>0</v>
      </c>
      <c r="AV125" s="20">
        <v>0</v>
      </c>
      <c r="AW125" s="21">
        <v>0</v>
      </c>
      <c r="AX125" s="21">
        <v>0</v>
      </c>
      <c r="AY125" s="21">
        <v>0</v>
      </c>
      <c r="AZ125" s="22">
        <v>0</v>
      </c>
      <c r="BA125" s="20">
        <v>0</v>
      </c>
      <c r="BB125" s="21">
        <v>0</v>
      </c>
      <c r="BC125" s="21">
        <v>0</v>
      </c>
      <c r="BD125" s="21">
        <v>0</v>
      </c>
      <c r="BE125" s="22">
        <v>0</v>
      </c>
      <c r="BF125" s="20">
        <v>0</v>
      </c>
      <c r="BG125" s="21">
        <v>0</v>
      </c>
      <c r="BH125" s="21">
        <v>0</v>
      </c>
      <c r="BI125" s="21">
        <v>0</v>
      </c>
      <c r="BJ125" s="22">
        <v>0</v>
      </c>
      <c r="BK125" s="23">
        <f t="shared" si="21"/>
        <v>1394.3599006033548</v>
      </c>
    </row>
    <row r="126" spans="1:63" ht="15">
      <c r="A126" s="19"/>
      <c r="B126" s="7" t="s">
        <v>137</v>
      </c>
      <c r="C126" s="20">
        <v>0</v>
      </c>
      <c r="D126" s="21">
        <v>15.363971868742421</v>
      </c>
      <c r="E126" s="21">
        <v>0</v>
      </c>
      <c r="F126" s="21">
        <v>0</v>
      </c>
      <c r="G126" s="22">
        <v>0</v>
      </c>
      <c r="H126" s="20">
        <v>35.8285</v>
      </c>
      <c r="I126" s="21">
        <v>163.1766734308689</v>
      </c>
      <c r="J126" s="21">
        <v>0</v>
      </c>
      <c r="K126" s="21">
        <v>0</v>
      </c>
      <c r="L126" s="22">
        <v>345.6843</v>
      </c>
      <c r="M126" s="20">
        <v>0</v>
      </c>
      <c r="N126" s="21">
        <v>0</v>
      </c>
      <c r="O126" s="21">
        <v>0</v>
      </c>
      <c r="P126" s="21">
        <v>0</v>
      </c>
      <c r="Q126" s="22">
        <v>0</v>
      </c>
      <c r="R126" s="20">
        <v>19.1159</v>
      </c>
      <c r="S126" s="21">
        <v>0.9229</v>
      </c>
      <c r="T126" s="21">
        <v>0</v>
      </c>
      <c r="U126" s="21">
        <v>0</v>
      </c>
      <c r="V126" s="22">
        <v>21.838900000000002</v>
      </c>
      <c r="W126" s="20">
        <v>0</v>
      </c>
      <c r="X126" s="21">
        <v>0</v>
      </c>
      <c r="Y126" s="21">
        <v>0</v>
      </c>
      <c r="Z126" s="21">
        <v>0</v>
      </c>
      <c r="AA126" s="22">
        <v>0</v>
      </c>
      <c r="AB126" s="20">
        <v>0</v>
      </c>
      <c r="AC126" s="21">
        <v>0</v>
      </c>
      <c r="AD126" s="21">
        <v>0</v>
      </c>
      <c r="AE126" s="21">
        <v>0</v>
      </c>
      <c r="AF126" s="22">
        <v>0</v>
      </c>
      <c r="AG126" s="20">
        <v>0</v>
      </c>
      <c r="AH126" s="21">
        <v>0</v>
      </c>
      <c r="AI126" s="21">
        <v>0</v>
      </c>
      <c r="AJ126" s="21">
        <v>0</v>
      </c>
      <c r="AK126" s="22">
        <v>0</v>
      </c>
      <c r="AL126" s="20">
        <v>0</v>
      </c>
      <c r="AM126" s="21">
        <v>0</v>
      </c>
      <c r="AN126" s="21">
        <v>0</v>
      </c>
      <c r="AO126" s="21">
        <v>0</v>
      </c>
      <c r="AP126" s="22">
        <v>0</v>
      </c>
      <c r="AQ126" s="20">
        <v>0</v>
      </c>
      <c r="AR126" s="21">
        <v>0</v>
      </c>
      <c r="AS126" s="21">
        <v>0</v>
      </c>
      <c r="AT126" s="21">
        <v>0</v>
      </c>
      <c r="AU126" s="22">
        <v>0</v>
      </c>
      <c r="AV126" s="20">
        <v>0</v>
      </c>
      <c r="AW126" s="21">
        <v>0</v>
      </c>
      <c r="AX126" s="21">
        <v>0</v>
      </c>
      <c r="AY126" s="21">
        <v>0</v>
      </c>
      <c r="AZ126" s="22">
        <v>0</v>
      </c>
      <c r="BA126" s="20">
        <v>0</v>
      </c>
      <c r="BB126" s="21">
        <v>0</v>
      </c>
      <c r="BC126" s="21">
        <v>0</v>
      </c>
      <c r="BD126" s="21">
        <v>0</v>
      </c>
      <c r="BE126" s="22">
        <v>0</v>
      </c>
      <c r="BF126" s="20">
        <v>0</v>
      </c>
      <c r="BG126" s="21">
        <v>0</v>
      </c>
      <c r="BH126" s="21">
        <v>0</v>
      </c>
      <c r="BI126" s="21">
        <v>0</v>
      </c>
      <c r="BJ126" s="22">
        <v>0</v>
      </c>
      <c r="BK126" s="23">
        <f t="shared" si="21"/>
        <v>601.9311452996113</v>
      </c>
    </row>
    <row r="127" spans="1:63" ht="15">
      <c r="A127" s="19"/>
      <c r="B127" s="7" t="s">
        <v>175</v>
      </c>
      <c r="C127" s="20">
        <v>0</v>
      </c>
      <c r="D127" s="21">
        <v>0.47267717867742026</v>
      </c>
      <c r="E127" s="21">
        <v>0</v>
      </c>
      <c r="F127" s="21">
        <v>0</v>
      </c>
      <c r="G127" s="22">
        <v>0</v>
      </c>
      <c r="H127" s="20">
        <v>2.5221</v>
      </c>
      <c r="I127" s="21">
        <v>0.7067961945064806</v>
      </c>
      <c r="J127" s="21">
        <v>0</v>
      </c>
      <c r="K127" s="21">
        <v>0</v>
      </c>
      <c r="L127" s="22">
        <v>7.579199999999999</v>
      </c>
      <c r="M127" s="20">
        <v>0</v>
      </c>
      <c r="N127" s="21">
        <v>0</v>
      </c>
      <c r="O127" s="21">
        <v>0</v>
      </c>
      <c r="P127" s="21">
        <v>0</v>
      </c>
      <c r="Q127" s="22">
        <v>0</v>
      </c>
      <c r="R127" s="20">
        <v>1.8927999999999996</v>
      </c>
      <c r="S127" s="21">
        <v>0.013600000000000001</v>
      </c>
      <c r="T127" s="21">
        <v>0</v>
      </c>
      <c r="U127" s="21">
        <v>0</v>
      </c>
      <c r="V127" s="22">
        <v>2.1552</v>
      </c>
      <c r="W127" s="20">
        <v>0</v>
      </c>
      <c r="X127" s="21">
        <v>0</v>
      </c>
      <c r="Y127" s="21">
        <v>0</v>
      </c>
      <c r="Z127" s="21">
        <v>0</v>
      </c>
      <c r="AA127" s="22">
        <v>0</v>
      </c>
      <c r="AB127" s="20">
        <v>0</v>
      </c>
      <c r="AC127" s="21">
        <v>0</v>
      </c>
      <c r="AD127" s="21">
        <v>0</v>
      </c>
      <c r="AE127" s="21">
        <v>0</v>
      </c>
      <c r="AF127" s="22">
        <v>0</v>
      </c>
      <c r="AG127" s="20">
        <v>0</v>
      </c>
      <c r="AH127" s="21">
        <v>0</v>
      </c>
      <c r="AI127" s="21">
        <v>0</v>
      </c>
      <c r="AJ127" s="21">
        <v>0</v>
      </c>
      <c r="AK127" s="22">
        <v>0</v>
      </c>
      <c r="AL127" s="20">
        <v>0</v>
      </c>
      <c r="AM127" s="21">
        <v>0</v>
      </c>
      <c r="AN127" s="21">
        <v>0</v>
      </c>
      <c r="AO127" s="21">
        <v>0</v>
      </c>
      <c r="AP127" s="22">
        <v>0</v>
      </c>
      <c r="AQ127" s="20">
        <v>0</v>
      </c>
      <c r="AR127" s="21">
        <v>0</v>
      </c>
      <c r="AS127" s="21">
        <v>0</v>
      </c>
      <c r="AT127" s="21">
        <v>0</v>
      </c>
      <c r="AU127" s="22">
        <v>0</v>
      </c>
      <c r="AV127" s="20">
        <v>0</v>
      </c>
      <c r="AW127" s="21">
        <v>0</v>
      </c>
      <c r="AX127" s="21">
        <v>0</v>
      </c>
      <c r="AY127" s="21">
        <v>0</v>
      </c>
      <c r="AZ127" s="22">
        <v>0</v>
      </c>
      <c r="BA127" s="20">
        <v>0</v>
      </c>
      <c r="BB127" s="21">
        <v>0</v>
      </c>
      <c r="BC127" s="21">
        <v>0</v>
      </c>
      <c r="BD127" s="21">
        <v>0</v>
      </c>
      <c r="BE127" s="22">
        <v>0</v>
      </c>
      <c r="BF127" s="20">
        <v>0</v>
      </c>
      <c r="BG127" s="21">
        <v>0</v>
      </c>
      <c r="BH127" s="21">
        <v>0</v>
      </c>
      <c r="BI127" s="21">
        <v>0</v>
      </c>
      <c r="BJ127" s="22">
        <v>0</v>
      </c>
      <c r="BK127" s="23">
        <f t="shared" si="21"/>
        <v>15.3423733731839</v>
      </c>
    </row>
    <row r="128" spans="1:63" ht="15">
      <c r="A128" s="19"/>
      <c r="B128" s="7" t="s">
        <v>176</v>
      </c>
      <c r="C128" s="20">
        <v>0</v>
      </c>
      <c r="D128" s="21">
        <v>2.311686997001399</v>
      </c>
      <c r="E128" s="21">
        <v>0</v>
      </c>
      <c r="F128" s="21">
        <v>0</v>
      </c>
      <c r="G128" s="22">
        <v>0</v>
      </c>
      <c r="H128" s="20">
        <v>0.6560000000000001</v>
      </c>
      <c r="I128" s="21">
        <v>17.480474686614077</v>
      </c>
      <c r="J128" s="21">
        <v>0</v>
      </c>
      <c r="K128" s="21">
        <v>0</v>
      </c>
      <c r="L128" s="22">
        <v>0.3409</v>
      </c>
      <c r="M128" s="20">
        <v>0</v>
      </c>
      <c r="N128" s="21">
        <v>0</v>
      </c>
      <c r="O128" s="21">
        <v>0</v>
      </c>
      <c r="P128" s="21">
        <v>0</v>
      </c>
      <c r="Q128" s="22">
        <v>0</v>
      </c>
      <c r="R128" s="20">
        <v>0.32649999999999996</v>
      </c>
      <c r="S128" s="21">
        <v>0.0058</v>
      </c>
      <c r="T128" s="21">
        <v>0</v>
      </c>
      <c r="U128" s="21">
        <v>0</v>
      </c>
      <c r="V128" s="22">
        <v>0.0236</v>
      </c>
      <c r="W128" s="20">
        <v>0</v>
      </c>
      <c r="X128" s="21">
        <v>0</v>
      </c>
      <c r="Y128" s="21">
        <v>0</v>
      </c>
      <c r="Z128" s="21">
        <v>0</v>
      </c>
      <c r="AA128" s="22">
        <v>0</v>
      </c>
      <c r="AB128" s="20">
        <v>0</v>
      </c>
      <c r="AC128" s="21">
        <v>0</v>
      </c>
      <c r="AD128" s="21">
        <v>0</v>
      </c>
      <c r="AE128" s="21">
        <v>0</v>
      </c>
      <c r="AF128" s="22">
        <v>0</v>
      </c>
      <c r="AG128" s="20">
        <v>0</v>
      </c>
      <c r="AH128" s="21">
        <v>0</v>
      </c>
      <c r="AI128" s="21">
        <v>0</v>
      </c>
      <c r="AJ128" s="21">
        <v>0</v>
      </c>
      <c r="AK128" s="22">
        <v>0</v>
      </c>
      <c r="AL128" s="20">
        <v>0</v>
      </c>
      <c r="AM128" s="21">
        <v>0</v>
      </c>
      <c r="AN128" s="21">
        <v>0</v>
      </c>
      <c r="AO128" s="21">
        <v>0</v>
      </c>
      <c r="AP128" s="22">
        <v>0</v>
      </c>
      <c r="AQ128" s="20">
        <v>0</v>
      </c>
      <c r="AR128" s="21">
        <v>0</v>
      </c>
      <c r="AS128" s="21">
        <v>0</v>
      </c>
      <c r="AT128" s="21">
        <v>0</v>
      </c>
      <c r="AU128" s="22">
        <v>0</v>
      </c>
      <c r="AV128" s="20">
        <v>0</v>
      </c>
      <c r="AW128" s="21">
        <v>0</v>
      </c>
      <c r="AX128" s="21">
        <v>0</v>
      </c>
      <c r="AY128" s="21">
        <v>0</v>
      </c>
      <c r="AZ128" s="22">
        <v>0</v>
      </c>
      <c r="BA128" s="20">
        <v>0</v>
      </c>
      <c r="BB128" s="21">
        <v>0</v>
      </c>
      <c r="BC128" s="21">
        <v>0</v>
      </c>
      <c r="BD128" s="21">
        <v>0</v>
      </c>
      <c r="BE128" s="22">
        <v>0</v>
      </c>
      <c r="BF128" s="20">
        <v>0</v>
      </c>
      <c r="BG128" s="21">
        <v>0</v>
      </c>
      <c r="BH128" s="21">
        <v>0</v>
      </c>
      <c r="BI128" s="21">
        <v>0</v>
      </c>
      <c r="BJ128" s="22">
        <v>0</v>
      </c>
      <c r="BK128" s="23">
        <f t="shared" si="21"/>
        <v>21.144961683615474</v>
      </c>
    </row>
    <row r="129" spans="1:63" ht="15">
      <c r="A129" s="19"/>
      <c r="B129" s="7" t="s">
        <v>140</v>
      </c>
      <c r="C129" s="20">
        <v>0</v>
      </c>
      <c r="D129" s="21">
        <v>8.97205701817189</v>
      </c>
      <c r="E129" s="21">
        <v>0</v>
      </c>
      <c r="F129" s="21">
        <v>0</v>
      </c>
      <c r="G129" s="22">
        <v>0</v>
      </c>
      <c r="H129" s="20">
        <v>136.50990000000002</v>
      </c>
      <c r="I129" s="21">
        <v>333.85699282364897</v>
      </c>
      <c r="J129" s="21">
        <v>3.574</v>
      </c>
      <c r="K129" s="21">
        <v>0</v>
      </c>
      <c r="L129" s="22">
        <v>225.09029999999998</v>
      </c>
      <c r="M129" s="20">
        <v>0</v>
      </c>
      <c r="N129" s="21">
        <v>0</v>
      </c>
      <c r="O129" s="21">
        <v>0</v>
      </c>
      <c r="P129" s="21">
        <v>0</v>
      </c>
      <c r="Q129" s="22">
        <v>0</v>
      </c>
      <c r="R129" s="20">
        <v>135.32479999999998</v>
      </c>
      <c r="S129" s="21">
        <v>4.607099999999999</v>
      </c>
      <c r="T129" s="21">
        <v>0</v>
      </c>
      <c r="U129" s="21">
        <v>0</v>
      </c>
      <c r="V129" s="22">
        <v>103.43089999999998</v>
      </c>
      <c r="W129" s="20">
        <v>0</v>
      </c>
      <c r="X129" s="21">
        <v>0</v>
      </c>
      <c r="Y129" s="21">
        <v>0</v>
      </c>
      <c r="Z129" s="21">
        <v>0</v>
      </c>
      <c r="AA129" s="22">
        <v>0</v>
      </c>
      <c r="AB129" s="20">
        <v>0</v>
      </c>
      <c r="AC129" s="21">
        <v>0</v>
      </c>
      <c r="AD129" s="21">
        <v>0</v>
      </c>
      <c r="AE129" s="21">
        <v>0</v>
      </c>
      <c r="AF129" s="22">
        <v>0</v>
      </c>
      <c r="AG129" s="20">
        <v>0</v>
      </c>
      <c r="AH129" s="21">
        <v>0</v>
      </c>
      <c r="AI129" s="21">
        <v>0</v>
      </c>
      <c r="AJ129" s="21">
        <v>0</v>
      </c>
      <c r="AK129" s="22">
        <v>0</v>
      </c>
      <c r="AL129" s="20">
        <v>0</v>
      </c>
      <c r="AM129" s="21">
        <v>0</v>
      </c>
      <c r="AN129" s="21">
        <v>0</v>
      </c>
      <c r="AO129" s="21">
        <v>0</v>
      </c>
      <c r="AP129" s="22">
        <v>0</v>
      </c>
      <c r="AQ129" s="20">
        <v>0</v>
      </c>
      <c r="AR129" s="21">
        <v>0</v>
      </c>
      <c r="AS129" s="21">
        <v>0</v>
      </c>
      <c r="AT129" s="21">
        <v>0</v>
      </c>
      <c r="AU129" s="22">
        <v>0</v>
      </c>
      <c r="AV129" s="20">
        <v>0</v>
      </c>
      <c r="AW129" s="21">
        <v>0</v>
      </c>
      <c r="AX129" s="21">
        <v>0</v>
      </c>
      <c r="AY129" s="21">
        <v>0</v>
      </c>
      <c r="AZ129" s="22">
        <v>0</v>
      </c>
      <c r="BA129" s="20">
        <v>0</v>
      </c>
      <c r="BB129" s="21">
        <v>0</v>
      </c>
      <c r="BC129" s="21">
        <v>0</v>
      </c>
      <c r="BD129" s="21">
        <v>0</v>
      </c>
      <c r="BE129" s="22">
        <v>0</v>
      </c>
      <c r="BF129" s="20">
        <v>0</v>
      </c>
      <c r="BG129" s="21">
        <v>0</v>
      </c>
      <c r="BH129" s="21">
        <v>0</v>
      </c>
      <c r="BI129" s="21">
        <v>0</v>
      </c>
      <c r="BJ129" s="22">
        <v>0</v>
      </c>
      <c r="BK129" s="23">
        <f t="shared" si="21"/>
        <v>951.3660498418208</v>
      </c>
    </row>
    <row r="130" spans="1:63" ht="15">
      <c r="A130" s="19"/>
      <c r="B130" s="7" t="s">
        <v>177</v>
      </c>
      <c r="C130" s="20">
        <v>0</v>
      </c>
      <c r="D130" s="21">
        <v>0.544028751055026</v>
      </c>
      <c r="E130" s="21">
        <v>0</v>
      </c>
      <c r="F130" s="21">
        <v>0</v>
      </c>
      <c r="G130" s="22">
        <v>0</v>
      </c>
      <c r="H130" s="20">
        <v>1.0757</v>
      </c>
      <c r="I130" s="21">
        <v>1747.7289532760233</v>
      </c>
      <c r="J130" s="21">
        <v>0.5391</v>
      </c>
      <c r="K130" s="21">
        <v>0</v>
      </c>
      <c r="L130" s="22">
        <v>101.54090000000001</v>
      </c>
      <c r="M130" s="20">
        <v>0</v>
      </c>
      <c r="N130" s="21">
        <v>0</v>
      </c>
      <c r="O130" s="21">
        <v>0</v>
      </c>
      <c r="P130" s="21">
        <v>0</v>
      </c>
      <c r="Q130" s="22">
        <v>0</v>
      </c>
      <c r="R130" s="20">
        <v>0.3031999999999999</v>
      </c>
      <c r="S130" s="21">
        <v>0.05890000000000001</v>
      </c>
      <c r="T130" s="21">
        <v>0</v>
      </c>
      <c r="U130" s="21">
        <v>0</v>
      </c>
      <c r="V130" s="22">
        <v>4.2873</v>
      </c>
      <c r="W130" s="20">
        <v>0</v>
      </c>
      <c r="X130" s="21">
        <v>0</v>
      </c>
      <c r="Y130" s="21">
        <v>0</v>
      </c>
      <c r="Z130" s="21">
        <v>0</v>
      </c>
      <c r="AA130" s="22">
        <v>0</v>
      </c>
      <c r="AB130" s="20">
        <v>0</v>
      </c>
      <c r="AC130" s="21">
        <v>0</v>
      </c>
      <c r="AD130" s="21">
        <v>0</v>
      </c>
      <c r="AE130" s="21">
        <v>0</v>
      </c>
      <c r="AF130" s="22">
        <v>0</v>
      </c>
      <c r="AG130" s="20">
        <v>0</v>
      </c>
      <c r="AH130" s="21">
        <v>0</v>
      </c>
      <c r="AI130" s="21">
        <v>0</v>
      </c>
      <c r="AJ130" s="21">
        <v>0</v>
      </c>
      <c r="AK130" s="22">
        <v>0</v>
      </c>
      <c r="AL130" s="20">
        <v>0</v>
      </c>
      <c r="AM130" s="21">
        <v>0</v>
      </c>
      <c r="AN130" s="21">
        <v>0</v>
      </c>
      <c r="AO130" s="21">
        <v>0</v>
      </c>
      <c r="AP130" s="22">
        <v>0</v>
      </c>
      <c r="AQ130" s="20">
        <v>0</v>
      </c>
      <c r="AR130" s="21">
        <v>0</v>
      </c>
      <c r="AS130" s="21">
        <v>0</v>
      </c>
      <c r="AT130" s="21">
        <v>0</v>
      </c>
      <c r="AU130" s="22">
        <v>0</v>
      </c>
      <c r="AV130" s="20">
        <v>0</v>
      </c>
      <c r="AW130" s="21">
        <v>0</v>
      </c>
      <c r="AX130" s="21">
        <v>0</v>
      </c>
      <c r="AY130" s="21">
        <v>0</v>
      </c>
      <c r="AZ130" s="22">
        <v>0</v>
      </c>
      <c r="BA130" s="20">
        <v>0</v>
      </c>
      <c r="BB130" s="21">
        <v>0</v>
      </c>
      <c r="BC130" s="21">
        <v>0</v>
      </c>
      <c r="BD130" s="21">
        <v>0</v>
      </c>
      <c r="BE130" s="22">
        <v>0</v>
      </c>
      <c r="BF130" s="20">
        <v>0</v>
      </c>
      <c r="BG130" s="21">
        <v>0</v>
      </c>
      <c r="BH130" s="21">
        <v>0</v>
      </c>
      <c r="BI130" s="21">
        <v>0</v>
      </c>
      <c r="BJ130" s="22">
        <v>0</v>
      </c>
      <c r="BK130" s="23">
        <f t="shared" si="21"/>
        <v>1856.0780820270782</v>
      </c>
    </row>
    <row r="131" spans="1:63" ht="15">
      <c r="A131" s="19"/>
      <c r="B131" s="7" t="s">
        <v>178</v>
      </c>
      <c r="C131" s="20">
        <v>0</v>
      </c>
      <c r="D131" s="21">
        <v>157.04710541498298</v>
      </c>
      <c r="E131" s="21">
        <v>0</v>
      </c>
      <c r="F131" s="21">
        <v>0</v>
      </c>
      <c r="G131" s="22">
        <v>0</v>
      </c>
      <c r="H131" s="20">
        <v>0.6084999999999999</v>
      </c>
      <c r="I131" s="21">
        <v>6201.963605249119</v>
      </c>
      <c r="J131" s="21">
        <v>0</v>
      </c>
      <c r="K131" s="21">
        <v>0</v>
      </c>
      <c r="L131" s="22">
        <v>312.68500000000006</v>
      </c>
      <c r="M131" s="20">
        <v>0</v>
      </c>
      <c r="N131" s="21">
        <v>0</v>
      </c>
      <c r="O131" s="21">
        <v>0</v>
      </c>
      <c r="P131" s="21">
        <v>0</v>
      </c>
      <c r="Q131" s="22">
        <v>0</v>
      </c>
      <c r="R131" s="20">
        <v>0.2983</v>
      </c>
      <c r="S131" s="21">
        <v>128.3186</v>
      </c>
      <c r="T131" s="21">
        <v>0</v>
      </c>
      <c r="U131" s="21">
        <v>0</v>
      </c>
      <c r="V131" s="22">
        <v>32.309400000000004</v>
      </c>
      <c r="W131" s="20">
        <v>0</v>
      </c>
      <c r="X131" s="21">
        <v>0</v>
      </c>
      <c r="Y131" s="21">
        <v>0</v>
      </c>
      <c r="Z131" s="21">
        <v>0</v>
      </c>
      <c r="AA131" s="22">
        <v>0</v>
      </c>
      <c r="AB131" s="20">
        <v>0</v>
      </c>
      <c r="AC131" s="21">
        <v>0</v>
      </c>
      <c r="AD131" s="21">
        <v>0</v>
      </c>
      <c r="AE131" s="21">
        <v>0</v>
      </c>
      <c r="AF131" s="22">
        <v>0</v>
      </c>
      <c r="AG131" s="20">
        <v>0</v>
      </c>
      <c r="AH131" s="21">
        <v>0</v>
      </c>
      <c r="AI131" s="21">
        <v>0</v>
      </c>
      <c r="AJ131" s="21">
        <v>0</v>
      </c>
      <c r="AK131" s="22">
        <v>0</v>
      </c>
      <c r="AL131" s="20">
        <v>0</v>
      </c>
      <c r="AM131" s="21">
        <v>0</v>
      </c>
      <c r="AN131" s="21">
        <v>0</v>
      </c>
      <c r="AO131" s="21">
        <v>0</v>
      </c>
      <c r="AP131" s="22">
        <v>0</v>
      </c>
      <c r="AQ131" s="20">
        <v>0</v>
      </c>
      <c r="AR131" s="21">
        <v>0</v>
      </c>
      <c r="AS131" s="21">
        <v>0</v>
      </c>
      <c r="AT131" s="21">
        <v>0</v>
      </c>
      <c r="AU131" s="22">
        <v>0</v>
      </c>
      <c r="AV131" s="20">
        <v>0</v>
      </c>
      <c r="AW131" s="21">
        <v>0</v>
      </c>
      <c r="AX131" s="21">
        <v>0</v>
      </c>
      <c r="AY131" s="21">
        <v>0</v>
      </c>
      <c r="AZ131" s="22">
        <v>0</v>
      </c>
      <c r="BA131" s="20">
        <v>0</v>
      </c>
      <c r="BB131" s="21">
        <v>0</v>
      </c>
      <c r="BC131" s="21">
        <v>0</v>
      </c>
      <c r="BD131" s="21">
        <v>0</v>
      </c>
      <c r="BE131" s="22">
        <v>0</v>
      </c>
      <c r="BF131" s="20">
        <v>0</v>
      </c>
      <c r="BG131" s="21">
        <v>0</v>
      </c>
      <c r="BH131" s="21">
        <v>0</v>
      </c>
      <c r="BI131" s="21">
        <v>0</v>
      </c>
      <c r="BJ131" s="22">
        <v>0</v>
      </c>
      <c r="BK131" s="23">
        <f t="shared" si="21"/>
        <v>6833.230510664102</v>
      </c>
    </row>
    <row r="132" spans="1:63" ht="15">
      <c r="A132" s="19"/>
      <c r="B132" s="7" t="s">
        <v>179</v>
      </c>
      <c r="C132" s="20">
        <v>0</v>
      </c>
      <c r="D132" s="21">
        <v>0.5350040802070621</v>
      </c>
      <c r="E132" s="21">
        <v>0</v>
      </c>
      <c r="F132" s="21">
        <v>0</v>
      </c>
      <c r="G132" s="22">
        <v>0</v>
      </c>
      <c r="H132" s="20">
        <v>9.035499999999999</v>
      </c>
      <c r="I132" s="21">
        <v>12.743154498770366</v>
      </c>
      <c r="J132" s="21">
        <v>0</v>
      </c>
      <c r="K132" s="21">
        <v>0</v>
      </c>
      <c r="L132" s="22">
        <v>8.665600000000001</v>
      </c>
      <c r="M132" s="20">
        <v>0</v>
      </c>
      <c r="N132" s="21">
        <v>0</v>
      </c>
      <c r="O132" s="21">
        <v>0</v>
      </c>
      <c r="P132" s="21">
        <v>0</v>
      </c>
      <c r="Q132" s="22">
        <v>0</v>
      </c>
      <c r="R132" s="20">
        <v>6.9241</v>
      </c>
      <c r="S132" s="21">
        <v>0</v>
      </c>
      <c r="T132" s="21">
        <v>0</v>
      </c>
      <c r="U132" s="21">
        <v>0</v>
      </c>
      <c r="V132" s="22">
        <v>3.9828</v>
      </c>
      <c r="W132" s="20">
        <v>0</v>
      </c>
      <c r="X132" s="21">
        <v>0</v>
      </c>
      <c r="Y132" s="21">
        <v>0</v>
      </c>
      <c r="Z132" s="21">
        <v>0</v>
      </c>
      <c r="AA132" s="22">
        <v>0</v>
      </c>
      <c r="AB132" s="20">
        <v>0</v>
      </c>
      <c r="AC132" s="21">
        <v>0</v>
      </c>
      <c r="AD132" s="21">
        <v>0</v>
      </c>
      <c r="AE132" s="21">
        <v>0</v>
      </c>
      <c r="AF132" s="22">
        <v>0</v>
      </c>
      <c r="AG132" s="20">
        <v>0</v>
      </c>
      <c r="AH132" s="21">
        <v>0</v>
      </c>
      <c r="AI132" s="21">
        <v>0</v>
      </c>
      <c r="AJ132" s="21">
        <v>0</v>
      </c>
      <c r="AK132" s="22">
        <v>0</v>
      </c>
      <c r="AL132" s="20">
        <v>0</v>
      </c>
      <c r="AM132" s="21">
        <v>0</v>
      </c>
      <c r="AN132" s="21">
        <v>0</v>
      </c>
      <c r="AO132" s="21">
        <v>0</v>
      </c>
      <c r="AP132" s="22">
        <v>0</v>
      </c>
      <c r="AQ132" s="20">
        <v>0</v>
      </c>
      <c r="AR132" s="21">
        <v>0</v>
      </c>
      <c r="AS132" s="21">
        <v>0</v>
      </c>
      <c r="AT132" s="21">
        <v>0</v>
      </c>
      <c r="AU132" s="22">
        <v>0</v>
      </c>
      <c r="AV132" s="20">
        <v>0</v>
      </c>
      <c r="AW132" s="21">
        <v>0</v>
      </c>
      <c r="AX132" s="21">
        <v>0</v>
      </c>
      <c r="AY132" s="21">
        <v>0</v>
      </c>
      <c r="AZ132" s="22">
        <v>0</v>
      </c>
      <c r="BA132" s="20">
        <v>0</v>
      </c>
      <c r="BB132" s="21">
        <v>0</v>
      </c>
      <c r="BC132" s="21">
        <v>0</v>
      </c>
      <c r="BD132" s="21">
        <v>0</v>
      </c>
      <c r="BE132" s="22">
        <v>0</v>
      </c>
      <c r="BF132" s="20">
        <v>0</v>
      </c>
      <c r="BG132" s="21">
        <v>0</v>
      </c>
      <c r="BH132" s="21">
        <v>0</v>
      </c>
      <c r="BI132" s="21">
        <v>0</v>
      </c>
      <c r="BJ132" s="22">
        <v>0</v>
      </c>
      <c r="BK132" s="23">
        <f t="shared" si="21"/>
        <v>41.88615857897743</v>
      </c>
    </row>
    <row r="133" spans="1:63" ht="15">
      <c r="A133" s="19"/>
      <c r="B133" s="7" t="s">
        <v>152</v>
      </c>
      <c r="C133" s="20">
        <v>0</v>
      </c>
      <c r="D133" s="21">
        <v>3.185021870237525</v>
      </c>
      <c r="E133" s="21">
        <v>0</v>
      </c>
      <c r="F133" s="21">
        <v>0</v>
      </c>
      <c r="G133" s="22">
        <v>0</v>
      </c>
      <c r="H133" s="20">
        <v>28.560799999999993</v>
      </c>
      <c r="I133" s="21">
        <v>21.165860974748277</v>
      </c>
      <c r="J133" s="21">
        <v>4.4753</v>
      </c>
      <c r="K133" s="21">
        <v>0</v>
      </c>
      <c r="L133" s="22">
        <v>55.030100000000004</v>
      </c>
      <c r="M133" s="20">
        <v>0</v>
      </c>
      <c r="N133" s="21">
        <v>0</v>
      </c>
      <c r="O133" s="21">
        <v>0</v>
      </c>
      <c r="P133" s="21">
        <v>0</v>
      </c>
      <c r="Q133" s="22">
        <v>0</v>
      </c>
      <c r="R133" s="20">
        <v>28.7531</v>
      </c>
      <c r="S133" s="21">
        <v>2.4815</v>
      </c>
      <c r="T133" s="21">
        <v>0</v>
      </c>
      <c r="U133" s="21">
        <v>0</v>
      </c>
      <c r="V133" s="22">
        <v>27.320200000000003</v>
      </c>
      <c r="W133" s="20">
        <v>0</v>
      </c>
      <c r="X133" s="21">
        <v>0</v>
      </c>
      <c r="Y133" s="21">
        <v>0</v>
      </c>
      <c r="Z133" s="21">
        <v>0</v>
      </c>
      <c r="AA133" s="22">
        <v>0</v>
      </c>
      <c r="AB133" s="20">
        <v>0</v>
      </c>
      <c r="AC133" s="21">
        <v>0</v>
      </c>
      <c r="AD133" s="21">
        <v>0</v>
      </c>
      <c r="AE133" s="21">
        <v>0</v>
      </c>
      <c r="AF133" s="22">
        <v>0</v>
      </c>
      <c r="AG133" s="20">
        <v>0</v>
      </c>
      <c r="AH133" s="21">
        <v>0</v>
      </c>
      <c r="AI133" s="21">
        <v>0</v>
      </c>
      <c r="AJ133" s="21">
        <v>0</v>
      </c>
      <c r="AK133" s="22">
        <v>0</v>
      </c>
      <c r="AL133" s="20">
        <v>0</v>
      </c>
      <c r="AM133" s="21">
        <v>0</v>
      </c>
      <c r="AN133" s="21">
        <v>0</v>
      </c>
      <c r="AO133" s="21">
        <v>0</v>
      </c>
      <c r="AP133" s="22">
        <v>0</v>
      </c>
      <c r="AQ133" s="20">
        <v>0</v>
      </c>
      <c r="AR133" s="21">
        <v>0</v>
      </c>
      <c r="AS133" s="21">
        <v>0</v>
      </c>
      <c r="AT133" s="21">
        <v>0</v>
      </c>
      <c r="AU133" s="22">
        <v>0</v>
      </c>
      <c r="AV133" s="20">
        <v>0</v>
      </c>
      <c r="AW133" s="21">
        <v>0</v>
      </c>
      <c r="AX133" s="21">
        <v>0</v>
      </c>
      <c r="AY133" s="21">
        <v>0</v>
      </c>
      <c r="AZ133" s="22">
        <v>0</v>
      </c>
      <c r="BA133" s="20">
        <v>0</v>
      </c>
      <c r="BB133" s="21">
        <v>0</v>
      </c>
      <c r="BC133" s="21">
        <v>0</v>
      </c>
      <c r="BD133" s="21">
        <v>0</v>
      </c>
      <c r="BE133" s="22">
        <v>0</v>
      </c>
      <c r="BF133" s="20">
        <v>0</v>
      </c>
      <c r="BG133" s="21">
        <v>0</v>
      </c>
      <c r="BH133" s="21">
        <v>0</v>
      </c>
      <c r="BI133" s="21">
        <v>0</v>
      </c>
      <c r="BJ133" s="22">
        <v>0</v>
      </c>
      <c r="BK133" s="23">
        <f t="shared" si="21"/>
        <v>170.9718828449858</v>
      </c>
    </row>
    <row r="134" spans="1:63" ht="15">
      <c r="A134" s="19"/>
      <c r="B134" s="7" t="s">
        <v>157</v>
      </c>
      <c r="C134" s="20">
        <v>0</v>
      </c>
      <c r="D134" s="21">
        <v>0.5361742175571127</v>
      </c>
      <c r="E134" s="21">
        <v>0</v>
      </c>
      <c r="F134" s="21">
        <v>0</v>
      </c>
      <c r="G134" s="22">
        <v>0</v>
      </c>
      <c r="H134" s="20">
        <v>10.763200000000001</v>
      </c>
      <c r="I134" s="21">
        <v>7.694491928214811</v>
      </c>
      <c r="J134" s="21">
        <v>0</v>
      </c>
      <c r="K134" s="21">
        <v>0</v>
      </c>
      <c r="L134" s="22">
        <v>17.8861</v>
      </c>
      <c r="M134" s="20">
        <v>0</v>
      </c>
      <c r="N134" s="21">
        <v>0</v>
      </c>
      <c r="O134" s="21">
        <v>0</v>
      </c>
      <c r="P134" s="21">
        <v>0</v>
      </c>
      <c r="Q134" s="22">
        <v>0</v>
      </c>
      <c r="R134" s="20">
        <v>8.2973</v>
      </c>
      <c r="S134" s="21">
        <v>0.373</v>
      </c>
      <c r="T134" s="21">
        <v>0</v>
      </c>
      <c r="U134" s="21">
        <v>0</v>
      </c>
      <c r="V134" s="22">
        <v>3.589</v>
      </c>
      <c r="W134" s="20">
        <v>0</v>
      </c>
      <c r="X134" s="21">
        <v>0</v>
      </c>
      <c r="Y134" s="21">
        <v>0</v>
      </c>
      <c r="Z134" s="21">
        <v>0</v>
      </c>
      <c r="AA134" s="22">
        <v>0</v>
      </c>
      <c r="AB134" s="20">
        <v>0</v>
      </c>
      <c r="AC134" s="21">
        <v>0</v>
      </c>
      <c r="AD134" s="21">
        <v>0</v>
      </c>
      <c r="AE134" s="21">
        <v>0</v>
      </c>
      <c r="AF134" s="22">
        <v>0</v>
      </c>
      <c r="AG134" s="20">
        <v>0</v>
      </c>
      <c r="AH134" s="21">
        <v>0</v>
      </c>
      <c r="AI134" s="21">
        <v>0</v>
      </c>
      <c r="AJ134" s="21">
        <v>0</v>
      </c>
      <c r="AK134" s="22">
        <v>0</v>
      </c>
      <c r="AL134" s="20">
        <v>0</v>
      </c>
      <c r="AM134" s="21">
        <v>0</v>
      </c>
      <c r="AN134" s="21">
        <v>0</v>
      </c>
      <c r="AO134" s="21">
        <v>0</v>
      </c>
      <c r="AP134" s="22">
        <v>0</v>
      </c>
      <c r="AQ134" s="20">
        <v>0</v>
      </c>
      <c r="AR134" s="21">
        <v>0</v>
      </c>
      <c r="AS134" s="21">
        <v>0</v>
      </c>
      <c r="AT134" s="21">
        <v>0</v>
      </c>
      <c r="AU134" s="22">
        <v>0</v>
      </c>
      <c r="AV134" s="20">
        <v>0</v>
      </c>
      <c r="AW134" s="21">
        <v>0</v>
      </c>
      <c r="AX134" s="21">
        <v>0</v>
      </c>
      <c r="AY134" s="21">
        <v>0</v>
      </c>
      <c r="AZ134" s="22">
        <v>0</v>
      </c>
      <c r="BA134" s="20">
        <v>0</v>
      </c>
      <c r="BB134" s="21">
        <v>0</v>
      </c>
      <c r="BC134" s="21">
        <v>0</v>
      </c>
      <c r="BD134" s="21">
        <v>0</v>
      </c>
      <c r="BE134" s="22">
        <v>0</v>
      </c>
      <c r="BF134" s="20">
        <v>0</v>
      </c>
      <c r="BG134" s="21">
        <v>0</v>
      </c>
      <c r="BH134" s="21">
        <v>0</v>
      </c>
      <c r="BI134" s="21">
        <v>0</v>
      </c>
      <c r="BJ134" s="22">
        <v>0</v>
      </c>
      <c r="BK134" s="23">
        <f t="shared" si="21"/>
        <v>49.13926614577192</v>
      </c>
    </row>
    <row r="135" spans="1:63" ht="15">
      <c r="A135" s="19"/>
      <c r="B135" s="7" t="s">
        <v>159</v>
      </c>
      <c r="C135" s="20">
        <v>0</v>
      </c>
      <c r="D135" s="21">
        <v>0.5519782748949631</v>
      </c>
      <c r="E135" s="21">
        <v>0</v>
      </c>
      <c r="F135" s="21">
        <v>0</v>
      </c>
      <c r="G135" s="22">
        <v>0</v>
      </c>
      <c r="H135" s="20">
        <v>38.052400000000006</v>
      </c>
      <c r="I135" s="21">
        <v>321.4933061721714</v>
      </c>
      <c r="J135" s="21">
        <v>0</v>
      </c>
      <c r="K135" s="21">
        <v>0</v>
      </c>
      <c r="L135" s="22">
        <v>207.2331</v>
      </c>
      <c r="M135" s="20">
        <v>0</v>
      </c>
      <c r="N135" s="21">
        <v>0</v>
      </c>
      <c r="O135" s="21">
        <v>0</v>
      </c>
      <c r="P135" s="21">
        <v>0</v>
      </c>
      <c r="Q135" s="22">
        <v>0</v>
      </c>
      <c r="R135" s="20">
        <v>22.5459</v>
      </c>
      <c r="S135" s="21">
        <v>4.4466</v>
      </c>
      <c r="T135" s="21">
        <v>0</v>
      </c>
      <c r="U135" s="21">
        <v>0</v>
      </c>
      <c r="V135" s="22">
        <v>46.7417</v>
      </c>
      <c r="W135" s="20">
        <v>0</v>
      </c>
      <c r="X135" s="21">
        <v>0</v>
      </c>
      <c r="Y135" s="21">
        <v>0</v>
      </c>
      <c r="Z135" s="21">
        <v>0</v>
      </c>
      <c r="AA135" s="22">
        <v>0</v>
      </c>
      <c r="AB135" s="20">
        <v>0</v>
      </c>
      <c r="AC135" s="21">
        <v>0</v>
      </c>
      <c r="AD135" s="21">
        <v>0</v>
      </c>
      <c r="AE135" s="21">
        <v>0</v>
      </c>
      <c r="AF135" s="22">
        <v>0</v>
      </c>
      <c r="AG135" s="20">
        <v>0</v>
      </c>
      <c r="AH135" s="21">
        <v>0</v>
      </c>
      <c r="AI135" s="21">
        <v>0</v>
      </c>
      <c r="AJ135" s="21">
        <v>0</v>
      </c>
      <c r="AK135" s="22">
        <v>0</v>
      </c>
      <c r="AL135" s="20">
        <v>0</v>
      </c>
      <c r="AM135" s="21">
        <v>0</v>
      </c>
      <c r="AN135" s="21">
        <v>0</v>
      </c>
      <c r="AO135" s="21">
        <v>0</v>
      </c>
      <c r="AP135" s="22">
        <v>0</v>
      </c>
      <c r="AQ135" s="20">
        <v>0</v>
      </c>
      <c r="AR135" s="21">
        <v>0</v>
      </c>
      <c r="AS135" s="21">
        <v>0</v>
      </c>
      <c r="AT135" s="21">
        <v>0</v>
      </c>
      <c r="AU135" s="22">
        <v>0</v>
      </c>
      <c r="AV135" s="20">
        <v>0</v>
      </c>
      <c r="AW135" s="21">
        <v>0</v>
      </c>
      <c r="AX135" s="21">
        <v>0</v>
      </c>
      <c r="AY135" s="21">
        <v>0</v>
      </c>
      <c r="AZ135" s="22">
        <v>0</v>
      </c>
      <c r="BA135" s="20">
        <v>0</v>
      </c>
      <c r="BB135" s="21">
        <v>0</v>
      </c>
      <c r="BC135" s="21">
        <v>0</v>
      </c>
      <c r="BD135" s="21">
        <v>0</v>
      </c>
      <c r="BE135" s="22">
        <v>0</v>
      </c>
      <c r="BF135" s="20">
        <v>0</v>
      </c>
      <c r="BG135" s="21">
        <v>0</v>
      </c>
      <c r="BH135" s="21">
        <v>0</v>
      </c>
      <c r="BI135" s="21">
        <v>0</v>
      </c>
      <c r="BJ135" s="22">
        <v>0</v>
      </c>
      <c r="BK135" s="23">
        <f t="shared" si="21"/>
        <v>641.0649844470664</v>
      </c>
    </row>
    <row r="136" spans="1:63" s="28" customFormat="1" ht="15">
      <c r="A136" s="19"/>
      <c r="B136" s="8" t="s">
        <v>12</v>
      </c>
      <c r="C136" s="24">
        <f aca="true" t="shared" si="22" ref="C136:AH136">SUM(C112:C135)</f>
        <v>0</v>
      </c>
      <c r="D136" s="25">
        <f t="shared" si="22"/>
        <v>333.82569980404134</v>
      </c>
      <c r="E136" s="25">
        <f t="shared" si="22"/>
        <v>0</v>
      </c>
      <c r="F136" s="25">
        <f t="shared" si="22"/>
        <v>0</v>
      </c>
      <c r="G136" s="26">
        <f t="shared" si="22"/>
        <v>0</v>
      </c>
      <c r="H136" s="24">
        <f t="shared" si="22"/>
        <v>1964.4565000000002</v>
      </c>
      <c r="I136" s="25">
        <f t="shared" si="22"/>
        <v>42152.2988086402</v>
      </c>
      <c r="J136" s="25">
        <f t="shared" si="22"/>
        <v>214.6237</v>
      </c>
      <c r="K136" s="25">
        <f t="shared" si="22"/>
        <v>0</v>
      </c>
      <c r="L136" s="26">
        <f t="shared" si="22"/>
        <v>12308.179699999999</v>
      </c>
      <c r="M136" s="24">
        <f t="shared" si="22"/>
        <v>0</v>
      </c>
      <c r="N136" s="25">
        <f t="shared" si="22"/>
        <v>0</v>
      </c>
      <c r="O136" s="25">
        <f t="shared" si="22"/>
        <v>0</v>
      </c>
      <c r="P136" s="25">
        <f t="shared" si="22"/>
        <v>0</v>
      </c>
      <c r="Q136" s="26">
        <f t="shared" si="22"/>
        <v>0</v>
      </c>
      <c r="R136" s="24">
        <f t="shared" si="22"/>
        <v>1319.9298999999999</v>
      </c>
      <c r="S136" s="25">
        <f t="shared" si="22"/>
        <v>780.9841</v>
      </c>
      <c r="T136" s="25">
        <f t="shared" si="22"/>
        <v>0</v>
      </c>
      <c r="U136" s="25">
        <f t="shared" si="22"/>
        <v>0</v>
      </c>
      <c r="V136" s="26">
        <f t="shared" si="22"/>
        <v>2669.5392</v>
      </c>
      <c r="W136" s="24">
        <f t="shared" si="22"/>
        <v>0</v>
      </c>
      <c r="X136" s="25">
        <f t="shared" si="22"/>
        <v>0</v>
      </c>
      <c r="Y136" s="25">
        <f t="shared" si="22"/>
        <v>0</v>
      </c>
      <c r="Z136" s="25">
        <f t="shared" si="22"/>
        <v>0</v>
      </c>
      <c r="AA136" s="26">
        <f t="shared" si="22"/>
        <v>0</v>
      </c>
      <c r="AB136" s="24">
        <f t="shared" si="22"/>
        <v>0</v>
      </c>
      <c r="AC136" s="25">
        <f t="shared" si="22"/>
        <v>0</v>
      </c>
      <c r="AD136" s="25">
        <f t="shared" si="22"/>
        <v>0</v>
      </c>
      <c r="AE136" s="25">
        <f t="shared" si="22"/>
        <v>0</v>
      </c>
      <c r="AF136" s="26">
        <f t="shared" si="22"/>
        <v>0</v>
      </c>
      <c r="AG136" s="24">
        <f t="shared" si="22"/>
        <v>0</v>
      </c>
      <c r="AH136" s="25">
        <f t="shared" si="22"/>
        <v>0</v>
      </c>
      <c r="AI136" s="25">
        <f aca="true" t="shared" si="23" ref="AI136:BK136">SUM(AI112:AI135)</f>
        <v>0</v>
      </c>
      <c r="AJ136" s="25">
        <f t="shared" si="23"/>
        <v>0</v>
      </c>
      <c r="AK136" s="26">
        <f t="shared" si="23"/>
        <v>0</v>
      </c>
      <c r="AL136" s="24">
        <f t="shared" si="23"/>
        <v>0</v>
      </c>
      <c r="AM136" s="25">
        <f t="shared" si="23"/>
        <v>0</v>
      </c>
      <c r="AN136" s="25">
        <f t="shared" si="23"/>
        <v>0</v>
      </c>
      <c r="AO136" s="25">
        <f t="shared" si="23"/>
        <v>0</v>
      </c>
      <c r="AP136" s="26">
        <f t="shared" si="23"/>
        <v>0</v>
      </c>
      <c r="AQ136" s="24">
        <f t="shared" si="23"/>
        <v>0</v>
      </c>
      <c r="AR136" s="25">
        <f t="shared" si="23"/>
        <v>0</v>
      </c>
      <c r="AS136" s="25">
        <f t="shared" si="23"/>
        <v>0</v>
      </c>
      <c r="AT136" s="25">
        <f t="shared" si="23"/>
        <v>0</v>
      </c>
      <c r="AU136" s="26">
        <f t="shared" si="23"/>
        <v>0</v>
      </c>
      <c r="AV136" s="24">
        <f t="shared" si="23"/>
        <v>0</v>
      </c>
      <c r="AW136" s="25">
        <f t="shared" si="23"/>
        <v>0</v>
      </c>
      <c r="AX136" s="25">
        <f t="shared" si="23"/>
        <v>0</v>
      </c>
      <c r="AY136" s="25">
        <f t="shared" si="23"/>
        <v>0</v>
      </c>
      <c r="AZ136" s="26">
        <f t="shared" si="23"/>
        <v>0</v>
      </c>
      <c r="BA136" s="24">
        <f t="shared" si="23"/>
        <v>0</v>
      </c>
      <c r="BB136" s="25">
        <f t="shared" si="23"/>
        <v>0</v>
      </c>
      <c r="BC136" s="25">
        <f t="shared" si="23"/>
        <v>0</v>
      </c>
      <c r="BD136" s="25">
        <f t="shared" si="23"/>
        <v>0</v>
      </c>
      <c r="BE136" s="26">
        <f t="shared" si="23"/>
        <v>0</v>
      </c>
      <c r="BF136" s="24">
        <f t="shared" si="23"/>
        <v>0</v>
      </c>
      <c r="BG136" s="25">
        <f t="shared" si="23"/>
        <v>0</v>
      </c>
      <c r="BH136" s="25">
        <f t="shared" si="23"/>
        <v>0</v>
      </c>
      <c r="BI136" s="25">
        <f t="shared" si="23"/>
        <v>0</v>
      </c>
      <c r="BJ136" s="26">
        <f t="shared" si="23"/>
        <v>0</v>
      </c>
      <c r="BK136" s="26">
        <f t="shared" si="23"/>
        <v>61743.837608444235</v>
      </c>
    </row>
    <row r="137" spans="1:64" s="28" customFormat="1" ht="15">
      <c r="A137" s="19"/>
      <c r="B137" s="9" t="s">
        <v>23</v>
      </c>
      <c r="C137" s="24">
        <f aca="true" t="shared" si="24" ref="C137:AH137">C136+C110</f>
        <v>0</v>
      </c>
      <c r="D137" s="25">
        <f t="shared" si="24"/>
        <v>334.8372067793499</v>
      </c>
      <c r="E137" s="25">
        <f t="shared" si="24"/>
        <v>0</v>
      </c>
      <c r="F137" s="25">
        <f t="shared" si="24"/>
        <v>0</v>
      </c>
      <c r="G137" s="26">
        <f t="shared" si="24"/>
        <v>0</v>
      </c>
      <c r="H137" s="24">
        <f t="shared" si="24"/>
        <v>2583.1168000000002</v>
      </c>
      <c r="I137" s="25">
        <f t="shared" si="24"/>
        <v>44720.323172518096</v>
      </c>
      <c r="J137" s="25">
        <f t="shared" si="24"/>
        <v>214.62720000000002</v>
      </c>
      <c r="K137" s="25">
        <f t="shared" si="24"/>
        <v>0</v>
      </c>
      <c r="L137" s="26">
        <f t="shared" si="24"/>
        <v>15130.195</v>
      </c>
      <c r="M137" s="24">
        <f t="shared" si="24"/>
        <v>0</v>
      </c>
      <c r="N137" s="25">
        <f t="shared" si="24"/>
        <v>0</v>
      </c>
      <c r="O137" s="25">
        <f t="shared" si="24"/>
        <v>0</v>
      </c>
      <c r="P137" s="25">
        <f t="shared" si="24"/>
        <v>0</v>
      </c>
      <c r="Q137" s="26">
        <f t="shared" si="24"/>
        <v>0</v>
      </c>
      <c r="R137" s="24">
        <f t="shared" si="24"/>
        <v>1656.8496</v>
      </c>
      <c r="S137" s="25">
        <f t="shared" si="24"/>
        <v>874.8447000000001</v>
      </c>
      <c r="T137" s="25">
        <f t="shared" si="24"/>
        <v>0.0062</v>
      </c>
      <c r="U137" s="25">
        <f t="shared" si="24"/>
        <v>0</v>
      </c>
      <c r="V137" s="26">
        <f t="shared" si="24"/>
        <v>3180.8157</v>
      </c>
      <c r="W137" s="24">
        <f t="shared" si="24"/>
        <v>0</v>
      </c>
      <c r="X137" s="25">
        <f t="shared" si="24"/>
        <v>0</v>
      </c>
      <c r="Y137" s="25">
        <f t="shared" si="24"/>
        <v>0</v>
      </c>
      <c r="Z137" s="25">
        <f t="shared" si="24"/>
        <v>0</v>
      </c>
      <c r="AA137" s="26">
        <f t="shared" si="24"/>
        <v>0</v>
      </c>
      <c r="AB137" s="24">
        <f t="shared" si="24"/>
        <v>0</v>
      </c>
      <c r="AC137" s="25">
        <f t="shared" si="24"/>
        <v>0</v>
      </c>
      <c r="AD137" s="25">
        <f t="shared" si="24"/>
        <v>0</v>
      </c>
      <c r="AE137" s="25">
        <f t="shared" si="24"/>
        <v>0</v>
      </c>
      <c r="AF137" s="26">
        <f t="shared" si="24"/>
        <v>0</v>
      </c>
      <c r="AG137" s="24">
        <f t="shared" si="24"/>
        <v>0</v>
      </c>
      <c r="AH137" s="25">
        <f t="shared" si="24"/>
        <v>0</v>
      </c>
      <c r="AI137" s="25">
        <f aca="true" t="shared" si="25" ref="AI137:BK137">AI136+AI110</f>
        <v>0</v>
      </c>
      <c r="AJ137" s="25">
        <f t="shared" si="25"/>
        <v>0</v>
      </c>
      <c r="AK137" s="26">
        <f t="shared" si="25"/>
        <v>0</v>
      </c>
      <c r="AL137" s="24">
        <f t="shared" si="25"/>
        <v>0</v>
      </c>
      <c r="AM137" s="25">
        <f t="shared" si="25"/>
        <v>0</v>
      </c>
      <c r="AN137" s="25">
        <f t="shared" si="25"/>
        <v>0</v>
      </c>
      <c r="AO137" s="25">
        <f t="shared" si="25"/>
        <v>0</v>
      </c>
      <c r="AP137" s="26">
        <f t="shared" si="25"/>
        <v>0</v>
      </c>
      <c r="AQ137" s="24">
        <f t="shared" si="25"/>
        <v>0</v>
      </c>
      <c r="AR137" s="25">
        <f t="shared" si="25"/>
        <v>0</v>
      </c>
      <c r="AS137" s="25">
        <f t="shared" si="25"/>
        <v>0</v>
      </c>
      <c r="AT137" s="25">
        <f t="shared" si="25"/>
        <v>0</v>
      </c>
      <c r="AU137" s="26">
        <f t="shared" si="25"/>
        <v>0</v>
      </c>
      <c r="AV137" s="24">
        <f t="shared" si="25"/>
        <v>0</v>
      </c>
      <c r="AW137" s="25">
        <f t="shared" si="25"/>
        <v>0</v>
      </c>
      <c r="AX137" s="25">
        <f t="shared" si="25"/>
        <v>0</v>
      </c>
      <c r="AY137" s="25">
        <f t="shared" si="25"/>
        <v>0</v>
      </c>
      <c r="AZ137" s="26">
        <f t="shared" si="25"/>
        <v>0</v>
      </c>
      <c r="BA137" s="24">
        <f t="shared" si="25"/>
        <v>0</v>
      </c>
      <c r="BB137" s="25">
        <f t="shared" si="25"/>
        <v>0</v>
      </c>
      <c r="BC137" s="25">
        <f t="shared" si="25"/>
        <v>0</v>
      </c>
      <c r="BD137" s="25">
        <f t="shared" si="25"/>
        <v>0</v>
      </c>
      <c r="BE137" s="26">
        <f t="shared" si="25"/>
        <v>0</v>
      </c>
      <c r="BF137" s="24">
        <f t="shared" si="25"/>
        <v>0</v>
      </c>
      <c r="BG137" s="25">
        <f t="shared" si="25"/>
        <v>0</v>
      </c>
      <c r="BH137" s="25">
        <f t="shared" si="25"/>
        <v>0</v>
      </c>
      <c r="BI137" s="25">
        <f t="shared" si="25"/>
        <v>0</v>
      </c>
      <c r="BJ137" s="26">
        <f t="shared" si="25"/>
        <v>0</v>
      </c>
      <c r="BK137" s="26">
        <f t="shared" si="25"/>
        <v>68695.61557929745</v>
      </c>
      <c r="BL137" s="37"/>
    </row>
    <row r="138" spans="1:63" ht="15">
      <c r="A138" s="19"/>
      <c r="B138" s="9"/>
      <c r="C138" s="30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2"/>
    </row>
    <row r="139" spans="1:63" ht="15">
      <c r="A139" s="19" t="s">
        <v>42</v>
      </c>
      <c r="B139" s="10" t="s">
        <v>43</v>
      </c>
      <c r="C139" s="30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2"/>
    </row>
    <row r="140" spans="1:63" ht="15">
      <c r="A140" s="19" t="s">
        <v>7</v>
      </c>
      <c r="B140" s="13" t="s">
        <v>44</v>
      </c>
      <c r="C140" s="30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2"/>
    </row>
    <row r="141" spans="1:63" ht="15">
      <c r="A141" s="34"/>
      <c r="B141" s="7" t="s">
        <v>33</v>
      </c>
      <c r="C141" s="20">
        <v>0</v>
      </c>
      <c r="D141" s="21">
        <v>0</v>
      </c>
      <c r="E141" s="21">
        <v>0</v>
      </c>
      <c r="F141" s="21">
        <v>0</v>
      </c>
      <c r="G141" s="22">
        <v>0</v>
      </c>
      <c r="H141" s="20">
        <v>0</v>
      </c>
      <c r="I141" s="21">
        <v>0</v>
      </c>
      <c r="J141" s="21">
        <v>0</v>
      </c>
      <c r="K141" s="21">
        <v>0</v>
      </c>
      <c r="L141" s="22">
        <v>0</v>
      </c>
      <c r="M141" s="20">
        <v>0</v>
      </c>
      <c r="N141" s="21">
        <v>0</v>
      </c>
      <c r="O141" s="21">
        <v>0</v>
      </c>
      <c r="P141" s="21">
        <v>0</v>
      </c>
      <c r="Q141" s="22">
        <v>0</v>
      </c>
      <c r="R141" s="20">
        <v>0</v>
      </c>
      <c r="S141" s="21">
        <v>0</v>
      </c>
      <c r="T141" s="21">
        <v>0</v>
      </c>
      <c r="U141" s="21">
        <v>0</v>
      </c>
      <c r="V141" s="22">
        <v>0</v>
      </c>
      <c r="W141" s="20">
        <v>0</v>
      </c>
      <c r="X141" s="21">
        <v>0</v>
      </c>
      <c r="Y141" s="21">
        <v>0</v>
      </c>
      <c r="Z141" s="21">
        <v>0</v>
      </c>
      <c r="AA141" s="22">
        <v>0</v>
      </c>
      <c r="AB141" s="20">
        <v>0</v>
      </c>
      <c r="AC141" s="21">
        <v>0</v>
      </c>
      <c r="AD141" s="21">
        <v>0</v>
      </c>
      <c r="AE141" s="21">
        <v>0</v>
      </c>
      <c r="AF141" s="22">
        <v>0</v>
      </c>
      <c r="AG141" s="20">
        <v>0</v>
      </c>
      <c r="AH141" s="21">
        <v>0</v>
      </c>
      <c r="AI141" s="21">
        <v>0</v>
      </c>
      <c r="AJ141" s="21">
        <v>0</v>
      </c>
      <c r="AK141" s="22">
        <v>0</v>
      </c>
      <c r="AL141" s="20">
        <v>0</v>
      </c>
      <c r="AM141" s="21">
        <v>0</v>
      </c>
      <c r="AN141" s="21">
        <v>0</v>
      </c>
      <c r="AO141" s="21">
        <v>0</v>
      </c>
      <c r="AP141" s="22">
        <v>0</v>
      </c>
      <c r="AQ141" s="20">
        <v>0</v>
      </c>
      <c r="AR141" s="21">
        <v>0</v>
      </c>
      <c r="AS141" s="21">
        <v>0</v>
      </c>
      <c r="AT141" s="21">
        <v>0</v>
      </c>
      <c r="AU141" s="22">
        <v>0</v>
      </c>
      <c r="AV141" s="20">
        <v>0</v>
      </c>
      <c r="AW141" s="21">
        <v>0</v>
      </c>
      <c r="AX141" s="21">
        <v>0</v>
      </c>
      <c r="AY141" s="21">
        <v>0</v>
      </c>
      <c r="AZ141" s="22">
        <v>0</v>
      </c>
      <c r="BA141" s="20">
        <v>0</v>
      </c>
      <c r="BB141" s="21">
        <v>0</v>
      </c>
      <c r="BC141" s="21">
        <v>0</v>
      </c>
      <c r="BD141" s="21">
        <v>0</v>
      </c>
      <c r="BE141" s="22">
        <v>0</v>
      </c>
      <c r="BF141" s="20">
        <v>0</v>
      </c>
      <c r="BG141" s="21">
        <v>0</v>
      </c>
      <c r="BH141" s="21">
        <v>0</v>
      </c>
      <c r="BI141" s="21">
        <v>0</v>
      </c>
      <c r="BJ141" s="22">
        <v>0</v>
      </c>
      <c r="BK141" s="20">
        <v>0</v>
      </c>
    </row>
    <row r="142" spans="1:63" s="28" customFormat="1" ht="15">
      <c r="A142" s="19"/>
      <c r="B142" s="9" t="s">
        <v>27</v>
      </c>
      <c r="C142" s="24">
        <v>0</v>
      </c>
      <c r="D142" s="25">
        <v>0</v>
      </c>
      <c r="E142" s="25">
        <v>0</v>
      </c>
      <c r="F142" s="25">
        <v>0</v>
      </c>
      <c r="G142" s="26">
        <v>0</v>
      </c>
      <c r="H142" s="24">
        <v>0</v>
      </c>
      <c r="I142" s="25">
        <v>0</v>
      </c>
      <c r="J142" s="25">
        <v>0</v>
      </c>
      <c r="K142" s="25">
        <v>0</v>
      </c>
      <c r="L142" s="26">
        <v>0</v>
      </c>
      <c r="M142" s="24">
        <v>0</v>
      </c>
      <c r="N142" s="25">
        <v>0</v>
      </c>
      <c r="O142" s="25">
        <v>0</v>
      </c>
      <c r="P142" s="25">
        <v>0</v>
      </c>
      <c r="Q142" s="26">
        <v>0</v>
      </c>
      <c r="R142" s="24">
        <v>0</v>
      </c>
      <c r="S142" s="25">
        <v>0</v>
      </c>
      <c r="T142" s="25">
        <v>0</v>
      </c>
      <c r="U142" s="25">
        <v>0</v>
      </c>
      <c r="V142" s="26">
        <v>0</v>
      </c>
      <c r="W142" s="24">
        <v>0</v>
      </c>
      <c r="X142" s="25">
        <v>0</v>
      </c>
      <c r="Y142" s="25">
        <v>0</v>
      </c>
      <c r="Z142" s="25">
        <v>0</v>
      </c>
      <c r="AA142" s="26">
        <v>0</v>
      </c>
      <c r="AB142" s="24">
        <v>0</v>
      </c>
      <c r="AC142" s="25">
        <v>0</v>
      </c>
      <c r="AD142" s="25">
        <v>0</v>
      </c>
      <c r="AE142" s="25">
        <v>0</v>
      </c>
      <c r="AF142" s="26">
        <v>0</v>
      </c>
      <c r="AG142" s="24">
        <v>0</v>
      </c>
      <c r="AH142" s="25">
        <v>0</v>
      </c>
      <c r="AI142" s="25">
        <v>0</v>
      </c>
      <c r="AJ142" s="25">
        <v>0</v>
      </c>
      <c r="AK142" s="26">
        <v>0</v>
      </c>
      <c r="AL142" s="24">
        <v>0</v>
      </c>
      <c r="AM142" s="25">
        <v>0</v>
      </c>
      <c r="AN142" s="25">
        <v>0</v>
      </c>
      <c r="AO142" s="25">
        <v>0</v>
      </c>
      <c r="AP142" s="26">
        <v>0</v>
      </c>
      <c r="AQ142" s="24">
        <v>0</v>
      </c>
      <c r="AR142" s="25">
        <v>0</v>
      </c>
      <c r="AS142" s="25">
        <v>0</v>
      </c>
      <c r="AT142" s="25">
        <v>0</v>
      </c>
      <c r="AU142" s="26">
        <v>0</v>
      </c>
      <c r="AV142" s="24">
        <v>0</v>
      </c>
      <c r="AW142" s="25">
        <v>0</v>
      </c>
      <c r="AX142" s="25">
        <v>0</v>
      </c>
      <c r="AY142" s="25">
        <v>0</v>
      </c>
      <c r="AZ142" s="26">
        <v>0</v>
      </c>
      <c r="BA142" s="24">
        <v>0</v>
      </c>
      <c r="BB142" s="25">
        <v>0</v>
      </c>
      <c r="BC142" s="25">
        <v>0</v>
      </c>
      <c r="BD142" s="25">
        <v>0</v>
      </c>
      <c r="BE142" s="26">
        <v>0</v>
      </c>
      <c r="BF142" s="24">
        <v>0</v>
      </c>
      <c r="BG142" s="25">
        <v>0</v>
      </c>
      <c r="BH142" s="25">
        <v>0</v>
      </c>
      <c r="BI142" s="25">
        <v>0</v>
      </c>
      <c r="BJ142" s="26">
        <v>0</v>
      </c>
      <c r="BK142" s="27">
        <v>0</v>
      </c>
    </row>
    <row r="143" spans="1:64" ht="12" customHeight="1">
      <c r="A143" s="19"/>
      <c r="B143" s="11"/>
      <c r="C143" s="30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2"/>
      <c r="BL143" s="18"/>
    </row>
    <row r="144" spans="1:64" s="28" customFormat="1" ht="15">
      <c r="A144" s="19"/>
      <c r="B144" s="35" t="s">
        <v>45</v>
      </c>
      <c r="C144" s="36">
        <f aca="true" t="shared" si="26" ref="C144:AH144">C142+C137+C105+C99+C60</f>
        <v>0</v>
      </c>
      <c r="D144" s="36">
        <f t="shared" si="26"/>
        <v>2688.913888177931</v>
      </c>
      <c r="E144" s="36">
        <f t="shared" si="26"/>
        <v>0</v>
      </c>
      <c r="F144" s="36">
        <f t="shared" si="26"/>
        <v>0</v>
      </c>
      <c r="G144" s="36">
        <f t="shared" si="26"/>
        <v>0</v>
      </c>
      <c r="H144" s="36">
        <f t="shared" si="26"/>
        <v>9461.428374318808</v>
      </c>
      <c r="I144" s="36">
        <f t="shared" si="26"/>
        <v>95371.24775207808</v>
      </c>
      <c r="J144" s="36">
        <f t="shared" si="26"/>
        <v>2502.274455694323</v>
      </c>
      <c r="K144" s="36">
        <f t="shared" si="26"/>
        <v>534.1712213144517</v>
      </c>
      <c r="L144" s="36">
        <f t="shared" si="26"/>
        <v>29118.933373197346</v>
      </c>
      <c r="M144" s="36">
        <f t="shared" si="26"/>
        <v>0</v>
      </c>
      <c r="N144" s="36">
        <f t="shared" si="26"/>
        <v>0</v>
      </c>
      <c r="O144" s="36">
        <f t="shared" si="26"/>
        <v>0</v>
      </c>
      <c r="P144" s="36">
        <f t="shared" si="26"/>
        <v>0</v>
      </c>
      <c r="Q144" s="36">
        <f t="shared" si="26"/>
        <v>0</v>
      </c>
      <c r="R144" s="36">
        <f t="shared" si="26"/>
        <v>5570.64395145155</v>
      </c>
      <c r="S144" s="36">
        <f t="shared" si="26"/>
        <v>4511.764882648968</v>
      </c>
      <c r="T144" s="36">
        <f t="shared" si="26"/>
        <v>483.54103717383873</v>
      </c>
      <c r="U144" s="36">
        <f t="shared" si="26"/>
        <v>0</v>
      </c>
      <c r="V144" s="36">
        <f t="shared" si="26"/>
        <v>5102.589119287613</v>
      </c>
      <c r="W144" s="36">
        <f t="shared" si="26"/>
        <v>0</v>
      </c>
      <c r="X144" s="36">
        <f t="shared" si="26"/>
        <v>0</v>
      </c>
      <c r="Y144" s="36">
        <f t="shared" si="26"/>
        <v>0</v>
      </c>
      <c r="Z144" s="36">
        <f t="shared" si="26"/>
        <v>0</v>
      </c>
      <c r="AA144" s="36">
        <f t="shared" si="26"/>
        <v>0</v>
      </c>
      <c r="AB144" s="36">
        <f t="shared" si="26"/>
        <v>0</v>
      </c>
      <c r="AC144" s="36">
        <f t="shared" si="26"/>
        <v>0</v>
      </c>
      <c r="AD144" s="36">
        <f t="shared" si="26"/>
        <v>0</v>
      </c>
      <c r="AE144" s="36">
        <f t="shared" si="26"/>
        <v>0</v>
      </c>
      <c r="AF144" s="36">
        <f t="shared" si="26"/>
        <v>0</v>
      </c>
      <c r="AG144" s="36">
        <f t="shared" si="26"/>
        <v>0</v>
      </c>
      <c r="AH144" s="36">
        <f t="shared" si="26"/>
        <v>0</v>
      </c>
      <c r="AI144" s="36">
        <f aca="true" t="shared" si="27" ref="AI144:BK144">AI142+AI137+AI105+AI99+AI60</f>
        <v>0</v>
      </c>
      <c r="AJ144" s="36">
        <f t="shared" si="27"/>
        <v>0</v>
      </c>
      <c r="AK144" s="36">
        <f t="shared" si="27"/>
        <v>0</v>
      </c>
      <c r="AL144" s="36">
        <f t="shared" si="27"/>
        <v>0</v>
      </c>
      <c r="AM144" s="36">
        <f t="shared" si="27"/>
        <v>0</v>
      </c>
      <c r="AN144" s="36">
        <f t="shared" si="27"/>
        <v>0</v>
      </c>
      <c r="AO144" s="36">
        <f t="shared" si="27"/>
        <v>0</v>
      </c>
      <c r="AP144" s="36">
        <f t="shared" si="27"/>
        <v>0</v>
      </c>
      <c r="AQ144" s="36">
        <f t="shared" si="27"/>
        <v>0</v>
      </c>
      <c r="AR144" s="36">
        <f t="shared" si="27"/>
        <v>0</v>
      </c>
      <c r="AS144" s="36">
        <f t="shared" si="27"/>
        <v>0</v>
      </c>
      <c r="AT144" s="36">
        <f t="shared" si="27"/>
        <v>0</v>
      </c>
      <c r="AU144" s="36">
        <f t="shared" si="27"/>
        <v>0</v>
      </c>
      <c r="AV144" s="36">
        <f t="shared" si="27"/>
        <v>43582.94238365502</v>
      </c>
      <c r="AW144" s="36">
        <f t="shared" si="27"/>
        <v>21390.013324345502</v>
      </c>
      <c r="AX144" s="36">
        <f t="shared" si="27"/>
        <v>92.13329251941934</v>
      </c>
      <c r="AY144" s="36">
        <f t="shared" si="27"/>
        <v>0</v>
      </c>
      <c r="AZ144" s="36">
        <f t="shared" si="27"/>
        <v>32024.046738400542</v>
      </c>
      <c r="BA144" s="36">
        <f t="shared" si="27"/>
        <v>0</v>
      </c>
      <c r="BB144" s="36">
        <f t="shared" si="27"/>
        <v>0</v>
      </c>
      <c r="BC144" s="36">
        <f t="shared" si="27"/>
        <v>0</v>
      </c>
      <c r="BD144" s="36">
        <f t="shared" si="27"/>
        <v>0</v>
      </c>
      <c r="BE144" s="36">
        <f t="shared" si="27"/>
        <v>0</v>
      </c>
      <c r="BF144" s="36">
        <f t="shared" si="27"/>
        <v>28891.493145242875</v>
      </c>
      <c r="BG144" s="36">
        <f t="shared" si="27"/>
        <v>3144.9946631057737</v>
      </c>
      <c r="BH144" s="36">
        <f t="shared" si="27"/>
        <v>135.97592130312904</v>
      </c>
      <c r="BI144" s="36">
        <f t="shared" si="27"/>
        <v>0</v>
      </c>
      <c r="BJ144" s="36">
        <f t="shared" si="27"/>
        <v>8387.916270309903</v>
      </c>
      <c r="BK144" s="27">
        <f t="shared" si="27"/>
        <v>292995.02379422507</v>
      </c>
      <c r="BL144" s="37"/>
    </row>
    <row r="145" spans="1:64" ht="15">
      <c r="A145" s="19"/>
      <c r="B145" s="9"/>
      <c r="C145" s="20"/>
      <c r="D145" s="21"/>
      <c r="E145" s="21"/>
      <c r="F145" s="21"/>
      <c r="G145" s="22"/>
      <c r="H145" s="20"/>
      <c r="I145" s="21"/>
      <c r="J145" s="21"/>
      <c r="K145" s="21"/>
      <c r="L145" s="22"/>
      <c r="M145" s="20"/>
      <c r="N145" s="21"/>
      <c r="O145" s="21"/>
      <c r="P145" s="21"/>
      <c r="Q145" s="22"/>
      <c r="R145" s="20"/>
      <c r="S145" s="21"/>
      <c r="T145" s="21"/>
      <c r="U145" s="21"/>
      <c r="V145" s="22"/>
      <c r="W145" s="20"/>
      <c r="X145" s="21"/>
      <c r="Y145" s="21"/>
      <c r="Z145" s="21"/>
      <c r="AA145" s="22"/>
      <c r="AB145" s="20"/>
      <c r="AC145" s="21"/>
      <c r="AD145" s="21"/>
      <c r="AE145" s="21"/>
      <c r="AF145" s="22"/>
      <c r="AG145" s="20"/>
      <c r="AH145" s="21"/>
      <c r="AI145" s="21"/>
      <c r="AJ145" s="21"/>
      <c r="AK145" s="22"/>
      <c r="AL145" s="20"/>
      <c r="AM145" s="21"/>
      <c r="AN145" s="21"/>
      <c r="AO145" s="21"/>
      <c r="AP145" s="22"/>
      <c r="AQ145" s="20"/>
      <c r="AR145" s="21"/>
      <c r="AS145" s="21"/>
      <c r="AT145" s="21"/>
      <c r="AU145" s="22"/>
      <c r="AV145" s="20"/>
      <c r="AW145" s="21"/>
      <c r="AX145" s="21"/>
      <c r="AY145" s="21"/>
      <c r="AZ145" s="22"/>
      <c r="BA145" s="20"/>
      <c r="BB145" s="21"/>
      <c r="BC145" s="21"/>
      <c r="BD145" s="21"/>
      <c r="BE145" s="22"/>
      <c r="BF145" s="20"/>
      <c r="BG145" s="21"/>
      <c r="BH145" s="21"/>
      <c r="BI145" s="21"/>
      <c r="BJ145" s="22"/>
      <c r="BK145" s="23"/>
      <c r="BL145" s="18"/>
    </row>
    <row r="146" spans="1:65" ht="15">
      <c r="A146" s="19" t="s">
        <v>28</v>
      </c>
      <c r="B146" s="8" t="s">
        <v>29</v>
      </c>
      <c r="C146" s="20"/>
      <c r="D146" s="21"/>
      <c r="E146" s="21"/>
      <c r="F146" s="21"/>
      <c r="G146" s="22"/>
      <c r="H146" s="20"/>
      <c r="I146" s="21"/>
      <c r="J146" s="21"/>
      <c r="K146" s="21"/>
      <c r="L146" s="22"/>
      <c r="M146" s="20"/>
      <c r="N146" s="21"/>
      <c r="O146" s="21"/>
      <c r="P146" s="21"/>
      <c r="Q146" s="22"/>
      <c r="R146" s="20"/>
      <c r="S146" s="21"/>
      <c r="T146" s="21"/>
      <c r="U146" s="21"/>
      <c r="V146" s="22"/>
      <c r="W146" s="20"/>
      <c r="X146" s="21"/>
      <c r="Y146" s="21"/>
      <c r="Z146" s="21"/>
      <c r="AA146" s="22"/>
      <c r="AB146" s="20"/>
      <c r="AC146" s="21"/>
      <c r="AD146" s="21"/>
      <c r="AE146" s="21"/>
      <c r="AF146" s="22"/>
      <c r="AG146" s="20"/>
      <c r="AH146" s="21"/>
      <c r="AI146" s="21"/>
      <c r="AJ146" s="21"/>
      <c r="AK146" s="22"/>
      <c r="AL146" s="20"/>
      <c r="AM146" s="21"/>
      <c r="AN146" s="21"/>
      <c r="AO146" s="21"/>
      <c r="AP146" s="22"/>
      <c r="AQ146" s="20"/>
      <c r="AR146" s="21"/>
      <c r="AS146" s="21"/>
      <c r="AT146" s="21"/>
      <c r="AU146" s="22"/>
      <c r="AV146" s="20"/>
      <c r="AW146" s="21"/>
      <c r="AX146" s="21"/>
      <c r="AY146" s="21"/>
      <c r="AZ146" s="22"/>
      <c r="BA146" s="20"/>
      <c r="BB146" s="21"/>
      <c r="BC146" s="21"/>
      <c r="BD146" s="21"/>
      <c r="BE146" s="22"/>
      <c r="BF146" s="20"/>
      <c r="BG146" s="21"/>
      <c r="BH146" s="21"/>
      <c r="BI146" s="21"/>
      <c r="BJ146" s="22"/>
      <c r="BK146" s="23"/>
      <c r="BL146" s="18"/>
      <c r="BM146" s="18"/>
    </row>
    <row r="147" spans="1:64" ht="15">
      <c r="A147" s="19"/>
      <c r="B147" s="7" t="s">
        <v>147</v>
      </c>
      <c r="C147" s="20">
        <v>0</v>
      </c>
      <c r="D147" s="21">
        <v>0.6714948120967741</v>
      </c>
      <c r="E147" s="21">
        <v>0</v>
      </c>
      <c r="F147" s="21">
        <v>0</v>
      </c>
      <c r="G147" s="22">
        <v>0</v>
      </c>
      <c r="H147" s="20">
        <v>5.110885634580645</v>
      </c>
      <c r="I147" s="21">
        <v>3.5308643336774197</v>
      </c>
      <c r="J147" s="21">
        <v>0</v>
      </c>
      <c r="K147" s="21">
        <v>0</v>
      </c>
      <c r="L147" s="22">
        <v>3.8967255056129035</v>
      </c>
      <c r="M147" s="20">
        <v>0</v>
      </c>
      <c r="N147" s="21">
        <v>0</v>
      </c>
      <c r="O147" s="21">
        <v>0</v>
      </c>
      <c r="P147" s="21">
        <v>0</v>
      </c>
      <c r="Q147" s="22">
        <v>0</v>
      </c>
      <c r="R147" s="20">
        <v>3.5642070080967736</v>
      </c>
      <c r="S147" s="21">
        <v>3.649802622999999</v>
      </c>
      <c r="T147" s="21">
        <v>0</v>
      </c>
      <c r="U147" s="21">
        <v>0</v>
      </c>
      <c r="V147" s="22">
        <v>2.3478318750000002</v>
      </c>
      <c r="W147" s="20">
        <v>0</v>
      </c>
      <c r="X147" s="21">
        <v>0</v>
      </c>
      <c r="Y147" s="21">
        <v>0</v>
      </c>
      <c r="Z147" s="21">
        <v>0</v>
      </c>
      <c r="AA147" s="22">
        <v>0</v>
      </c>
      <c r="AB147" s="20">
        <v>0</v>
      </c>
      <c r="AC147" s="21">
        <v>0</v>
      </c>
      <c r="AD147" s="21">
        <v>0</v>
      </c>
      <c r="AE147" s="21">
        <v>0</v>
      </c>
      <c r="AF147" s="22">
        <v>0</v>
      </c>
      <c r="AG147" s="20">
        <v>0</v>
      </c>
      <c r="AH147" s="21">
        <v>0</v>
      </c>
      <c r="AI147" s="21">
        <v>0</v>
      </c>
      <c r="AJ147" s="21">
        <v>0</v>
      </c>
      <c r="AK147" s="22">
        <v>0</v>
      </c>
      <c r="AL147" s="20">
        <v>0</v>
      </c>
      <c r="AM147" s="21">
        <v>0</v>
      </c>
      <c r="AN147" s="21">
        <v>0</v>
      </c>
      <c r="AO147" s="21">
        <v>0</v>
      </c>
      <c r="AP147" s="22">
        <v>0</v>
      </c>
      <c r="AQ147" s="20">
        <v>0</v>
      </c>
      <c r="AR147" s="21">
        <v>0</v>
      </c>
      <c r="AS147" s="21">
        <v>0</v>
      </c>
      <c r="AT147" s="21">
        <v>0</v>
      </c>
      <c r="AU147" s="22">
        <v>0</v>
      </c>
      <c r="AV147" s="20">
        <v>16.01530129929032</v>
      </c>
      <c r="AW147" s="21">
        <v>16.77557532668019</v>
      </c>
      <c r="AX147" s="21">
        <v>0</v>
      </c>
      <c r="AY147" s="21">
        <v>0</v>
      </c>
      <c r="AZ147" s="22">
        <v>32.50900366306452</v>
      </c>
      <c r="BA147" s="20">
        <v>0</v>
      </c>
      <c r="BB147" s="21">
        <v>0</v>
      </c>
      <c r="BC147" s="21">
        <v>0</v>
      </c>
      <c r="BD147" s="21">
        <v>0</v>
      </c>
      <c r="BE147" s="22">
        <v>0</v>
      </c>
      <c r="BF147" s="20">
        <v>11.206007378129032</v>
      </c>
      <c r="BG147" s="21">
        <v>2.9753838054516133</v>
      </c>
      <c r="BH147" s="21">
        <v>0</v>
      </c>
      <c r="BI147" s="21">
        <v>0</v>
      </c>
      <c r="BJ147" s="22">
        <v>10.016978542225807</v>
      </c>
      <c r="BK147" s="23">
        <f>SUM(C147:BJ147)</f>
        <v>112.270061806906</v>
      </c>
      <c r="BL147" s="18"/>
    </row>
    <row r="148" spans="1:64" ht="15">
      <c r="A148" s="19"/>
      <c r="B148" s="7" t="s">
        <v>134</v>
      </c>
      <c r="C148" s="20">
        <v>0</v>
      </c>
      <c r="D148" s="21">
        <v>10.616281681967742</v>
      </c>
      <c r="E148" s="21">
        <v>0</v>
      </c>
      <c r="F148" s="21">
        <v>0</v>
      </c>
      <c r="G148" s="22">
        <v>0</v>
      </c>
      <c r="H148" s="20">
        <v>84.35519125409677</v>
      </c>
      <c r="I148" s="21">
        <v>18.156267321870963</v>
      </c>
      <c r="J148" s="21">
        <v>0</v>
      </c>
      <c r="K148" s="21">
        <v>0</v>
      </c>
      <c r="L148" s="22">
        <v>159.1803851606774</v>
      </c>
      <c r="M148" s="20">
        <v>0</v>
      </c>
      <c r="N148" s="21">
        <v>0</v>
      </c>
      <c r="O148" s="21">
        <v>0</v>
      </c>
      <c r="P148" s="21">
        <v>0</v>
      </c>
      <c r="Q148" s="22">
        <v>0</v>
      </c>
      <c r="R148" s="20">
        <v>45.85930046429032</v>
      </c>
      <c r="S148" s="21">
        <v>1.069577698516129</v>
      </c>
      <c r="T148" s="21">
        <v>0</v>
      </c>
      <c r="U148" s="21">
        <v>0</v>
      </c>
      <c r="V148" s="22">
        <v>8.26197842583871</v>
      </c>
      <c r="W148" s="20">
        <v>0</v>
      </c>
      <c r="X148" s="21">
        <v>0</v>
      </c>
      <c r="Y148" s="21">
        <v>0</v>
      </c>
      <c r="Z148" s="21">
        <v>0</v>
      </c>
      <c r="AA148" s="22">
        <v>0</v>
      </c>
      <c r="AB148" s="20">
        <v>0</v>
      </c>
      <c r="AC148" s="21">
        <v>0</v>
      </c>
      <c r="AD148" s="21">
        <v>0</v>
      </c>
      <c r="AE148" s="21">
        <v>0</v>
      </c>
      <c r="AF148" s="22">
        <v>0</v>
      </c>
      <c r="AG148" s="20">
        <v>0</v>
      </c>
      <c r="AH148" s="21">
        <v>0</v>
      </c>
      <c r="AI148" s="21">
        <v>0</v>
      </c>
      <c r="AJ148" s="21">
        <v>0</v>
      </c>
      <c r="AK148" s="22">
        <v>0</v>
      </c>
      <c r="AL148" s="20">
        <v>0</v>
      </c>
      <c r="AM148" s="21">
        <v>0</v>
      </c>
      <c r="AN148" s="21">
        <v>0</v>
      </c>
      <c r="AO148" s="21">
        <v>0</v>
      </c>
      <c r="AP148" s="22">
        <v>0</v>
      </c>
      <c r="AQ148" s="20">
        <v>0</v>
      </c>
      <c r="AR148" s="21">
        <v>0</v>
      </c>
      <c r="AS148" s="21">
        <v>0</v>
      </c>
      <c r="AT148" s="21">
        <v>0</v>
      </c>
      <c r="AU148" s="22">
        <v>0</v>
      </c>
      <c r="AV148" s="20">
        <v>414.9343917737097</v>
      </c>
      <c r="AW148" s="21">
        <v>124.72572865906326</v>
      </c>
      <c r="AX148" s="21">
        <v>0</v>
      </c>
      <c r="AY148" s="21">
        <v>0</v>
      </c>
      <c r="AZ148" s="22">
        <v>329.51205508761285</v>
      </c>
      <c r="BA148" s="20">
        <v>0</v>
      </c>
      <c r="BB148" s="21">
        <v>0</v>
      </c>
      <c r="BC148" s="21">
        <v>0</v>
      </c>
      <c r="BD148" s="21">
        <v>0</v>
      </c>
      <c r="BE148" s="22">
        <v>0</v>
      </c>
      <c r="BF148" s="20">
        <v>211.07782279738717</v>
      </c>
      <c r="BG148" s="21">
        <v>5.068980319064515</v>
      </c>
      <c r="BH148" s="21">
        <v>0</v>
      </c>
      <c r="BI148" s="21">
        <v>0</v>
      </c>
      <c r="BJ148" s="22">
        <v>31.219583159032265</v>
      </c>
      <c r="BK148" s="23">
        <f>SUM(C148:BJ148)</f>
        <v>1444.0375438031278</v>
      </c>
      <c r="BL148" s="18"/>
    </row>
    <row r="149" spans="1:64" ht="15">
      <c r="A149" s="19"/>
      <c r="B149" s="7" t="s">
        <v>144</v>
      </c>
      <c r="C149" s="20">
        <v>0</v>
      </c>
      <c r="D149" s="21">
        <v>0.7134138451612904</v>
      </c>
      <c r="E149" s="21">
        <v>0</v>
      </c>
      <c r="F149" s="21">
        <v>0</v>
      </c>
      <c r="G149" s="22">
        <v>0</v>
      </c>
      <c r="H149" s="20">
        <v>11.072511071774192</v>
      </c>
      <c r="I149" s="21">
        <v>4.581907760419353</v>
      </c>
      <c r="J149" s="21">
        <v>0</v>
      </c>
      <c r="K149" s="21">
        <v>0</v>
      </c>
      <c r="L149" s="22">
        <v>17.033522121903225</v>
      </c>
      <c r="M149" s="20">
        <v>0</v>
      </c>
      <c r="N149" s="21">
        <v>0</v>
      </c>
      <c r="O149" s="21">
        <v>0</v>
      </c>
      <c r="P149" s="21">
        <v>0</v>
      </c>
      <c r="Q149" s="22">
        <v>0</v>
      </c>
      <c r="R149" s="20">
        <v>12.157247576032255</v>
      </c>
      <c r="S149" s="21">
        <v>4.569635410032258</v>
      </c>
      <c r="T149" s="21">
        <v>0</v>
      </c>
      <c r="U149" s="21">
        <v>0</v>
      </c>
      <c r="V149" s="22">
        <v>14.072985519516127</v>
      </c>
      <c r="W149" s="20">
        <v>0</v>
      </c>
      <c r="X149" s="21">
        <v>0</v>
      </c>
      <c r="Y149" s="21">
        <v>0</v>
      </c>
      <c r="Z149" s="21">
        <v>0</v>
      </c>
      <c r="AA149" s="22">
        <v>0</v>
      </c>
      <c r="AB149" s="20">
        <v>0</v>
      </c>
      <c r="AC149" s="21">
        <v>0</v>
      </c>
      <c r="AD149" s="21">
        <v>0</v>
      </c>
      <c r="AE149" s="21">
        <v>0</v>
      </c>
      <c r="AF149" s="22">
        <v>0</v>
      </c>
      <c r="AG149" s="20">
        <v>0</v>
      </c>
      <c r="AH149" s="21">
        <v>0</v>
      </c>
      <c r="AI149" s="21">
        <v>0</v>
      </c>
      <c r="AJ149" s="21">
        <v>0</v>
      </c>
      <c r="AK149" s="22">
        <v>0</v>
      </c>
      <c r="AL149" s="20">
        <v>0</v>
      </c>
      <c r="AM149" s="21">
        <v>0</v>
      </c>
      <c r="AN149" s="21">
        <v>0</v>
      </c>
      <c r="AO149" s="21">
        <v>0</v>
      </c>
      <c r="AP149" s="22">
        <v>0</v>
      </c>
      <c r="AQ149" s="20">
        <v>0</v>
      </c>
      <c r="AR149" s="21">
        <v>0</v>
      </c>
      <c r="AS149" s="21">
        <v>0</v>
      </c>
      <c r="AT149" s="21">
        <v>0</v>
      </c>
      <c r="AU149" s="22">
        <v>0</v>
      </c>
      <c r="AV149" s="20">
        <v>29.867861159096766</v>
      </c>
      <c r="AW149" s="21">
        <v>10.367832316127073</v>
      </c>
      <c r="AX149" s="21">
        <v>0</v>
      </c>
      <c r="AY149" s="21">
        <v>0</v>
      </c>
      <c r="AZ149" s="22">
        <v>41.79486145274195</v>
      </c>
      <c r="BA149" s="20">
        <v>0</v>
      </c>
      <c r="BB149" s="21">
        <v>0</v>
      </c>
      <c r="BC149" s="21">
        <v>0</v>
      </c>
      <c r="BD149" s="21">
        <v>0</v>
      </c>
      <c r="BE149" s="22">
        <v>0</v>
      </c>
      <c r="BF149" s="20">
        <v>26.382164641645158</v>
      </c>
      <c r="BG149" s="21">
        <v>2.3987431836451614</v>
      </c>
      <c r="BH149" s="21">
        <v>0</v>
      </c>
      <c r="BI149" s="21">
        <v>0</v>
      </c>
      <c r="BJ149" s="22">
        <v>20.23808208896774</v>
      </c>
      <c r="BK149" s="23">
        <f>SUM(C149:BJ149)</f>
        <v>195.25076814706253</v>
      </c>
      <c r="BL149" s="18"/>
    </row>
    <row r="150" spans="1:64" ht="15">
      <c r="A150" s="19"/>
      <c r="B150" s="7" t="s">
        <v>164</v>
      </c>
      <c r="C150" s="20">
        <v>0</v>
      </c>
      <c r="D150" s="21">
        <v>0.7983256451612902</v>
      </c>
      <c r="E150" s="21">
        <v>0</v>
      </c>
      <c r="F150" s="21">
        <v>0</v>
      </c>
      <c r="G150" s="22">
        <v>0</v>
      </c>
      <c r="H150" s="20">
        <v>18.65885269519355</v>
      </c>
      <c r="I150" s="21">
        <v>9.558910975580647</v>
      </c>
      <c r="J150" s="21">
        <v>0</v>
      </c>
      <c r="K150" s="21">
        <v>0</v>
      </c>
      <c r="L150" s="22">
        <v>97.84415200400002</v>
      </c>
      <c r="M150" s="20">
        <v>0</v>
      </c>
      <c r="N150" s="21">
        <v>0</v>
      </c>
      <c r="O150" s="21">
        <v>0</v>
      </c>
      <c r="P150" s="21">
        <v>0</v>
      </c>
      <c r="Q150" s="22">
        <v>0</v>
      </c>
      <c r="R150" s="20">
        <v>7.881851052483868</v>
      </c>
      <c r="S150" s="21">
        <v>0.20295243387096776</v>
      </c>
      <c r="T150" s="21">
        <v>0</v>
      </c>
      <c r="U150" s="21">
        <v>0</v>
      </c>
      <c r="V150" s="22">
        <v>4.138354340709677</v>
      </c>
      <c r="W150" s="20">
        <v>0</v>
      </c>
      <c r="X150" s="21">
        <v>0</v>
      </c>
      <c r="Y150" s="21">
        <v>0</v>
      </c>
      <c r="Z150" s="21">
        <v>0</v>
      </c>
      <c r="AA150" s="22">
        <v>0</v>
      </c>
      <c r="AB150" s="20">
        <v>0</v>
      </c>
      <c r="AC150" s="21">
        <v>0</v>
      </c>
      <c r="AD150" s="21">
        <v>0</v>
      </c>
      <c r="AE150" s="21">
        <v>0</v>
      </c>
      <c r="AF150" s="22">
        <v>0</v>
      </c>
      <c r="AG150" s="20">
        <v>0</v>
      </c>
      <c r="AH150" s="21">
        <v>0</v>
      </c>
      <c r="AI150" s="21">
        <v>0</v>
      </c>
      <c r="AJ150" s="21">
        <v>0</v>
      </c>
      <c r="AK150" s="22">
        <v>0</v>
      </c>
      <c r="AL150" s="20">
        <v>0</v>
      </c>
      <c r="AM150" s="21">
        <v>0</v>
      </c>
      <c r="AN150" s="21">
        <v>0</v>
      </c>
      <c r="AO150" s="21">
        <v>0</v>
      </c>
      <c r="AP150" s="22">
        <v>0</v>
      </c>
      <c r="AQ150" s="20">
        <v>0</v>
      </c>
      <c r="AR150" s="21">
        <v>0</v>
      </c>
      <c r="AS150" s="21">
        <v>0</v>
      </c>
      <c r="AT150" s="21">
        <v>0</v>
      </c>
      <c r="AU150" s="22">
        <v>0</v>
      </c>
      <c r="AV150" s="20">
        <v>7.754189427129033</v>
      </c>
      <c r="AW150" s="21">
        <v>1.523522326839015</v>
      </c>
      <c r="AX150" s="21">
        <v>0</v>
      </c>
      <c r="AY150" s="21">
        <v>0</v>
      </c>
      <c r="AZ150" s="22">
        <v>8.941248321258064</v>
      </c>
      <c r="BA150" s="20">
        <v>0</v>
      </c>
      <c r="BB150" s="21">
        <v>0</v>
      </c>
      <c r="BC150" s="21">
        <v>0</v>
      </c>
      <c r="BD150" s="21">
        <v>0</v>
      </c>
      <c r="BE150" s="22">
        <v>0</v>
      </c>
      <c r="BF150" s="20">
        <v>2.6540269004838715</v>
      </c>
      <c r="BG150" s="21">
        <v>3.3249468148064523</v>
      </c>
      <c r="BH150" s="21">
        <v>0</v>
      </c>
      <c r="BI150" s="21">
        <v>0</v>
      </c>
      <c r="BJ150" s="22">
        <v>1.7511738271612909</v>
      </c>
      <c r="BK150" s="23">
        <f>SUM(C150:BJ150)</f>
        <v>165.03250676467775</v>
      </c>
      <c r="BL150" s="18"/>
    </row>
    <row r="151" spans="1:63" ht="15">
      <c r="A151" s="19"/>
      <c r="B151" s="7" t="s">
        <v>158</v>
      </c>
      <c r="C151" s="20">
        <v>0</v>
      </c>
      <c r="D151" s="21">
        <v>0.5327341935483871</v>
      </c>
      <c r="E151" s="21">
        <v>0</v>
      </c>
      <c r="F151" s="21">
        <v>0</v>
      </c>
      <c r="G151" s="22">
        <v>0</v>
      </c>
      <c r="H151" s="20">
        <v>8.60308321616129</v>
      </c>
      <c r="I151" s="21">
        <v>9.66849386012903</v>
      </c>
      <c r="J151" s="21">
        <v>0</v>
      </c>
      <c r="K151" s="21">
        <v>0</v>
      </c>
      <c r="L151" s="22">
        <v>14.109427243064513</v>
      </c>
      <c r="M151" s="20">
        <v>0</v>
      </c>
      <c r="N151" s="21">
        <v>0</v>
      </c>
      <c r="O151" s="21">
        <v>0</v>
      </c>
      <c r="P151" s="21">
        <v>0</v>
      </c>
      <c r="Q151" s="22">
        <v>0</v>
      </c>
      <c r="R151" s="20">
        <v>6.211209331838711</v>
      </c>
      <c r="S151" s="21">
        <v>0.47050121261290334</v>
      </c>
      <c r="T151" s="21">
        <v>0</v>
      </c>
      <c r="U151" s="21">
        <v>0</v>
      </c>
      <c r="V151" s="22">
        <v>4.229288429838709</v>
      </c>
      <c r="W151" s="20">
        <v>0</v>
      </c>
      <c r="X151" s="21">
        <v>0</v>
      </c>
      <c r="Y151" s="21">
        <v>0</v>
      </c>
      <c r="Z151" s="21">
        <v>0</v>
      </c>
      <c r="AA151" s="22">
        <v>0</v>
      </c>
      <c r="AB151" s="20">
        <v>0</v>
      </c>
      <c r="AC151" s="21">
        <v>0</v>
      </c>
      <c r="AD151" s="21">
        <v>0</v>
      </c>
      <c r="AE151" s="21">
        <v>0</v>
      </c>
      <c r="AF151" s="22">
        <v>0</v>
      </c>
      <c r="AG151" s="20">
        <v>0</v>
      </c>
      <c r="AH151" s="21">
        <v>0</v>
      </c>
      <c r="AI151" s="21">
        <v>0</v>
      </c>
      <c r="AJ151" s="21">
        <v>0</v>
      </c>
      <c r="AK151" s="22">
        <v>0</v>
      </c>
      <c r="AL151" s="20">
        <v>0</v>
      </c>
      <c r="AM151" s="21">
        <v>0</v>
      </c>
      <c r="AN151" s="21">
        <v>0</v>
      </c>
      <c r="AO151" s="21">
        <v>0</v>
      </c>
      <c r="AP151" s="22">
        <v>0</v>
      </c>
      <c r="AQ151" s="20">
        <v>0</v>
      </c>
      <c r="AR151" s="21">
        <v>0</v>
      </c>
      <c r="AS151" s="21">
        <v>0</v>
      </c>
      <c r="AT151" s="21">
        <v>0</v>
      </c>
      <c r="AU151" s="22">
        <v>0</v>
      </c>
      <c r="AV151" s="20">
        <v>32.00789206912903</v>
      </c>
      <c r="AW151" s="21">
        <v>15.07398943086741</v>
      </c>
      <c r="AX151" s="21">
        <v>0</v>
      </c>
      <c r="AY151" s="21">
        <v>0</v>
      </c>
      <c r="AZ151" s="22">
        <v>55.98068420609676</v>
      </c>
      <c r="BA151" s="20">
        <v>0</v>
      </c>
      <c r="BB151" s="21">
        <v>0</v>
      </c>
      <c r="BC151" s="21">
        <v>0</v>
      </c>
      <c r="BD151" s="21">
        <v>0</v>
      </c>
      <c r="BE151" s="22">
        <v>0</v>
      </c>
      <c r="BF151" s="20">
        <v>24.85968709874193</v>
      </c>
      <c r="BG151" s="21">
        <v>5.274722758451612</v>
      </c>
      <c r="BH151" s="21">
        <v>0</v>
      </c>
      <c r="BI151" s="21">
        <v>0</v>
      </c>
      <c r="BJ151" s="22">
        <v>19.77204038270968</v>
      </c>
      <c r="BK151" s="23">
        <f>SUM(C151:BJ151)</f>
        <v>196.79375343318998</v>
      </c>
    </row>
    <row r="152" spans="1:63" s="28" customFormat="1" ht="15">
      <c r="A152" s="19"/>
      <c r="B152" s="8" t="s">
        <v>27</v>
      </c>
      <c r="C152" s="24">
        <f>SUM(C147:C151)</f>
        <v>0</v>
      </c>
      <c r="D152" s="24">
        <f aca="true" t="shared" si="28" ref="D152:BJ152">SUM(D147:D151)</f>
        <v>13.332250177935485</v>
      </c>
      <c r="E152" s="24">
        <f t="shared" si="28"/>
        <v>0</v>
      </c>
      <c r="F152" s="24">
        <f t="shared" si="28"/>
        <v>0</v>
      </c>
      <c r="G152" s="24">
        <f t="shared" si="28"/>
        <v>0</v>
      </c>
      <c r="H152" s="24">
        <f t="shared" si="28"/>
        <v>127.80052387180643</v>
      </c>
      <c r="I152" s="24">
        <f t="shared" si="28"/>
        <v>45.49644425167742</v>
      </c>
      <c r="J152" s="24">
        <f t="shared" si="28"/>
        <v>0</v>
      </c>
      <c r="K152" s="24">
        <f t="shared" si="28"/>
        <v>0</v>
      </c>
      <c r="L152" s="24">
        <f t="shared" si="28"/>
        <v>292.06421203525804</v>
      </c>
      <c r="M152" s="24">
        <f t="shared" si="28"/>
        <v>0</v>
      </c>
      <c r="N152" s="24">
        <f t="shared" si="28"/>
        <v>0</v>
      </c>
      <c r="O152" s="24">
        <f t="shared" si="28"/>
        <v>0</v>
      </c>
      <c r="P152" s="24">
        <f t="shared" si="28"/>
        <v>0</v>
      </c>
      <c r="Q152" s="24">
        <f t="shared" si="28"/>
        <v>0</v>
      </c>
      <c r="R152" s="24">
        <f t="shared" si="28"/>
        <v>75.67381543274193</v>
      </c>
      <c r="S152" s="24">
        <f t="shared" si="28"/>
        <v>9.962469378032257</v>
      </c>
      <c r="T152" s="24">
        <f t="shared" si="28"/>
        <v>0</v>
      </c>
      <c r="U152" s="24">
        <f t="shared" si="28"/>
        <v>0</v>
      </c>
      <c r="V152" s="24">
        <f t="shared" si="28"/>
        <v>33.05043859090323</v>
      </c>
      <c r="W152" s="24">
        <f t="shared" si="28"/>
        <v>0</v>
      </c>
      <c r="X152" s="24">
        <f t="shared" si="28"/>
        <v>0</v>
      </c>
      <c r="Y152" s="24">
        <f t="shared" si="28"/>
        <v>0</v>
      </c>
      <c r="Z152" s="24">
        <f t="shared" si="28"/>
        <v>0</v>
      </c>
      <c r="AA152" s="24">
        <f t="shared" si="28"/>
        <v>0</v>
      </c>
      <c r="AB152" s="24">
        <f t="shared" si="28"/>
        <v>0</v>
      </c>
      <c r="AC152" s="24">
        <f t="shared" si="28"/>
        <v>0</v>
      </c>
      <c r="AD152" s="24">
        <f t="shared" si="28"/>
        <v>0</v>
      </c>
      <c r="AE152" s="24">
        <f t="shared" si="28"/>
        <v>0</v>
      </c>
      <c r="AF152" s="24">
        <f t="shared" si="28"/>
        <v>0</v>
      </c>
      <c r="AG152" s="24">
        <f t="shared" si="28"/>
        <v>0</v>
      </c>
      <c r="AH152" s="24">
        <f t="shared" si="28"/>
        <v>0</v>
      </c>
      <c r="AI152" s="24">
        <f t="shared" si="28"/>
        <v>0</v>
      </c>
      <c r="AJ152" s="24">
        <f t="shared" si="28"/>
        <v>0</v>
      </c>
      <c r="AK152" s="24">
        <f t="shared" si="28"/>
        <v>0</v>
      </c>
      <c r="AL152" s="24">
        <f t="shared" si="28"/>
        <v>0</v>
      </c>
      <c r="AM152" s="24">
        <f t="shared" si="28"/>
        <v>0</v>
      </c>
      <c r="AN152" s="24">
        <f t="shared" si="28"/>
        <v>0</v>
      </c>
      <c r="AO152" s="24">
        <f t="shared" si="28"/>
        <v>0</v>
      </c>
      <c r="AP152" s="24">
        <f t="shared" si="28"/>
        <v>0</v>
      </c>
      <c r="AQ152" s="24">
        <f t="shared" si="28"/>
        <v>0</v>
      </c>
      <c r="AR152" s="24">
        <f t="shared" si="28"/>
        <v>0</v>
      </c>
      <c r="AS152" s="24">
        <f t="shared" si="28"/>
        <v>0</v>
      </c>
      <c r="AT152" s="24">
        <f t="shared" si="28"/>
        <v>0</v>
      </c>
      <c r="AU152" s="24">
        <f t="shared" si="28"/>
        <v>0</v>
      </c>
      <c r="AV152" s="24">
        <f t="shared" si="28"/>
        <v>500.57963572835484</v>
      </c>
      <c r="AW152" s="24">
        <f t="shared" si="28"/>
        <v>168.46664805957695</v>
      </c>
      <c r="AX152" s="24">
        <f t="shared" si="28"/>
        <v>0</v>
      </c>
      <c r="AY152" s="24">
        <f t="shared" si="28"/>
        <v>0</v>
      </c>
      <c r="AZ152" s="24">
        <f t="shared" si="28"/>
        <v>468.73785273077414</v>
      </c>
      <c r="BA152" s="24">
        <f t="shared" si="28"/>
        <v>0</v>
      </c>
      <c r="BB152" s="24">
        <f t="shared" si="28"/>
        <v>0</v>
      </c>
      <c r="BC152" s="24">
        <f t="shared" si="28"/>
        <v>0</v>
      </c>
      <c r="BD152" s="24">
        <f t="shared" si="28"/>
        <v>0</v>
      </c>
      <c r="BE152" s="24">
        <f t="shared" si="28"/>
        <v>0</v>
      </c>
      <c r="BF152" s="24">
        <f t="shared" si="28"/>
        <v>276.1797088163872</v>
      </c>
      <c r="BG152" s="24">
        <f t="shared" si="28"/>
        <v>19.042776881419353</v>
      </c>
      <c r="BH152" s="24">
        <f t="shared" si="28"/>
        <v>0</v>
      </c>
      <c r="BI152" s="24">
        <f t="shared" si="28"/>
        <v>0</v>
      </c>
      <c r="BJ152" s="24">
        <f t="shared" si="28"/>
        <v>82.99785800009678</v>
      </c>
      <c r="BK152" s="26">
        <f>SUM(BK147:BK151)</f>
        <v>2113.3846339549636</v>
      </c>
    </row>
    <row r="155" spans="1:13" ht="15">
      <c r="A155" s="53" t="s">
        <v>197</v>
      </c>
      <c r="B155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</row>
    <row r="156" spans="1:13" ht="15">
      <c r="A156" s="53" t="s">
        <v>198</v>
      </c>
      <c r="B156"/>
      <c r="C156"/>
      <c r="D156"/>
      <c r="E156"/>
      <c r="F156"/>
      <c r="G156"/>
      <c r="H156"/>
      <c r="I156"/>
      <c r="J156"/>
      <c r="K156" s="53" t="s">
        <v>199</v>
      </c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 s="53" t="s">
        <v>200</v>
      </c>
      <c r="L157"/>
      <c r="M157"/>
    </row>
    <row r="158" spans="1:13" ht="15">
      <c r="A158" s="53" t="s">
        <v>201</v>
      </c>
      <c r="B158"/>
      <c r="C158"/>
      <c r="D158"/>
      <c r="E158"/>
      <c r="F158"/>
      <c r="G158"/>
      <c r="H158"/>
      <c r="I158"/>
      <c r="J158"/>
      <c r="K158" s="53" t="s">
        <v>202</v>
      </c>
      <c r="L158"/>
      <c r="M158"/>
    </row>
    <row r="159" spans="1:13" ht="15">
      <c r="A159" s="53" t="s">
        <v>203</v>
      </c>
      <c r="B159"/>
      <c r="C159"/>
      <c r="D159"/>
      <c r="E159"/>
      <c r="F159"/>
      <c r="G159"/>
      <c r="H159"/>
      <c r="I159"/>
      <c r="J159"/>
      <c r="K159" s="53" t="s">
        <v>204</v>
      </c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 s="53" t="s">
        <v>205</v>
      </c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 s="53" t="s">
        <v>206</v>
      </c>
      <c r="L161"/>
      <c r="M161"/>
    </row>
  </sheetData>
  <sheetProtection sheet="1" objects="1" scenarios="1"/>
  <mergeCells count="25">
    <mergeCell ref="AB5:AF5"/>
    <mergeCell ref="BA5:BE5"/>
    <mergeCell ref="BF5:BJ5"/>
    <mergeCell ref="W4:AF4"/>
    <mergeCell ref="M5:Q5"/>
    <mergeCell ref="R5:V5"/>
    <mergeCell ref="AG5:AK5"/>
    <mergeCell ref="AL5:AP5"/>
    <mergeCell ref="AQ5:AU5"/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5">
      <c r="B2" s="78" t="s">
        <v>196</v>
      </c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2:12" ht="15">
      <c r="B3" s="78" t="s">
        <v>135</v>
      </c>
      <c r="C3" s="79"/>
      <c r="D3" s="79"/>
      <c r="E3" s="79"/>
      <c r="F3" s="79"/>
      <c r="G3" s="79"/>
      <c r="H3" s="79"/>
      <c r="I3" s="79"/>
      <c r="J3" s="79"/>
      <c r="K3" s="79"/>
      <c r="L3" s="80"/>
    </row>
    <row r="4" spans="2:12" ht="30">
      <c r="B4" s="38" t="s">
        <v>0</v>
      </c>
      <c r="C4" s="38" t="s">
        <v>52</v>
      </c>
      <c r="D4" s="38" t="s">
        <v>53</v>
      </c>
      <c r="E4" s="38" t="s">
        <v>54</v>
      </c>
      <c r="F4" s="38" t="s">
        <v>21</v>
      </c>
      <c r="G4" s="38" t="s">
        <v>25</v>
      </c>
      <c r="H4" s="38" t="s">
        <v>43</v>
      </c>
      <c r="I4" s="38" t="s">
        <v>55</v>
      </c>
      <c r="J4" s="38" t="s">
        <v>56</v>
      </c>
      <c r="K4" s="38" t="s">
        <v>57</v>
      </c>
      <c r="L4" s="38" t="s">
        <v>58</v>
      </c>
    </row>
    <row r="5" spans="2:12" ht="15">
      <c r="B5" s="39">
        <v>1</v>
      </c>
      <c r="C5" s="40" t="s">
        <v>59</v>
      </c>
      <c r="D5" s="41">
        <v>0.06288429045161291</v>
      </c>
      <c r="E5" s="41">
        <v>0.07631545648387097</v>
      </c>
      <c r="F5" s="41">
        <v>6.767291239129036</v>
      </c>
      <c r="G5" s="41">
        <v>0.0009754506451612902</v>
      </c>
      <c r="H5" s="41">
        <v>0</v>
      </c>
      <c r="I5" s="42">
        <v>0</v>
      </c>
      <c r="J5" s="42">
        <v>0</v>
      </c>
      <c r="K5" s="42">
        <f>D5+E5+F5+G5+H5+I5+J5</f>
        <v>6.907466436709681</v>
      </c>
      <c r="L5" s="41">
        <v>0.09951292916129031</v>
      </c>
    </row>
    <row r="6" spans="2:12" ht="15">
      <c r="B6" s="39">
        <v>2</v>
      </c>
      <c r="C6" s="43" t="s">
        <v>60</v>
      </c>
      <c r="D6" s="41">
        <v>113.65264663461289</v>
      </c>
      <c r="E6" s="41">
        <v>353.16479404138715</v>
      </c>
      <c r="F6" s="41">
        <v>1853.3495092746778</v>
      </c>
      <c r="G6" s="41">
        <v>30.546508097870966</v>
      </c>
      <c r="H6" s="41">
        <v>0</v>
      </c>
      <c r="I6" s="42">
        <v>39.3266</v>
      </c>
      <c r="J6" s="42">
        <v>299.66540000000003</v>
      </c>
      <c r="K6" s="42">
        <f aca="true" t="shared" si="0" ref="K6:K41">D6+E6+F6+G6+H6+I6+J6</f>
        <v>2689.7054580485487</v>
      </c>
      <c r="L6" s="41">
        <v>19.605679195903228</v>
      </c>
    </row>
    <row r="7" spans="2:12" ht="15">
      <c r="B7" s="39">
        <v>3</v>
      </c>
      <c r="C7" s="40" t="s">
        <v>61</v>
      </c>
      <c r="D7" s="41">
        <v>0.879112036516129</v>
      </c>
      <c r="E7" s="41">
        <v>1.1868425972580645</v>
      </c>
      <c r="F7" s="41">
        <v>34.17090079896774</v>
      </c>
      <c r="G7" s="41">
        <v>0.3449814086774194</v>
      </c>
      <c r="H7" s="41">
        <v>0</v>
      </c>
      <c r="I7" s="42">
        <v>0.2542</v>
      </c>
      <c r="J7" s="42">
        <v>1.1466999999999998</v>
      </c>
      <c r="K7" s="42">
        <f t="shared" si="0"/>
        <v>37.98273684141935</v>
      </c>
      <c r="L7" s="41">
        <v>0.39599649254838715</v>
      </c>
    </row>
    <row r="8" spans="2:12" ht="15">
      <c r="B8" s="39">
        <v>4</v>
      </c>
      <c r="C8" s="43" t="s">
        <v>62</v>
      </c>
      <c r="D8" s="41">
        <v>21.277124097999998</v>
      </c>
      <c r="E8" s="41">
        <v>106.22471836648393</v>
      </c>
      <c r="F8" s="41">
        <v>890.6557947550001</v>
      </c>
      <c r="G8" s="41">
        <v>28.904033419999998</v>
      </c>
      <c r="H8" s="41">
        <v>0</v>
      </c>
      <c r="I8" s="42">
        <v>10.2463</v>
      </c>
      <c r="J8" s="42">
        <v>50.0177</v>
      </c>
      <c r="K8" s="42">
        <f t="shared" si="0"/>
        <v>1107.325670639484</v>
      </c>
      <c r="L8" s="41">
        <v>10.903568532193546</v>
      </c>
    </row>
    <row r="9" spans="2:12" ht="15">
      <c r="B9" s="39">
        <v>5</v>
      </c>
      <c r="C9" s="43" t="s">
        <v>63</v>
      </c>
      <c r="D9" s="41">
        <v>40.959243724483876</v>
      </c>
      <c r="E9" s="41">
        <v>121.41265879383872</v>
      </c>
      <c r="F9" s="41">
        <v>2169.5895684251286</v>
      </c>
      <c r="G9" s="41">
        <v>35.511757853935485</v>
      </c>
      <c r="H9" s="41">
        <v>0</v>
      </c>
      <c r="I9" s="42">
        <v>42.7462</v>
      </c>
      <c r="J9" s="42">
        <v>251.44460000000007</v>
      </c>
      <c r="K9" s="42">
        <f t="shared" si="0"/>
        <v>2661.6640287973873</v>
      </c>
      <c r="L9" s="41">
        <v>53.83843658667744</v>
      </c>
    </row>
    <row r="10" spans="2:12" ht="15">
      <c r="B10" s="39">
        <v>6</v>
      </c>
      <c r="C10" s="43" t="s">
        <v>64</v>
      </c>
      <c r="D10" s="41">
        <v>15.79585275070967</v>
      </c>
      <c r="E10" s="41">
        <v>103.86407247964515</v>
      </c>
      <c r="F10" s="41">
        <v>570.0843506325806</v>
      </c>
      <c r="G10" s="41">
        <v>23.702687833322578</v>
      </c>
      <c r="H10" s="41">
        <v>0</v>
      </c>
      <c r="I10" s="42">
        <v>96.3113</v>
      </c>
      <c r="J10" s="42">
        <v>114.66809999999998</v>
      </c>
      <c r="K10" s="42">
        <f t="shared" si="0"/>
        <v>924.4263636962579</v>
      </c>
      <c r="L10" s="41">
        <v>7.10294002732258</v>
      </c>
    </row>
    <row r="11" spans="2:12" ht="15">
      <c r="B11" s="39">
        <v>7</v>
      </c>
      <c r="C11" s="43" t="s">
        <v>65</v>
      </c>
      <c r="D11" s="41">
        <v>95.15018397025806</v>
      </c>
      <c r="E11" s="41">
        <v>114.72903714090323</v>
      </c>
      <c r="F11" s="41">
        <v>1290.8181995354191</v>
      </c>
      <c r="G11" s="41">
        <v>29.11151986577419</v>
      </c>
      <c r="H11" s="41">
        <v>0</v>
      </c>
      <c r="I11" s="42">
        <v>0</v>
      </c>
      <c r="J11" s="42">
        <v>0</v>
      </c>
      <c r="K11" s="42">
        <f t="shared" si="0"/>
        <v>1529.8089405123546</v>
      </c>
      <c r="L11" s="41">
        <v>17.62188626090322</v>
      </c>
    </row>
    <row r="12" spans="2:12" ht="15">
      <c r="B12" s="39">
        <v>8</v>
      </c>
      <c r="C12" s="40" t="s">
        <v>66</v>
      </c>
      <c r="D12" s="41">
        <v>1.817176970967742</v>
      </c>
      <c r="E12" s="41">
        <v>6.106186970064517</v>
      </c>
      <c r="F12" s="41">
        <v>79.90936433364513</v>
      </c>
      <c r="G12" s="41">
        <v>2.927232459870968</v>
      </c>
      <c r="H12" s="41">
        <v>0</v>
      </c>
      <c r="I12" s="42">
        <v>0</v>
      </c>
      <c r="J12" s="42">
        <v>0</v>
      </c>
      <c r="K12" s="42">
        <f t="shared" si="0"/>
        <v>90.75996073454836</v>
      </c>
      <c r="L12" s="41">
        <v>0.6124485874838711</v>
      </c>
    </row>
    <row r="13" spans="2:12" ht="15">
      <c r="B13" s="39">
        <v>9</v>
      </c>
      <c r="C13" s="40" t="s">
        <v>67</v>
      </c>
      <c r="D13" s="41">
        <v>0.09493938312903226</v>
      </c>
      <c r="E13" s="41">
        <v>0.6307777555483872</v>
      </c>
      <c r="F13" s="41">
        <v>7.320005368193549</v>
      </c>
      <c r="G13" s="41">
        <v>0.016731000774193545</v>
      </c>
      <c r="H13" s="41">
        <v>0</v>
      </c>
      <c r="I13" s="42">
        <v>0</v>
      </c>
      <c r="J13" s="42">
        <v>0</v>
      </c>
      <c r="K13" s="42">
        <f t="shared" si="0"/>
        <v>8.062453507645161</v>
      </c>
      <c r="L13" s="41">
        <v>0.02407722064516129</v>
      </c>
    </row>
    <row r="14" spans="2:12" ht="15">
      <c r="B14" s="39">
        <v>10</v>
      </c>
      <c r="C14" s="43" t="s">
        <v>68</v>
      </c>
      <c r="D14" s="41">
        <v>183.5854452201936</v>
      </c>
      <c r="E14" s="41">
        <v>444.73421574161273</v>
      </c>
      <c r="F14" s="41">
        <v>1287.3422230525814</v>
      </c>
      <c r="G14" s="41">
        <v>67.53794252290324</v>
      </c>
      <c r="H14" s="41">
        <v>0</v>
      </c>
      <c r="I14" s="42">
        <v>110.3057</v>
      </c>
      <c r="J14" s="42">
        <v>41.44950000000001</v>
      </c>
      <c r="K14" s="42">
        <f t="shared" si="0"/>
        <v>2134.9550265372914</v>
      </c>
      <c r="L14" s="41">
        <v>18.53190987332258</v>
      </c>
    </row>
    <row r="15" spans="2:12" ht="15">
      <c r="B15" s="39">
        <v>11</v>
      </c>
      <c r="C15" s="43" t="s">
        <v>69</v>
      </c>
      <c r="D15" s="41">
        <v>1607.0964933643868</v>
      </c>
      <c r="E15" s="41">
        <v>2367.874771128353</v>
      </c>
      <c r="F15" s="41">
        <v>15268.731743686876</v>
      </c>
      <c r="G15" s="41">
        <v>497.2436651646128</v>
      </c>
      <c r="H15" s="41">
        <v>0</v>
      </c>
      <c r="I15" s="42">
        <v>253.6502</v>
      </c>
      <c r="J15" s="42">
        <v>1779.6633000000006</v>
      </c>
      <c r="K15" s="42">
        <f t="shared" si="0"/>
        <v>21774.260173344228</v>
      </c>
      <c r="L15" s="41">
        <v>150.6479137046452</v>
      </c>
    </row>
    <row r="16" spans="2:12" ht="15">
      <c r="B16" s="39">
        <v>12</v>
      </c>
      <c r="C16" s="43" t="s">
        <v>70</v>
      </c>
      <c r="D16" s="41">
        <v>1665.822476090097</v>
      </c>
      <c r="E16" s="41">
        <v>4399.113722801579</v>
      </c>
      <c r="F16" s="41">
        <v>3607.355206675649</v>
      </c>
      <c r="G16" s="41">
        <v>54.88959349774194</v>
      </c>
      <c r="H16" s="41">
        <v>0</v>
      </c>
      <c r="I16" s="42">
        <v>95.53500000000001</v>
      </c>
      <c r="J16" s="42">
        <v>1379.736499999999</v>
      </c>
      <c r="K16" s="42">
        <f t="shared" si="0"/>
        <v>11202.452499065066</v>
      </c>
      <c r="L16" s="41">
        <v>71.89085497635487</v>
      </c>
    </row>
    <row r="17" spans="2:12" ht="15">
      <c r="B17" s="39">
        <v>13</v>
      </c>
      <c r="C17" s="43" t="s">
        <v>71</v>
      </c>
      <c r="D17" s="41">
        <v>13.017280289967744</v>
      </c>
      <c r="E17" s="41">
        <v>69.08990796416131</v>
      </c>
      <c r="F17" s="41">
        <v>646.5417554381288</v>
      </c>
      <c r="G17" s="41">
        <v>20.153330584870968</v>
      </c>
      <c r="H17" s="41">
        <v>0</v>
      </c>
      <c r="I17" s="42">
        <v>4.3219</v>
      </c>
      <c r="J17" s="42">
        <v>37.67239999999999</v>
      </c>
      <c r="K17" s="42">
        <f t="shared" si="0"/>
        <v>790.7965742771289</v>
      </c>
      <c r="L17" s="41">
        <v>9.230847908548384</v>
      </c>
    </row>
    <row r="18" spans="2:12" ht="15">
      <c r="B18" s="39">
        <v>14</v>
      </c>
      <c r="C18" s="43" t="s">
        <v>72</v>
      </c>
      <c r="D18" s="41">
        <v>3.790419573225806</v>
      </c>
      <c r="E18" s="41">
        <v>21.377881553709685</v>
      </c>
      <c r="F18" s="41">
        <v>409.0257037062581</v>
      </c>
      <c r="G18" s="41">
        <v>5.702512530774192</v>
      </c>
      <c r="H18" s="41">
        <v>0</v>
      </c>
      <c r="I18" s="42">
        <v>7.0699</v>
      </c>
      <c r="J18" s="42">
        <v>16.521100000000004</v>
      </c>
      <c r="K18" s="42">
        <f t="shared" si="0"/>
        <v>463.4875173639678</v>
      </c>
      <c r="L18" s="41">
        <v>4.838927400322581</v>
      </c>
    </row>
    <row r="19" spans="2:12" ht="15">
      <c r="B19" s="39">
        <v>15</v>
      </c>
      <c r="C19" s="43" t="s">
        <v>73</v>
      </c>
      <c r="D19" s="41">
        <v>45.89228749993548</v>
      </c>
      <c r="E19" s="41">
        <v>191.48808841538704</v>
      </c>
      <c r="F19" s="41">
        <v>2281.1001199972898</v>
      </c>
      <c r="G19" s="41">
        <v>59.60318029496774</v>
      </c>
      <c r="H19" s="41">
        <v>0</v>
      </c>
      <c r="I19" s="42">
        <v>2.3953</v>
      </c>
      <c r="J19" s="42">
        <v>57.97300000000001</v>
      </c>
      <c r="K19" s="42">
        <f t="shared" si="0"/>
        <v>2638.45197620758</v>
      </c>
      <c r="L19" s="41">
        <v>28.413855037483877</v>
      </c>
    </row>
    <row r="20" spans="2:12" ht="15">
      <c r="B20" s="39">
        <v>16</v>
      </c>
      <c r="C20" s="43" t="s">
        <v>74</v>
      </c>
      <c r="D20" s="41">
        <v>2995.241632547225</v>
      </c>
      <c r="E20" s="41">
        <v>3625.900523875644</v>
      </c>
      <c r="F20" s="41">
        <v>8015.274386993513</v>
      </c>
      <c r="G20" s="41">
        <v>130.3862749245162</v>
      </c>
      <c r="H20" s="41">
        <v>0</v>
      </c>
      <c r="I20" s="42">
        <v>592.2337</v>
      </c>
      <c r="J20" s="42">
        <v>2116.6683999999996</v>
      </c>
      <c r="K20" s="42">
        <f t="shared" si="0"/>
        <v>17475.7049183409</v>
      </c>
      <c r="L20" s="41">
        <v>183.42539545999998</v>
      </c>
    </row>
    <row r="21" spans="2:12" ht="15">
      <c r="B21" s="39">
        <v>17</v>
      </c>
      <c r="C21" s="43" t="s">
        <v>75</v>
      </c>
      <c r="D21" s="41">
        <v>416.3860705135162</v>
      </c>
      <c r="E21" s="41">
        <v>366.6175849175808</v>
      </c>
      <c r="F21" s="41">
        <v>2348.4749155437453</v>
      </c>
      <c r="G21" s="41">
        <v>42.18180339777419</v>
      </c>
      <c r="H21" s="41">
        <v>0</v>
      </c>
      <c r="I21" s="42">
        <v>83.9158</v>
      </c>
      <c r="J21" s="42">
        <v>434.81019999999984</v>
      </c>
      <c r="K21" s="42">
        <f t="shared" si="0"/>
        <v>3692.3863743726165</v>
      </c>
      <c r="L21" s="41">
        <v>35.11948813741936</v>
      </c>
    </row>
    <row r="22" spans="2:12" ht="15">
      <c r="B22" s="39">
        <v>18</v>
      </c>
      <c r="C22" s="40" t="s">
        <v>96</v>
      </c>
      <c r="D22" s="41">
        <v>0.007837254032258066</v>
      </c>
      <c r="E22" s="41">
        <v>0.0018596446129032255</v>
      </c>
      <c r="F22" s="41">
        <v>0.4275959266451612</v>
      </c>
      <c r="G22" s="41">
        <v>0.000886321935483871</v>
      </c>
      <c r="H22" s="41">
        <v>0</v>
      </c>
      <c r="I22" s="42">
        <v>0</v>
      </c>
      <c r="J22" s="42">
        <v>0</v>
      </c>
      <c r="K22" s="42">
        <f t="shared" si="0"/>
        <v>0.43817914722580636</v>
      </c>
      <c r="L22" s="41">
        <v>0.002221853645161291</v>
      </c>
    </row>
    <row r="23" spans="2:12" ht="15">
      <c r="B23" s="39">
        <v>19</v>
      </c>
      <c r="C23" s="43" t="s">
        <v>76</v>
      </c>
      <c r="D23" s="41">
        <v>243.6172566492581</v>
      </c>
      <c r="E23" s="41">
        <v>541.641540058871</v>
      </c>
      <c r="F23" s="41">
        <v>3694.8529423661944</v>
      </c>
      <c r="G23" s="41">
        <v>92.2948651599355</v>
      </c>
      <c r="H23" s="41">
        <v>0</v>
      </c>
      <c r="I23" s="42">
        <v>60.3443</v>
      </c>
      <c r="J23" s="42">
        <v>336.9736999999999</v>
      </c>
      <c r="K23" s="42">
        <f t="shared" si="0"/>
        <v>4969.724604234259</v>
      </c>
      <c r="L23" s="41">
        <v>49.21171821519355</v>
      </c>
    </row>
    <row r="24" spans="2:12" ht="15">
      <c r="B24" s="39">
        <v>20</v>
      </c>
      <c r="C24" s="43" t="s">
        <v>77</v>
      </c>
      <c r="D24" s="41">
        <v>20302.191468084187</v>
      </c>
      <c r="E24" s="41">
        <v>22814.533971654462</v>
      </c>
      <c r="F24" s="41">
        <v>35243.69598275159</v>
      </c>
      <c r="G24" s="41">
        <v>914.8694860885163</v>
      </c>
      <c r="H24" s="41">
        <v>0</v>
      </c>
      <c r="I24" s="42">
        <v>3898.085070853207</v>
      </c>
      <c r="J24" s="42">
        <v>41502.252408444256</v>
      </c>
      <c r="K24" s="42">
        <f t="shared" si="0"/>
        <v>124675.62838787622</v>
      </c>
      <c r="L24" s="41">
        <v>651.834638808608</v>
      </c>
    </row>
    <row r="25" spans="2:12" ht="15">
      <c r="B25" s="39">
        <v>21</v>
      </c>
      <c r="C25" s="40" t="s">
        <v>78</v>
      </c>
      <c r="D25" s="41">
        <v>0.6766402140322582</v>
      </c>
      <c r="E25" s="41">
        <v>2.335163923225807</v>
      </c>
      <c r="F25" s="41">
        <v>22.743334636548386</v>
      </c>
      <c r="G25" s="41">
        <v>0.36454361293548376</v>
      </c>
      <c r="H25" s="41">
        <v>0</v>
      </c>
      <c r="I25" s="42">
        <v>0.3084</v>
      </c>
      <c r="J25" s="42">
        <v>3.3706</v>
      </c>
      <c r="K25" s="42">
        <f t="shared" si="0"/>
        <v>29.798682386741934</v>
      </c>
      <c r="L25" s="41">
        <v>0.28838436693548386</v>
      </c>
    </row>
    <row r="26" spans="2:12" ht="15">
      <c r="B26" s="39">
        <v>22</v>
      </c>
      <c r="C26" s="43" t="s">
        <v>79</v>
      </c>
      <c r="D26" s="41">
        <v>1.9272832409999996</v>
      </c>
      <c r="E26" s="41">
        <v>58.17896389529032</v>
      </c>
      <c r="F26" s="41">
        <v>152.9387047220323</v>
      </c>
      <c r="G26" s="41">
        <v>2.4927360615806453</v>
      </c>
      <c r="H26" s="41">
        <v>0</v>
      </c>
      <c r="I26" s="42">
        <v>0.5576</v>
      </c>
      <c r="J26" s="42">
        <v>4.749100000000001</v>
      </c>
      <c r="K26" s="42">
        <f t="shared" si="0"/>
        <v>220.84438791990328</v>
      </c>
      <c r="L26" s="41">
        <v>1.135969476451613</v>
      </c>
    </row>
    <row r="27" spans="2:12" ht="15">
      <c r="B27" s="39">
        <v>23</v>
      </c>
      <c r="C27" s="40" t="s">
        <v>80</v>
      </c>
      <c r="D27" s="41">
        <v>0.021103084096774187</v>
      </c>
      <c r="E27" s="41">
        <v>2.232808571451612</v>
      </c>
      <c r="F27" s="41">
        <v>7.295630219967742</v>
      </c>
      <c r="G27" s="41">
        <v>0.34744240887096767</v>
      </c>
      <c r="H27" s="41">
        <v>0</v>
      </c>
      <c r="I27" s="42">
        <v>0.0419</v>
      </c>
      <c r="J27" s="42">
        <v>0.28169999999999995</v>
      </c>
      <c r="K27" s="42">
        <f t="shared" si="0"/>
        <v>10.220584284387098</v>
      </c>
      <c r="L27" s="41">
        <v>0.40639343393548377</v>
      </c>
    </row>
    <row r="28" spans="2:12" ht="15">
      <c r="B28" s="39">
        <v>24</v>
      </c>
      <c r="C28" s="40" t="s">
        <v>81</v>
      </c>
      <c r="D28" s="41">
        <v>0.9514504210322581</v>
      </c>
      <c r="E28" s="41">
        <v>1.865895369677419</v>
      </c>
      <c r="F28" s="41">
        <v>34.09393704774193</v>
      </c>
      <c r="G28" s="41">
        <v>1.7720268581290322</v>
      </c>
      <c r="H28" s="41">
        <v>0</v>
      </c>
      <c r="I28" s="42">
        <v>0.4101</v>
      </c>
      <c r="J28" s="42">
        <v>1.4234999999999998</v>
      </c>
      <c r="K28" s="42">
        <f t="shared" si="0"/>
        <v>40.51690969658064</v>
      </c>
      <c r="L28" s="41">
        <v>1.5129974567096776</v>
      </c>
    </row>
    <row r="29" spans="2:12" ht="15">
      <c r="B29" s="39">
        <v>25</v>
      </c>
      <c r="C29" s="43" t="s">
        <v>82</v>
      </c>
      <c r="D29" s="41">
        <v>4193.520383871936</v>
      </c>
      <c r="E29" s="41">
        <v>5233.788135390382</v>
      </c>
      <c r="F29" s="41">
        <v>8375.80165178381</v>
      </c>
      <c r="G29" s="41">
        <v>130.39549656490317</v>
      </c>
      <c r="H29" s="41">
        <v>0</v>
      </c>
      <c r="I29" s="42">
        <v>336.4756</v>
      </c>
      <c r="J29" s="42">
        <v>4827.308699999999</v>
      </c>
      <c r="K29" s="42">
        <f t="shared" si="0"/>
        <v>23097.289967611032</v>
      </c>
      <c r="L29" s="41">
        <v>133.39980279467744</v>
      </c>
    </row>
    <row r="30" spans="2:12" ht="15">
      <c r="B30" s="39">
        <v>26</v>
      </c>
      <c r="C30" s="43" t="s">
        <v>83</v>
      </c>
      <c r="D30" s="41">
        <v>118.37642206851613</v>
      </c>
      <c r="E30" s="41">
        <v>597.2730972745809</v>
      </c>
      <c r="F30" s="41">
        <v>2074.588767574968</v>
      </c>
      <c r="G30" s="41">
        <v>52.9125621303871</v>
      </c>
      <c r="H30" s="41">
        <v>0</v>
      </c>
      <c r="I30" s="42">
        <v>16.662399999999998</v>
      </c>
      <c r="J30" s="42">
        <v>139.57239999999996</v>
      </c>
      <c r="K30" s="42">
        <f t="shared" si="0"/>
        <v>2999.3856490484523</v>
      </c>
      <c r="L30" s="41">
        <v>27.551489942548383</v>
      </c>
    </row>
    <row r="31" spans="2:12" ht="15">
      <c r="B31" s="39">
        <v>27</v>
      </c>
      <c r="C31" s="43" t="s">
        <v>22</v>
      </c>
      <c r="D31" s="41">
        <v>91.27166887238712</v>
      </c>
      <c r="E31" s="41">
        <v>460.8658098322579</v>
      </c>
      <c r="F31" s="41">
        <v>4184.873927040421</v>
      </c>
      <c r="G31" s="41">
        <v>97.18775437822578</v>
      </c>
      <c r="H31" s="41">
        <v>0</v>
      </c>
      <c r="I31" s="42">
        <v>166.5713</v>
      </c>
      <c r="J31" s="42">
        <v>815.7526</v>
      </c>
      <c r="K31" s="42">
        <f t="shared" si="0"/>
        <v>5816.5230601232915</v>
      </c>
      <c r="L31" s="41">
        <v>57.17532199377418</v>
      </c>
    </row>
    <row r="32" spans="2:12" ht="15">
      <c r="B32" s="39">
        <v>28</v>
      </c>
      <c r="C32" s="43" t="s">
        <v>84</v>
      </c>
      <c r="D32" s="41">
        <v>43.7625068736129</v>
      </c>
      <c r="E32" s="41">
        <v>13.282439764387105</v>
      </c>
      <c r="F32" s="41">
        <v>137.2065923353871</v>
      </c>
      <c r="G32" s="41">
        <v>2.327578030419355</v>
      </c>
      <c r="H32" s="41">
        <v>0</v>
      </c>
      <c r="I32" s="42">
        <v>0</v>
      </c>
      <c r="J32" s="42">
        <v>0</v>
      </c>
      <c r="K32" s="42">
        <f t="shared" si="0"/>
        <v>196.57911700380646</v>
      </c>
      <c r="L32" s="41">
        <v>2.7892185284838695</v>
      </c>
    </row>
    <row r="33" spans="2:12" ht="15">
      <c r="B33" s="39">
        <v>29</v>
      </c>
      <c r="C33" s="43" t="s">
        <v>85</v>
      </c>
      <c r="D33" s="41">
        <v>120.18673292319352</v>
      </c>
      <c r="E33" s="41">
        <v>382.926612831387</v>
      </c>
      <c r="F33" s="41">
        <v>3122.335426063775</v>
      </c>
      <c r="G33" s="41">
        <v>54.825779556258084</v>
      </c>
      <c r="H33" s="41">
        <v>0</v>
      </c>
      <c r="I33" s="42">
        <v>32.4187</v>
      </c>
      <c r="J33" s="42">
        <v>364.0986999999999</v>
      </c>
      <c r="K33" s="42">
        <f t="shared" si="0"/>
        <v>4076.7919513746137</v>
      </c>
      <c r="L33" s="41">
        <v>33.97036431319354</v>
      </c>
    </row>
    <row r="34" spans="2:12" ht="15">
      <c r="B34" s="39">
        <v>30</v>
      </c>
      <c r="C34" s="43" t="s">
        <v>86</v>
      </c>
      <c r="D34" s="41">
        <v>284.72220042770977</v>
      </c>
      <c r="E34" s="41">
        <v>903.4221626666452</v>
      </c>
      <c r="F34" s="41">
        <v>3834.2439579042566</v>
      </c>
      <c r="G34" s="41">
        <v>48.33646687345161</v>
      </c>
      <c r="H34" s="41">
        <v>0</v>
      </c>
      <c r="I34" s="42">
        <v>51.7792</v>
      </c>
      <c r="J34" s="42">
        <v>450.78950000000003</v>
      </c>
      <c r="K34" s="42">
        <f t="shared" si="0"/>
        <v>5573.2934878720625</v>
      </c>
      <c r="L34" s="41">
        <v>47.75807224506453</v>
      </c>
    </row>
    <row r="35" spans="2:12" ht="15">
      <c r="B35" s="39">
        <v>31</v>
      </c>
      <c r="C35" s="40" t="s">
        <v>87</v>
      </c>
      <c r="D35" s="41">
        <v>0.9007007574838709</v>
      </c>
      <c r="E35" s="41">
        <v>10.266823216806454</v>
      </c>
      <c r="F35" s="41">
        <v>80.54716343235484</v>
      </c>
      <c r="G35" s="41">
        <v>2.5889521915806446</v>
      </c>
      <c r="H35" s="41">
        <v>0</v>
      </c>
      <c r="I35" s="42">
        <v>0</v>
      </c>
      <c r="J35" s="42">
        <v>0</v>
      </c>
      <c r="K35" s="42">
        <f t="shared" si="0"/>
        <v>94.30363959822581</v>
      </c>
      <c r="L35" s="41">
        <v>2.1553869580000002</v>
      </c>
    </row>
    <row r="36" spans="2:12" ht="15">
      <c r="B36" s="39">
        <v>32</v>
      </c>
      <c r="C36" s="43" t="s">
        <v>88</v>
      </c>
      <c r="D36" s="41">
        <v>3337.3458170713543</v>
      </c>
      <c r="E36" s="41">
        <v>2220.129484058838</v>
      </c>
      <c r="F36" s="41">
        <v>6101.46880336617</v>
      </c>
      <c r="G36" s="41">
        <v>99.77689288506454</v>
      </c>
      <c r="H36" s="41">
        <v>0</v>
      </c>
      <c r="I36" s="42">
        <v>501.4498000000001</v>
      </c>
      <c r="J36" s="42">
        <v>1992.3755999999996</v>
      </c>
      <c r="K36" s="42">
        <f t="shared" si="0"/>
        <v>14252.546397381426</v>
      </c>
      <c r="L36" s="41">
        <v>162.30242437216134</v>
      </c>
    </row>
    <row r="37" spans="2:12" ht="15">
      <c r="B37" s="39">
        <v>33</v>
      </c>
      <c r="C37" s="43" t="s">
        <v>89</v>
      </c>
      <c r="D37" s="41">
        <v>763.3412337045163</v>
      </c>
      <c r="E37" s="41">
        <v>1373.4069103406778</v>
      </c>
      <c r="F37" s="41">
        <v>3339.5703742212577</v>
      </c>
      <c r="G37" s="41">
        <v>65.00159867780646</v>
      </c>
      <c r="H37" s="41">
        <v>0</v>
      </c>
      <c r="I37" s="42">
        <v>192.6655</v>
      </c>
      <c r="J37" s="42">
        <v>1251.3816000000004</v>
      </c>
      <c r="K37" s="42">
        <f t="shared" si="0"/>
        <v>6985.367216944258</v>
      </c>
      <c r="L37" s="41">
        <v>69.89260047638712</v>
      </c>
    </row>
    <row r="38" spans="2:12" ht="15">
      <c r="B38" s="39">
        <v>34</v>
      </c>
      <c r="C38" s="43" t="s">
        <v>90</v>
      </c>
      <c r="D38" s="41">
        <v>2.058363450645161</v>
      </c>
      <c r="E38" s="41">
        <v>12.006181817645157</v>
      </c>
      <c r="F38" s="41">
        <v>79.49649563051616</v>
      </c>
      <c r="G38" s="41">
        <v>2.4649733971290324</v>
      </c>
      <c r="H38" s="41">
        <v>0</v>
      </c>
      <c r="I38" s="42">
        <v>0.5965</v>
      </c>
      <c r="J38" s="42">
        <v>6.458500000000001</v>
      </c>
      <c r="K38" s="42">
        <f t="shared" si="0"/>
        <v>103.08101429593552</v>
      </c>
      <c r="L38" s="41">
        <v>1.5217159061612906</v>
      </c>
    </row>
    <row r="39" spans="2:12" ht="15">
      <c r="B39" s="39">
        <v>35</v>
      </c>
      <c r="C39" s="43" t="s">
        <v>91</v>
      </c>
      <c r="D39" s="41">
        <v>532.8570355456775</v>
      </c>
      <c r="E39" s="41">
        <v>1354.4451540735163</v>
      </c>
      <c r="F39" s="41">
        <v>10081.752845806204</v>
      </c>
      <c r="G39" s="41">
        <v>170.61920709106454</v>
      </c>
      <c r="H39" s="41">
        <v>0</v>
      </c>
      <c r="I39" s="42">
        <v>163.59539999999998</v>
      </c>
      <c r="J39" s="42">
        <v>1213.9545</v>
      </c>
      <c r="K39" s="42">
        <f t="shared" si="0"/>
        <v>13517.224142516461</v>
      </c>
      <c r="L39" s="41">
        <v>117.9802985590323</v>
      </c>
    </row>
    <row r="40" spans="2:12" ht="15">
      <c r="B40" s="39">
        <v>36</v>
      </c>
      <c r="C40" s="43" t="s">
        <v>92</v>
      </c>
      <c r="D40" s="41">
        <v>71.52658025554838</v>
      </c>
      <c r="E40" s="41">
        <v>130.42774138251622</v>
      </c>
      <c r="F40" s="41">
        <v>992.8759204018389</v>
      </c>
      <c r="G40" s="41">
        <v>15.939238809387096</v>
      </c>
      <c r="H40" s="41">
        <v>0</v>
      </c>
      <c r="I40" s="42">
        <v>0.0037</v>
      </c>
      <c r="J40" s="42">
        <v>0.0062</v>
      </c>
      <c r="K40" s="42">
        <f t="shared" si="0"/>
        <v>1210.7793808492906</v>
      </c>
      <c r="L40" s="41">
        <v>11.718617443225812</v>
      </c>
    </row>
    <row r="41" spans="2:12" ht="15">
      <c r="B41" s="39">
        <v>37</v>
      </c>
      <c r="C41" s="43" t="s">
        <v>93</v>
      </c>
      <c r="D41" s="41">
        <v>1673.0554263155484</v>
      </c>
      <c r="E41" s="41">
        <v>3444.4407662846447</v>
      </c>
      <c r="F41" s="41">
        <v>8125.186058419128</v>
      </c>
      <c r="G41" s="41">
        <v>209.71484431848396</v>
      </c>
      <c r="H41" s="41">
        <v>0</v>
      </c>
      <c r="I41" s="42">
        <v>191.5004</v>
      </c>
      <c r="J41" s="42">
        <v>2251.6513999999993</v>
      </c>
      <c r="K41" s="42">
        <f t="shared" si="0"/>
        <v>15895.548895337804</v>
      </c>
      <c r="L41" s="41">
        <v>128.47325847983873</v>
      </c>
    </row>
    <row r="42" spans="2:12" s="47" customFormat="1" ht="15">
      <c r="B42" s="44" t="s">
        <v>94</v>
      </c>
      <c r="C42" s="45"/>
      <c r="D42" s="46">
        <f aca="true" t="shared" si="1" ref="D42:L42">SUM(D5:D41)</f>
        <v>39002.83938004345</v>
      </c>
      <c r="E42" s="46">
        <f t="shared" si="1"/>
        <v>51851.06362205153</v>
      </c>
      <c r="F42" s="46">
        <f t="shared" si="1"/>
        <v>130452.50715110758</v>
      </c>
      <c r="G42" s="46">
        <f t="shared" si="1"/>
        <v>2992.998061725097</v>
      </c>
      <c r="H42" s="46">
        <f t="shared" si="1"/>
        <v>0</v>
      </c>
      <c r="I42" s="46">
        <f t="shared" si="1"/>
        <v>6951.777970853207</v>
      </c>
      <c r="J42" s="46">
        <f t="shared" si="1"/>
        <v>61743.83760844426</v>
      </c>
      <c r="K42" s="46">
        <f t="shared" si="1"/>
        <v>292995.023794225</v>
      </c>
      <c r="L42" s="46">
        <f t="shared" si="1"/>
        <v>2113.3846339549636</v>
      </c>
    </row>
    <row r="43" spans="2:11" ht="15">
      <c r="B43" t="s">
        <v>95</v>
      </c>
      <c r="I43" s="48"/>
      <c r="J43" s="48"/>
      <c r="K43" s="48"/>
    </row>
    <row r="44" s="48" customFormat="1" ht="15"/>
    <row r="45" spans="4:12" ht="15">
      <c r="D45" s="48"/>
      <c r="E45" s="48"/>
      <c r="F45" s="48"/>
      <c r="G45" s="49"/>
      <c r="I45" s="48"/>
      <c r="J45" s="48"/>
      <c r="K45" s="48"/>
      <c r="L45" s="48"/>
    </row>
    <row r="46" spans="4:12" ht="15">
      <c r="D46" s="48"/>
      <c r="E46" s="48"/>
      <c r="F46" s="48"/>
      <c r="G46" s="48"/>
      <c r="I46" s="48"/>
      <c r="J46" s="48"/>
      <c r="K46" s="48"/>
      <c r="L46" s="48"/>
    </row>
    <row r="47" spans="4:12" ht="15">
      <c r="D47" s="48"/>
      <c r="E47" s="48"/>
      <c r="F47" s="48"/>
      <c r="G47" s="48"/>
      <c r="H47" s="50"/>
      <c r="I47" s="48"/>
      <c r="J47" s="48"/>
      <c r="K47" s="48"/>
      <c r="L47" s="48"/>
    </row>
    <row r="48" spans="4:12" ht="15">
      <c r="D48" s="49"/>
      <c r="E48" s="49"/>
      <c r="F48" s="49"/>
      <c r="G48" s="49"/>
      <c r="H48" s="49"/>
      <c r="I48" s="50"/>
      <c r="J48" s="50"/>
      <c r="K48" s="49"/>
      <c r="L48" s="49"/>
    </row>
    <row r="49" ht="15">
      <c r="K49" s="51"/>
    </row>
    <row r="50" ht="15">
      <c r="K50" s="51"/>
    </row>
  </sheetData>
  <sheetProtection sheet="1" objects="1" scenarios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Windows User</cp:lastModifiedBy>
  <dcterms:created xsi:type="dcterms:W3CDTF">2014-04-10T12:10:22Z</dcterms:created>
  <dcterms:modified xsi:type="dcterms:W3CDTF">2023-01-10T05:41:54Z</dcterms:modified>
  <cp:category/>
  <cp:version/>
  <cp:contentType/>
  <cp:contentStatus/>
</cp:coreProperties>
</file>