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<sst xmlns="http://schemas.openxmlformats.org/spreadsheetml/2006/main" count="351" uniqueCount="317">
  <si>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</si>
  <si>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</si>
  <si>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</si>
  <si>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</si>
  <si>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</si>
  <si>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</si>
  <si>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</si>
  <si>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</si>
  <si>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</si>
  <si>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</si>
  <si>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</si>
  <si>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</si>
  <si>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</si>
  <si>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</si>
  <si>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</si>
  <si>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</si>
  <si>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</si>
  <si>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</si>
  <si>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</si>
  <si>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</si>
  <si>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</si>
  <si>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</si>
  <si>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</si>
  <si>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</si>
  <si>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</si>
  <si>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</si>
  <si>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</si>
  <si>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</si>
  <si>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</si>
  <si>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</si>
  <si>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</si>
  <si>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</si>
  <si>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</si>
  <si>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</si>
  <si>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REGULAR SAVINGS FUND - BALANCED PLAN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</si>
  <si>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</si>
  <si>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</si>
  <si>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</si>
  <si>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</si>
  <si>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</si>
  <si>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</si>
  <si>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</si>
  <si>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</si>
  <si>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</si>
  <si>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</si>
  <si>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</si>
  <si>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</si>
  <si>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</si>
  <si>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RELIANCE GOLD EXCHANGE TRADED FUND</t>
  </si>
  <si>
    <t>RELIANCE BANKING EXCHANGE TRADED FUND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</si>
  <si>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</si>
  <si>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</si>
  <si>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</si>
  <si>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</si>
  <si>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</si>
  <si>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</si>
  <si>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</si>
  <si>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</si>
  <si>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</si>
  <si>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</si>
  <si>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</si>
  <si>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</si>
  <si>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</si>
  <si>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</si>
  <si>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</si>
  <si>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</si>
  <si>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</si>
  <si>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</si>
  <si>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</si>
  <si>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</si>
  <si>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</si>
  <si>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</si>
  <si>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</si>
  <si>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</si>
  <si>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</si>
  <si>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</si>
  <si>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</si>
  <si>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</si>
  <si>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</si>
  <si>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</si>
  <si>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</si>
  <si>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</si>
  <si>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</si>
  <si>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</si>
  <si>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</si>
  <si>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</si>
  <si>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</si>
  <si>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</si>
  <si>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</si>
  <si>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</si>
  <si>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</si>
  <si>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</si>
  <si>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</si>
  <si>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</si>
  <si>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</si>
  <si>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</si>
  <si>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</si>
  <si>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</si>
  <si>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</si>
  <si>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R*SHARES NIFTY ETF</t>
  </si>
  <si>
    <t>R*SHARES CNX 100 ETF</t>
  </si>
  <si>
    <t>R*SHARES CONSUMPTION ETF</t>
  </si>
  <si>
    <t>R*SHARES DIVIDEND OPPORTUNITIES ETF</t>
  </si>
  <si>
    <t>R*SHARES SENSEX ETF</t>
  </si>
  <si>
    <t>A</t>
  </si>
  <si>
    <t>INCOME / DEBT ORIENTED SCHEMES</t>
  </si>
  <si>
    <t>ELSS</t>
  </si>
  <si>
    <t>RELIANCE EQUITY LINKED SAVINGS FUND - SERIES I</t>
  </si>
  <si>
    <t>RELIANCE LIQUID FUND - TREASURY PLAN</t>
  </si>
  <si>
    <t>RELIANCE LIQUID FUND - CASH PLAN</t>
  </si>
  <si>
    <t>RELIANCE LIQUIDITY FUND</t>
  </si>
  <si>
    <t>RELIANCE FIXED HORIZON FUND - XXI - SERIES 30</t>
  </si>
  <si>
    <t>RELIANCE FIXED HORIZON FUND - XXII - SERIES 21</t>
  </si>
  <si>
    <t>RELIANCE FIXED HORIZON FUND - XXII - SERIES 22</t>
  </si>
  <si>
    <t>RELIANCE FIXED HORIZON FUND - XXII - SERIES 23</t>
  </si>
  <si>
    <t>RELIANCE FIXED HORIZON FUND - XXII - SERIES 24</t>
  </si>
  <si>
    <t>RELIANCE FIXED HORIZON FUND - XXII - SERIES 26</t>
  </si>
  <si>
    <t>RELIANCE FIXED HORIZON FUND - XXII - SERIES 29</t>
  </si>
  <si>
    <t>RELIANCE FIXED HORIZON FUND - XXII - SERIES 30</t>
  </si>
  <si>
    <t>RELIANCE FIXED HORIZON FUND - XXII - SERIES 32</t>
  </si>
  <si>
    <t>RELIANCE FIXED HORIZON FUND - XXII - SERIES 34</t>
  </si>
  <si>
    <t>RELIANCE FIXED HORIZON FUND - XXIII - SERIES 8</t>
  </si>
  <si>
    <t>RELIANCE FIXED HORIZON FUND - XXIII - SERIES 10</t>
  </si>
  <si>
    <t>RELIANCE FIXED HORIZON FUND - XXIII - SERIES 11</t>
  </si>
  <si>
    <t>RELIANCE FIXED HORIZON FUND - XXIII - SERIES 12</t>
  </si>
  <si>
    <t>RELIANCE FIXED HORIZON FUND XXIV - SERIES 2</t>
  </si>
  <si>
    <t>RELIANCE FIXED HORIZON FUND XXIV - SERIES 3</t>
  </si>
  <si>
    <t>RELIANCE FIXED HORIZON FUND XXIV - SERIES 4</t>
  </si>
  <si>
    <t>RELIANCE FIXED HORIZON FUND XXIV - SERIES 5</t>
  </si>
  <si>
    <t>RELIANCE FIXED HORIZON FUND XXIV - SERIES 6</t>
  </si>
  <si>
    <t>RELIANCE QUARTERLY INTERVAL FUND - SERIES III</t>
  </si>
  <si>
    <t>RELIANCE FIXED HORIZON FUND XXIV - SERIES 7</t>
  </si>
  <si>
    <t>RELIANCE FIXED HORIZON FUND XXIV - SERIES 8</t>
  </si>
  <si>
    <t>RELIANCE FIXED HORIZON FUND XXIV - SERIES 9</t>
  </si>
  <si>
    <t>RELIANCE FIXED HORIZON FUND XXIV - SERIES 10</t>
  </si>
  <si>
    <t>RELIANCE FIXED HORIZON FUND XXIV - SERIES 11</t>
  </si>
  <si>
    <t>RELIANCE FIXED HORIZON FUND XXIV - SERIES 13</t>
  </si>
  <si>
    <t>RELIANCE FIXED HORIZON FUND XXIV - SERIES 15</t>
  </si>
  <si>
    <t>RELIANCE FIXED HORIZON FUND XXIV - SERIES 16</t>
  </si>
  <si>
    <t>RELIANCE FIXED HORIZON FUND XXIV - SERIES 17</t>
  </si>
  <si>
    <t>RELIANCE FIXED HORIZON FUND XXIV - SERIES 18</t>
  </si>
  <si>
    <t>RELIANCE FIXED HORIZON FUND XXIV - SERIES 20</t>
  </si>
  <si>
    <t>RELIANCE FIXED HORIZON FUND XXIV - SERIES 22</t>
  </si>
  <si>
    <t>RELIANCE FIXED HORIZON FUND XXIV - SERIES 24</t>
  </si>
  <si>
    <t>RELIANCE FIXED HORIZON FUND XXIV - SERIES 25</t>
  </si>
  <si>
    <t>RELIANCE FIXED HORIZON FUND XXV - SERIES 1</t>
  </si>
  <si>
    <t>RELIANCE FIXED HORIZON FUND XXV - SERIES 2</t>
  </si>
  <si>
    <t>RELIANCE FIXED HORIZON FUND XXV - SERIES 3</t>
  </si>
  <si>
    <t>RELIANCE FIXED HORIZON FUND XXV - SERIES 4</t>
  </si>
  <si>
    <t>RELIANCE DUAL ADVANTAGE FIXED TENURE FUND - IV - PLAN D</t>
  </si>
  <si>
    <t>RELIANCE DUAL ADVANTAGE FIXED TENURE FUND - IV - PLAN E</t>
  </si>
  <si>
    <t>RELIANCE DUAL ADVANTAGE FIXED TENURE FUND - V - PLAN A</t>
  </si>
  <si>
    <t>RELIANCE DUAL ADVANTAGE FIXED TENURE FUND - V - PLAN B</t>
  </si>
  <si>
    <t>RELIANCE DUAL ADVANTAGE FIXED TENURE FUND - V - PLAN C</t>
  </si>
  <si>
    <t>RELIANCE DUAL ADVANTAGE FIXED TENURE FUND - V - PLAN E</t>
  </si>
  <si>
    <t>RELIANCE DUAL ADVANTAGE FIXED TENURE FUND - V - PLAN F</t>
  </si>
  <si>
    <t>RELIANCE INTERVAL FUND - QUARTERLY PLAN - SERIES - I</t>
  </si>
  <si>
    <t>RELIANCE DUAL ADVANTAGE FIXED TENURE FUND - II - PLAN A</t>
  </si>
  <si>
    <t>RELIANCE DUAL ADVANTAGE FIXED TENURE FUND - II - PLAN B</t>
  </si>
  <si>
    <t>RELIANCE DUAL ADVANTAGE FIXED TENURE FUND - II - PLAN C</t>
  </si>
  <si>
    <t>RELIANCE DUAL ADVANTAGE FIXED TENURE FUND - II - PLAN G</t>
  </si>
  <si>
    <t>RELIANCE DUAL ADVANTAGE FIXED TENURE FUND - II - PLAN D</t>
  </si>
  <si>
    <t>RELIANCE DUAL ADVANTAGE FIXED TENURE FUND - II - PLAN H</t>
  </si>
  <si>
    <t>RELIANCE DUAL ADVANTAGE FIXED TENURE FUND - II - PLAN E</t>
  </si>
  <si>
    <t>RELIANCE DUAL ADVANTAGE FIXED TENURE FUND - III - PLAN A</t>
  </si>
  <si>
    <t>RELIANCE DUAL ADVANTAGE FIXED TENURE FUND - III - PLAN B</t>
  </si>
  <si>
    <t>RELIANCE DUAL ADVANTAGE FIXED TENURE FUND - III - PLAN C</t>
  </si>
  <si>
    <t>RELIANCE DUAL ADVANTAGE FIXED TENURE FUND - III - PLAN D</t>
  </si>
  <si>
    <t>RELIANCE DUAL ADVANTAGE FIXED TENURE FUND - IV - PLAN A</t>
  </si>
  <si>
    <t>RELIANCE DUAL ADVANTAGE FIXED TENURE FUND - IV - PLAN B</t>
  </si>
  <si>
    <t>RELIANCE DUAL ADVANTAGE FIXED TENURE FUND - IV - PLAN C</t>
  </si>
  <si>
    <t>RELIANCE INTERVAL FUND II - SERIES 1</t>
  </si>
  <si>
    <t>RELIANCE INTERVAL FUND II - SERIES 2</t>
  </si>
  <si>
    <t>RELIANCE INTERVAL FUND II - SERIES 3</t>
  </si>
  <si>
    <t>RELIANCE INTERVAL FUND II - SERIES 4</t>
  </si>
  <si>
    <t>RELIANCE INTERVAL FUND III - SERIES 1</t>
  </si>
  <si>
    <t>RELIANCE MONTHLY INTERVAL FUND - SERIES II</t>
  </si>
  <si>
    <t>RELIANCE MONTHLY INTERVAL FUND - SERIES I</t>
  </si>
  <si>
    <t>RELIANCE DUAL ADVANTAGE FIXED TENURE FUND - V - PLAN G</t>
  </si>
  <si>
    <t>RELIANCE DUAL ADVANTAGE FIXED TENURE FUND - V - PLAN H</t>
  </si>
  <si>
    <t>RELIANCE DUAL ADVANTAGE FIXED TENURE FUND VI - PLAN A</t>
  </si>
  <si>
    <t>RELIANCE DUAL ADVANTAGE FIXED TENURE FUND VI - PLAN B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</si>
  <si>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</si>
  <si>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</si>
  <si>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</si>
  <si>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</si>
  <si>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</si>
  <si>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</si>
  <si>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</si>
  <si>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</si>
  <si>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 - SERIES 32</t>
  </si>
  <si>
    <t>RELIANCE FIXED HORIZON FUND XXV - SERIES 33</t>
  </si>
  <si>
    <t>RELIANCE FIXED HORIZON FUND XXV - SERIES 34</t>
  </si>
  <si>
    <t>RELIANCE FIXED HORIZON FUND XXV - SERIES 35</t>
  </si>
  <si>
    <t>RELIANCE FIXED HORIZON FUND XXV - SERIES 6</t>
  </si>
  <si>
    <t>RELIANCE FIXED HORIZON FUND XXV - SERIES 11</t>
  </si>
  <si>
    <t>RELIANCE FIXED HORIZON FUND XXV - SERIES 12</t>
  </si>
  <si>
    <t>RELIANCE FIXED HORIZON FUND XXV - SERIES 13</t>
  </si>
  <si>
    <t>RELIANCE FIXED HORIZON FUND XXV - SERIES 14</t>
  </si>
  <si>
    <t>RELIANCE FIXED HORIZON FUND XXV - SERIES 15</t>
  </si>
  <si>
    <t>RELIANCE FIXED HORIZON FUND XXV - SERIES 16</t>
  </si>
  <si>
    <t>RELIANCE FIXED HORIZON FUND XXV - SERIES 17</t>
  </si>
  <si>
    <t>RELIANCE FIXED HORIZON FUND XXV - SERIES 20</t>
  </si>
  <si>
    <t>RELIANCE FIXED HORIZON FUND XXV - SERIES 18</t>
  </si>
  <si>
    <t>RELIANCE FIXED HORIZON FUND XXV - SERIES 19</t>
  </si>
  <si>
    <t>RELIANCE FIXED HORIZON FUND XXV - SERIES 21</t>
  </si>
  <si>
    <t>RELIANCE FIXED HORIZON FUND XXV - SERIES 22</t>
  </si>
  <si>
    <t>RELIANCE FIXED HORIZON FUND XXV - SERIES 23</t>
  </si>
  <si>
    <t>RELIANCE FIXED HORIZON FUND XXV - SERIES 24</t>
  </si>
  <si>
    <t>RELIANCE FIXED HORIZON FUND XXV - SERIES 25</t>
  </si>
  <si>
    <t>RELIANCE FIXED HORIZON FUND XXV - SERIES 26</t>
  </si>
  <si>
    <t>RELIANCE FIXED HORIZON FUND XXV - SERIES 27</t>
  </si>
  <si>
    <t>RELIANCE FIXED HORIZON FUND XXV - SERIES 28</t>
  </si>
  <si>
    <t>RELIANCE FIXED HORIZON FUND XXV - SERIES 30</t>
  </si>
  <si>
    <t>RELIANCE FIXED HORIZON FUND XXV - SERIES 31</t>
  </si>
  <si>
    <t>RELIANCE FIXED HORIZON FUND XXVI - SERIES 28</t>
  </si>
  <si>
    <t>RELIANCE FIXED HORIZON FUND XXVI - SERIES 29</t>
  </si>
  <si>
    <t>RELIANCE FIXED HORIZON FUND XXVI - SERIES 30</t>
  </si>
  <si>
    <t>RELIANCE FIXED HORIZON FUND XXVI - SERIES 31</t>
  </si>
  <si>
    <t>RELIANCE FIXED HORIZON FUND XXVI - SERIES 32</t>
  </si>
  <si>
    <t>RELIANCE FIXED HORIZON FUND XXVI - SERIES 33</t>
  </si>
  <si>
    <t>RELIANCE FIXED HORIZON FUND XXVI - SERIES 35</t>
  </si>
  <si>
    <t>RELIANCE FIXED HORIZON FUND XXVI - SERIES 1</t>
  </si>
  <si>
    <t>RELIANCE FIXED HORIZON FUND XXVI - SERIES 2</t>
  </si>
  <si>
    <t>RELIANCE FIXED HORIZON FUND XXVI - SERIES 4</t>
  </si>
  <si>
    <t>RELIANCE FIXED HORIZON FUND XXVI - SERIES 5</t>
  </si>
  <si>
    <t>RELIANCE FIXED HORIZON FUND XXVI - SERIES 6</t>
  </si>
  <si>
    <t>RELIANCE FIXED HORIZON FUND XXVI - SERIES 7</t>
  </si>
  <si>
    <t>RELIANCE FIXED HORIZON FUND XXVI - SERIES 8</t>
  </si>
  <si>
    <t>RELIANCE FIXED HORIZON FUND XXVI - SERIES 9</t>
  </si>
  <si>
    <t>RELIANCE FIXED HORIZON FUND XXVI - SERIES 12</t>
  </si>
  <si>
    <t>RELIANCE FIXED HORIZON FUND XXVI - SERIES 13</t>
  </si>
  <si>
    <t>RELIANCE FIXED HORIZON FUND XXVI - SERIES 14</t>
  </si>
  <si>
    <t>RELIANCE FIXED HORIZON FUND XXVI - SERIES 15</t>
  </si>
  <si>
    <t>RELIANCE FIXED HORIZON FUND XXVI - SERIES 16</t>
  </si>
  <si>
    <t>RELIANCE FIXED HORIZON FUND XXVI - SERIES 17</t>
  </si>
  <si>
    <t>RELIANCE FIXED HORIZON FUND XXVI - SERIES 18</t>
  </si>
  <si>
    <t>RELIANCE FIXED HORIZON FUND XXVI - SERIES 19</t>
  </si>
  <si>
    <t>RELIANCE FIXED HORIZON FUND XXVI - SERIES 20</t>
  </si>
  <si>
    <t>RELIANCE FIXED HORIZON FUND XXVI - SERIES 21</t>
  </si>
  <si>
    <t>RELIANCE FIXED HORIZON FUND XXVI - SERIES 22</t>
  </si>
  <si>
    <t>RELIANCE FIXED HORIZON FUND XXVI - SERIES 23</t>
  </si>
  <si>
    <t>RELIANCE FIXED HORIZON FUND XXVI - SERIES 24</t>
  </si>
  <si>
    <t>RELIANCE FIXED HORIZON FUND XXVI - SERIES 25</t>
  </si>
  <si>
    <t>RELIANCE FIXED HORIZON FUND XXVI - SERIES 26</t>
  </si>
  <si>
    <t>RELIANCE YEARLY INTERVAL FUND - SERIES 1</t>
  </si>
  <si>
    <t>RELIANCE YEARLY INTERVAL FUND - SERIES 2</t>
  </si>
  <si>
    <t>RELIANCE YEARLY INTERVAL FUND - SERIES 3</t>
  </si>
  <si>
    <t>RELIANCE YEARLY INTERVAL FUND - SERIES 4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</si>
  <si>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</si>
  <si>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</si>
  <si>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</si>
  <si>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</si>
  <si>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</si>
  <si>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FIXED HORIZON FUND - XXVII - SERIES 3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</si>
  <si>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</si>
  <si>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</si>
  <si>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</si>
  <si>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</si>
  <si>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</si>
  <si>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</si>
  <si>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</si>
  <si>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</si>
  <si>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</si>
  <si>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</si>
  <si>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</si>
  <si>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</si>
  <si>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</si>
  <si>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</si>
  <si>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</si>
  <si>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</si>
  <si>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</si>
  <si>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</si>
  <si>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SHORT TERM FUND</t>
  </si>
  <si>
    <t>RELIANCE ARBITRAGE ADVANTAGE FUND</t>
  </si>
  <si>
    <t>RELIANCE BANKING FUND</t>
  </si>
  <si>
    <t>RELIANCE CAPITAL BUILDER FUND - SERIES A</t>
  </si>
  <si>
    <t>RELIANCE CAPITAL BUILDER FUND - SERIES B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</si>
  <si>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</si>
  <si>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</si>
  <si>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</si>
  <si>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</si>
  <si>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</si>
  <si>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</si>
  <si>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TOP 200 FUND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</si>
  <si>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</si>
  <si>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</si>
  <si>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</si>
  <si>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</si>
  <si>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</si>
  <si>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LONG TERM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</si>
  <si>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</si>
  <si>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</si>
  <si>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</si>
  <si>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</si>
  <si>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</si>
  <si>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</si>
  <si>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</si>
  <si>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REGULAR SAVINGS FUND - EQUITY PLAN</t>
  </si>
  <si>
    <t>RELIANCE INDEX FUND - SENSEX PLAN</t>
  </si>
  <si>
    <t>Reliance Mutual Fund: Net Assets Under Management (AAUM) as on FEBRUARY 2015 (All figures in Rs. Crore)</t>
  </si>
  <si>
    <t>Table showing State wise /Union Territory wise contribution to AUM of category of schemes as on FEBRUARY 2015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</si>
  <si>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</si>
  <si>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</si>
  <si>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</si>
  <si>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</si>
  <si>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</si>
  <si>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</si>
  <si>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</si>
  <si>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</si>
  <si>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</si>
  <si>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</si>
  <si>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</si>
  <si>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</si>
  <si>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</si>
  <si>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</si>
  <si>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Reliance Mutual Fund (All figures in Rs. Crore)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</si>
</sst>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3" fontId="0" fillId="0" borderId="0" xfId="42" applyFont="1" applyAlignment="1">
      <alignment/>
    </xf>
    <xf numFmtId="43" fontId="40" fillId="0" borderId="0" xfId="42" applyFont="1" applyBorder="1" applyAlignment="1">
      <alignment/>
    </xf>
    <xf numFmtId="43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43" fontId="0" fillId="0" borderId="0" xfId="42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2" fontId="4" fillId="0" borderId="35" xfId="56" applyNumberFormat="1" applyFont="1" applyFill="1" applyBorder="1" applyAlignment="1">
      <alignment vertical="top" wrapText="1"/>
      <protection/>
    </xf>
    <xf numFmtId="2" fontId="4" fillId="0" borderId="36" xfId="56" applyNumberFormat="1" applyFont="1" applyFill="1" applyBorder="1" applyAlignment="1">
      <alignment vertical="top" wrapText="1"/>
      <protection/>
    </xf>
    <xf numFmtId="2" fontId="4" fillId="0" borderId="37" xfId="56" applyNumberFormat="1" applyFont="1" applyFill="1" applyBorder="1" applyAlignment="1">
      <alignment vertical="top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271"/>
  <sheetViews>
    <sheetView tabSelected="1" zoomScalePageLayoutView="0" workbookViewId="0" topLeftCell="A1">
      <selection activeCell="K271" sqref="K271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4.57421875" style="0" customWidth="1"/>
    <col min="4" max="4" width="8.140625" style="0" customWidth="1"/>
    <col min="5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5.57421875" style="0" customWidth="1"/>
    <col min="18" max="18" width="6.57421875" style="0" bestFit="1" customWidth="1"/>
    <col min="19" max="19" width="8.140625" style="0" bestFit="1" customWidth="1"/>
    <col min="20" max="20" width="6.57421875" style="0" customWidth="1"/>
    <col min="21" max="21" width="4.57421875" style="0" customWidth="1"/>
    <col min="22" max="22" width="6.5742187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8" width="5.57421875" style="0" bestFit="1" customWidth="1"/>
    <col min="29" max="29" width="5.57421875" style="0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0" width="8.140625" style="0" bestFit="1" customWidth="1"/>
    <col min="51" max="51" width="6.57421875" style="0" bestFit="1" customWidth="1"/>
    <col min="52" max="52" width="9.140625" style="0" bestFit="1" customWidth="1"/>
    <col min="53" max="57" width="4.57421875" style="0" customWidth="1"/>
    <col min="58" max="59" width="8.140625" style="0" bestFit="1" customWidth="1"/>
    <col min="60" max="60" width="6.57421875" style="0" customWidth="1"/>
    <col min="61" max="61" width="4.57421875" style="0" customWidth="1"/>
    <col min="62" max="62" width="8.140625" style="0" bestFit="1" customWidth="1"/>
    <col min="63" max="63" width="17.00390625" style="25" customWidth="1"/>
    <col min="64" max="64" width="10.7109375" style="0" bestFit="1" customWidth="1"/>
    <col min="65" max="65" width="12.28125" style="55" bestFit="1" customWidth="1"/>
  </cols>
  <sheetData>
    <row r="2" ht="15" customHeight="1" thickBot="1">
      <c r="B2" s="1"/>
    </row>
    <row r="3" spans="1:63" ht="15.75" customHeight="1" thickBot="1">
      <c r="A3" s="80" t="s">
        <v>0</v>
      </c>
      <c r="B3" s="82" t="s">
        <v>1</v>
      </c>
      <c r="C3" s="85" t="s">
        <v>300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7"/>
    </row>
    <row r="4" spans="1:63" ht="18.75" thickBot="1">
      <c r="A4" s="81"/>
      <c r="B4" s="83"/>
      <c r="C4" s="74" t="s">
        <v>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74" t="s">
        <v>3</v>
      </c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  <c r="AQ4" s="74" t="s">
        <v>4</v>
      </c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6"/>
      <c r="BK4" s="77" t="s">
        <v>36</v>
      </c>
    </row>
    <row r="5" spans="1:63" ht="18.75" thickBot="1">
      <c r="A5" s="81"/>
      <c r="B5" s="83"/>
      <c r="C5" s="71" t="s">
        <v>5</v>
      </c>
      <c r="D5" s="72"/>
      <c r="E5" s="72"/>
      <c r="F5" s="72"/>
      <c r="G5" s="72"/>
      <c r="H5" s="72"/>
      <c r="I5" s="72"/>
      <c r="J5" s="72"/>
      <c r="K5" s="72"/>
      <c r="L5" s="73"/>
      <c r="M5" s="71" t="s">
        <v>6</v>
      </c>
      <c r="N5" s="72"/>
      <c r="O5" s="72"/>
      <c r="P5" s="72"/>
      <c r="Q5" s="72"/>
      <c r="R5" s="72"/>
      <c r="S5" s="72"/>
      <c r="T5" s="72"/>
      <c r="U5" s="72"/>
      <c r="V5" s="73"/>
      <c r="W5" s="71" t="s">
        <v>5</v>
      </c>
      <c r="X5" s="72"/>
      <c r="Y5" s="72"/>
      <c r="Z5" s="72"/>
      <c r="AA5" s="72"/>
      <c r="AB5" s="72"/>
      <c r="AC5" s="72"/>
      <c r="AD5" s="72"/>
      <c r="AE5" s="72"/>
      <c r="AF5" s="73"/>
      <c r="AG5" s="71" t="s">
        <v>6</v>
      </c>
      <c r="AH5" s="72"/>
      <c r="AI5" s="72"/>
      <c r="AJ5" s="72"/>
      <c r="AK5" s="72"/>
      <c r="AL5" s="72"/>
      <c r="AM5" s="72"/>
      <c r="AN5" s="72"/>
      <c r="AO5" s="72"/>
      <c r="AP5" s="73"/>
      <c r="AQ5" s="71" t="s">
        <v>5</v>
      </c>
      <c r="AR5" s="72"/>
      <c r="AS5" s="72"/>
      <c r="AT5" s="72"/>
      <c r="AU5" s="72"/>
      <c r="AV5" s="72"/>
      <c r="AW5" s="72"/>
      <c r="AX5" s="72"/>
      <c r="AY5" s="72"/>
      <c r="AZ5" s="73"/>
      <c r="BA5" s="71" t="s">
        <v>6</v>
      </c>
      <c r="BB5" s="72"/>
      <c r="BC5" s="72"/>
      <c r="BD5" s="72"/>
      <c r="BE5" s="72"/>
      <c r="BF5" s="72"/>
      <c r="BG5" s="72"/>
      <c r="BH5" s="72"/>
      <c r="BI5" s="72"/>
      <c r="BJ5" s="73"/>
      <c r="BK5" s="78"/>
    </row>
    <row r="6" spans="1:63" ht="18" customHeight="1">
      <c r="A6" s="81"/>
      <c r="B6" s="83"/>
      <c r="C6" s="65" t="s">
        <v>7</v>
      </c>
      <c r="D6" s="66"/>
      <c r="E6" s="66"/>
      <c r="F6" s="66"/>
      <c r="G6" s="67"/>
      <c r="H6" s="68" t="s">
        <v>8</v>
      </c>
      <c r="I6" s="69"/>
      <c r="J6" s="69"/>
      <c r="K6" s="69"/>
      <c r="L6" s="70"/>
      <c r="M6" s="65" t="s">
        <v>7</v>
      </c>
      <c r="N6" s="66"/>
      <c r="O6" s="66"/>
      <c r="P6" s="66"/>
      <c r="Q6" s="67"/>
      <c r="R6" s="68" t="s">
        <v>8</v>
      </c>
      <c r="S6" s="69"/>
      <c r="T6" s="69"/>
      <c r="U6" s="69"/>
      <c r="V6" s="70"/>
      <c r="W6" s="65" t="s">
        <v>7</v>
      </c>
      <c r="X6" s="66"/>
      <c r="Y6" s="66"/>
      <c r="Z6" s="66"/>
      <c r="AA6" s="67"/>
      <c r="AB6" s="68" t="s">
        <v>8</v>
      </c>
      <c r="AC6" s="69"/>
      <c r="AD6" s="69"/>
      <c r="AE6" s="69"/>
      <c r="AF6" s="70"/>
      <c r="AG6" s="65" t="s">
        <v>7</v>
      </c>
      <c r="AH6" s="66"/>
      <c r="AI6" s="66"/>
      <c r="AJ6" s="66"/>
      <c r="AK6" s="67"/>
      <c r="AL6" s="68" t="s">
        <v>8</v>
      </c>
      <c r="AM6" s="69"/>
      <c r="AN6" s="69"/>
      <c r="AO6" s="69"/>
      <c r="AP6" s="70"/>
      <c r="AQ6" s="65" t="s">
        <v>7</v>
      </c>
      <c r="AR6" s="66"/>
      <c r="AS6" s="66"/>
      <c r="AT6" s="66"/>
      <c r="AU6" s="67"/>
      <c r="AV6" s="68" t="s">
        <v>8</v>
      </c>
      <c r="AW6" s="69"/>
      <c r="AX6" s="69"/>
      <c r="AY6" s="69"/>
      <c r="AZ6" s="70"/>
      <c r="BA6" s="65" t="s">
        <v>7</v>
      </c>
      <c r="BB6" s="66"/>
      <c r="BC6" s="66"/>
      <c r="BD6" s="66"/>
      <c r="BE6" s="67"/>
      <c r="BF6" s="68" t="s">
        <v>8</v>
      </c>
      <c r="BG6" s="69"/>
      <c r="BH6" s="69"/>
      <c r="BI6" s="69"/>
      <c r="BJ6" s="70"/>
      <c r="BK6" s="78"/>
    </row>
    <row r="7" spans="1:63" ht="15.75">
      <c r="A7" s="81"/>
      <c r="B7" s="84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79"/>
    </row>
    <row r="8" spans="1:63" ht="18">
      <c r="A8" s="60" t="s">
        <v>104</v>
      </c>
      <c r="B8" s="58" t="s">
        <v>105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9"/>
    </row>
    <row r="9" spans="1:62" ht="15.75">
      <c r="A9" s="5" t="s">
        <v>9</v>
      </c>
      <c r="B9" s="2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108</v>
      </c>
      <c r="C10" s="11">
        <v>0</v>
      </c>
      <c r="D10" s="9">
        <v>900.1172472167498</v>
      </c>
      <c r="E10" s="9">
        <v>0</v>
      </c>
      <c r="F10" s="9">
        <v>0</v>
      </c>
      <c r="G10" s="10">
        <v>21.5274122011785</v>
      </c>
      <c r="H10" s="11">
        <v>126.85278124063649</v>
      </c>
      <c r="I10" s="9">
        <v>5826.665769585674</v>
      </c>
      <c r="J10" s="9">
        <v>3001.428476330678</v>
      </c>
      <c r="K10" s="9">
        <v>28.9726118300357</v>
      </c>
      <c r="L10" s="10">
        <v>174.06213904406522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51.54441453267061</v>
      </c>
      <c r="S10" s="9">
        <v>450.4701818619968</v>
      </c>
      <c r="T10" s="9">
        <v>377.8301232969993</v>
      </c>
      <c r="U10" s="9">
        <v>0</v>
      </c>
      <c r="V10" s="10">
        <v>27.729104197244702</v>
      </c>
      <c r="W10" s="11">
        <v>0</v>
      </c>
      <c r="X10" s="9">
        <v>15.8038235410714</v>
      </c>
      <c r="Y10" s="9">
        <v>0</v>
      </c>
      <c r="Z10" s="9">
        <v>0</v>
      </c>
      <c r="AA10" s="10">
        <v>0.2239296531785</v>
      </c>
      <c r="AB10" s="11">
        <v>1.5386909522127001</v>
      </c>
      <c r="AC10" s="9">
        <v>7.453425350606901</v>
      </c>
      <c r="AD10" s="9">
        <v>0</v>
      </c>
      <c r="AE10" s="9">
        <v>0</v>
      </c>
      <c r="AF10" s="10">
        <v>3.3599683207853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0.1808257353913</v>
      </c>
      <c r="AM10" s="9">
        <v>0.0005375844285</v>
      </c>
      <c r="AN10" s="9">
        <v>0</v>
      </c>
      <c r="AO10" s="9">
        <v>0</v>
      </c>
      <c r="AP10" s="10">
        <v>0.14363646364270002</v>
      </c>
      <c r="AQ10" s="11">
        <v>0</v>
      </c>
      <c r="AR10" s="9">
        <v>17.7532906907142</v>
      </c>
      <c r="AS10" s="9">
        <v>0</v>
      </c>
      <c r="AT10" s="9">
        <v>0</v>
      </c>
      <c r="AU10" s="10">
        <v>0</v>
      </c>
      <c r="AV10" s="11">
        <v>361.5423039387739</v>
      </c>
      <c r="AW10" s="9">
        <v>5498.23523184618</v>
      </c>
      <c r="AX10" s="9">
        <v>1621.6009188971418</v>
      </c>
      <c r="AY10" s="9">
        <v>0</v>
      </c>
      <c r="AZ10" s="10">
        <v>409.61838333090833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89.8297914128733</v>
      </c>
      <c r="BG10" s="9">
        <v>225.73116874048975</v>
      </c>
      <c r="BH10" s="9">
        <v>42.514397720713</v>
      </c>
      <c r="BI10" s="9">
        <v>0</v>
      </c>
      <c r="BJ10" s="10">
        <v>56.05522597774049</v>
      </c>
      <c r="BK10" s="17">
        <f>SUM(C10:BJ10)</f>
        <v>19338.785811494774</v>
      </c>
      <c r="BL10" s="16"/>
      <c r="BM10" s="50"/>
    </row>
    <row r="11" spans="1:65" s="12" customFormat="1" ht="15">
      <c r="A11" s="5"/>
      <c r="B11" s="8" t="s">
        <v>109</v>
      </c>
      <c r="C11" s="11">
        <v>0</v>
      </c>
      <c r="D11" s="9">
        <v>1.0606956265357002</v>
      </c>
      <c r="E11" s="9">
        <v>0</v>
      </c>
      <c r="F11" s="9">
        <v>0</v>
      </c>
      <c r="G11" s="10">
        <v>0</v>
      </c>
      <c r="H11" s="11">
        <v>41.55207589096099</v>
      </c>
      <c r="I11" s="9">
        <v>1141.8538695229986</v>
      </c>
      <c r="J11" s="9">
        <v>201.44002240039254</v>
      </c>
      <c r="K11" s="9">
        <v>0</v>
      </c>
      <c r="L11" s="10">
        <v>12.382523431568803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6.366586540032101</v>
      </c>
      <c r="S11" s="9">
        <v>230.23006984260607</v>
      </c>
      <c r="T11" s="9">
        <v>41.1144771262855</v>
      </c>
      <c r="U11" s="9">
        <v>0</v>
      </c>
      <c r="V11" s="10">
        <v>2.3928281969622005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0.029870906714099997</v>
      </c>
      <c r="AC11" s="9">
        <v>3.0277607917142</v>
      </c>
      <c r="AD11" s="9">
        <v>0</v>
      </c>
      <c r="AE11" s="9">
        <v>0</v>
      </c>
      <c r="AF11" s="10">
        <v>0.6502674591424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0.011909994642700001</v>
      </c>
      <c r="AM11" s="9">
        <v>0</v>
      </c>
      <c r="AN11" s="9">
        <v>0</v>
      </c>
      <c r="AO11" s="9">
        <v>0</v>
      </c>
      <c r="AP11" s="10">
        <v>0.0130196767142</v>
      </c>
      <c r="AQ11" s="11">
        <v>0</v>
      </c>
      <c r="AR11" s="9">
        <v>0</v>
      </c>
      <c r="AS11" s="9">
        <v>0</v>
      </c>
      <c r="AT11" s="9">
        <v>0</v>
      </c>
      <c r="AU11" s="10">
        <v>0</v>
      </c>
      <c r="AV11" s="11">
        <v>352.95851489758286</v>
      </c>
      <c r="AW11" s="9">
        <v>573.6028430433885</v>
      </c>
      <c r="AX11" s="9">
        <v>51.876283099249804</v>
      </c>
      <c r="AY11" s="9">
        <v>0</v>
      </c>
      <c r="AZ11" s="10">
        <v>214.51871778169192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171.9467778948652</v>
      </c>
      <c r="BG11" s="9">
        <v>144.61036424077736</v>
      </c>
      <c r="BH11" s="9">
        <v>55.185314331713506</v>
      </c>
      <c r="BI11" s="9">
        <v>0</v>
      </c>
      <c r="BJ11" s="10">
        <v>90.4383825267244</v>
      </c>
      <c r="BK11" s="17">
        <f>SUM(C11:BJ11)</f>
        <v>3337.263175223264</v>
      </c>
      <c r="BL11" s="16"/>
      <c r="BM11" s="50"/>
    </row>
    <row r="12" spans="1:65" s="12" customFormat="1" ht="15">
      <c r="A12" s="5"/>
      <c r="B12" s="8" t="s">
        <v>110</v>
      </c>
      <c r="C12" s="11">
        <v>0</v>
      </c>
      <c r="D12" s="9">
        <v>847.6328600602499</v>
      </c>
      <c r="E12" s="9">
        <v>0</v>
      </c>
      <c r="F12" s="9">
        <v>0</v>
      </c>
      <c r="G12" s="10">
        <v>1.2411702134284999</v>
      </c>
      <c r="H12" s="11">
        <v>20.055007507497194</v>
      </c>
      <c r="I12" s="9">
        <v>2440.873671838926</v>
      </c>
      <c r="J12" s="9">
        <v>246.75407485607118</v>
      </c>
      <c r="K12" s="9">
        <v>70.78599507578569</v>
      </c>
      <c r="L12" s="10">
        <v>27.1562967301766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3.0147305706045002</v>
      </c>
      <c r="S12" s="9">
        <v>86.2175291754993</v>
      </c>
      <c r="T12" s="9">
        <v>4.041990060642799</v>
      </c>
      <c r="U12" s="9">
        <v>0</v>
      </c>
      <c r="V12" s="10">
        <v>3.653674993927001</v>
      </c>
      <c r="W12" s="11">
        <v>0</v>
      </c>
      <c r="X12" s="9">
        <v>0</v>
      </c>
      <c r="Y12" s="9">
        <v>0</v>
      </c>
      <c r="Z12" s="9">
        <v>0</v>
      </c>
      <c r="AA12" s="10">
        <v>0</v>
      </c>
      <c r="AB12" s="11">
        <v>0.9602236664639001</v>
      </c>
      <c r="AC12" s="9">
        <v>2.0007920969642</v>
      </c>
      <c r="AD12" s="9">
        <v>0</v>
      </c>
      <c r="AE12" s="9">
        <v>0</v>
      </c>
      <c r="AF12" s="10">
        <v>0.014666472142799999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0.0176129921069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21.5752808495714</v>
      </c>
      <c r="AS12" s="9">
        <v>0</v>
      </c>
      <c r="AT12" s="9">
        <v>0</v>
      </c>
      <c r="AU12" s="10">
        <v>0</v>
      </c>
      <c r="AV12" s="11">
        <v>53.7399448525883</v>
      </c>
      <c r="AW12" s="9">
        <v>1018.8534994596744</v>
      </c>
      <c r="AX12" s="9">
        <v>22.4421739922142</v>
      </c>
      <c r="AY12" s="9">
        <v>0</v>
      </c>
      <c r="AZ12" s="10">
        <v>56.13574664563202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22.732884061451394</v>
      </c>
      <c r="BG12" s="9">
        <v>35.785414561891805</v>
      </c>
      <c r="BH12" s="9">
        <v>2.3393654104642</v>
      </c>
      <c r="BI12" s="9">
        <v>0</v>
      </c>
      <c r="BJ12" s="10">
        <v>13.4096658352796</v>
      </c>
      <c r="BK12" s="17">
        <f>SUM(C12:BJ12)</f>
        <v>5001.434271979254</v>
      </c>
      <c r="BL12" s="16"/>
      <c r="BM12" s="50"/>
    </row>
    <row r="13" spans="1:65" s="21" customFormat="1" ht="15">
      <c r="A13" s="5"/>
      <c r="B13" s="15" t="s">
        <v>11</v>
      </c>
      <c r="C13" s="20">
        <f>SUM(C10:C12)</f>
        <v>0</v>
      </c>
      <c r="D13" s="18">
        <f aca="true" t="shared" si="0" ref="D13:BK13">SUM(D10:D12)</f>
        <v>1748.8108029035352</v>
      </c>
      <c r="E13" s="18">
        <f t="shared" si="0"/>
        <v>0</v>
      </c>
      <c r="F13" s="18">
        <f t="shared" si="0"/>
        <v>0</v>
      </c>
      <c r="G13" s="19">
        <f t="shared" si="0"/>
        <v>22.768582414607</v>
      </c>
      <c r="H13" s="20">
        <f t="shared" si="0"/>
        <v>188.4598646390947</v>
      </c>
      <c r="I13" s="18">
        <f t="shared" si="0"/>
        <v>9409.393310947598</v>
      </c>
      <c r="J13" s="18">
        <f t="shared" si="0"/>
        <v>3449.622573587142</v>
      </c>
      <c r="K13" s="18">
        <f t="shared" si="0"/>
        <v>99.7586069058214</v>
      </c>
      <c r="L13" s="19">
        <f t="shared" si="0"/>
        <v>213.60095920581063</v>
      </c>
      <c r="M13" s="20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9">
        <f t="shared" si="0"/>
        <v>0</v>
      </c>
      <c r="R13" s="20">
        <f t="shared" si="0"/>
        <v>60.92573164330721</v>
      </c>
      <c r="S13" s="18">
        <f t="shared" si="0"/>
        <v>766.9177808801022</v>
      </c>
      <c r="T13" s="18">
        <f t="shared" si="0"/>
        <v>422.9865904839276</v>
      </c>
      <c r="U13" s="18">
        <f t="shared" si="0"/>
        <v>0</v>
      </c>
      <c r="V13" s="19">
        <f t="shared" si="0"/>
        <v>33.7756073881339</v>
      </c>
      <c r="W13" s="20">
        <f t="shared" si="0"/>
        <v>0</v>
      </c>
      <c r="X13" s="18">
        <f t="shared" si="0"/>
        <v>15.8038235410714</v>
      </c>
      <c r="Y13" s="18">
        <f t="shared" si="0"/>
        <v>0</v>
      </c>
      <c r="Z13" s="18">
        <f t="shared" si="0"/>
        <v>0</v>
      </c>
      <c r="AA13" s="19">
        <f t="shared" si="0"/>
        <v>0.2239296531785</v>
      </c>
      <c r="AB13" s="20">
        <f t="shared" si="0"/>
        <v>2.5287855253907003</v>
      </c>
      <c r="AC13" s="18">
        <f t="shared" si="0"/>
        <v>12.4819782392853</v>
      </c>
      <c r="AD13" s="18">
        <f t="shared" si="0"/>
        <v>0</v>
      </c>
      <c r="AE13" s="18">
        <f t="shared" si="0"/>
        <v>0</v>
      </c>
      <c r="AF13" s="19">
        <f t="shared" si="0"/>
        <v>4.0249022520705</v>
      </c>
      <c r="AG13" s="20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9">
        <f t="shared" si="0"/>
        <v>0</v>
      </c>
      <c r="AL13" s="20">
        <f t="shared" si="0"/>
        <v>0.21034872214090003</v>
      </c>
      <c r="AM13" s="18">
        <f t="shared" si="0"/>
        <v>0.0005375844285</v>
      </c>
      <c r="AN13" s="18">
        <f t="shared" si="0"/>
        <v>0</v>
      </c>
      <c r="AO13" s="18">
        <f t="shared" si="0"/>
        <v>0</v>
      </c>
      <c r="AP13" s="19">
        <f t="shared" si="0"/>
        <v>0.15665614035690004</v>
      </c>
      <c r="AQ13" s="20">
        <f t="shared" si="0"/>
        <v>0</v>
      </c>
      <c r="AR13" s="18">
        <f t="shared" si="0"/>
        <v>39.328571540285594</v>
      </c>
      <c r="AS13" s="18">
        <f t="shared" si="0"/>
        <v>0</v>
      </c>
      <c r="AT13" s="18">
        <f t="shared" si="0"/>
        <v>0</v>
      </c>
      <c r="AU13" s="19">
        <f t="shared" si="0"/>
        <v>0</v>
      </c>
      <c r="AV13" s="20">
        <f t="shared" si="0"/>
        <v>768.2407636889451</v>
      </c>
      <c r="AW13" s="18">
        <f t="shared" si="0"/>
        <v>7090.691574349243</v>
      </c>
      <c r="AX13" s="18">
        <f t="shared" si="0"/>
        <v>1695.919375988606</v>
      </c>
      <c r="AY13" s="18">
        <f t="shared" si="0"/>
        <v>0</v>
      </c>
      <c r="AZ13" s="19">
        <f t="shared" si="0"/>
        <v>680.2728477582323</v>
      </c>
      <c r="BA13" s="20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9">
        <f t="shared" si="0"/>
        <v>0</v>
      </c>
      <c r="BF13" s="20">
        <f t="shared" si="0"/>
        <v>284.5094533691899</v>
      </c>
      <c r="BG13" s="18">
        <f t="shared" si="0"/>
        <v>406.1269475431589</v>
      </c>
      <c r="BH13" s="18">
        <f t="shared" si="0"/>
        <v>100.0390774628907</v>
      </c>
      <c r="BI13" s="18">
        <f t="shared" si="0"/>
        <v>0</v>
      </c>
      <c r="BJ13" s="19">
        <f t="shared" si="0"/>
        <v>159.90327433974448</v>
      </c>
      <c r="BK13" s="32">
        <f t="shared" si="0"/>
        <v>27677.48325869729</v>
      </c>
      <c r="BL13" s="16"/>
      <c r="BM13" s="56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6"/>
    </row>
    <row r="15" spans="1:65" s="21" customFormat="1" ht="15">
      <c r="A15" s="5" t="s">
        <v>12</v>
      </c>
      <c r="B15" s="27" t="s">
        <v>13</v>
      </c>
      <c r="C15" s="20"/>
      <c r="D15" s="18"/>
      <c r="E15" s="18"/>
      <c r="F15" s="18"/>
      <c r="G15" s="19"/>
      <c r="H15" s="20"/>
      <c r="I15" s="18"/>
      <c r="J15" s="18"/>
      <c r="K15" s="18"/>
      <c r="L15" s="19"/>
      <c r="M15" s="20"/>
      <c r="N15" s="18"/>
      <c r="O15" s="18"/>
      <c r="P15" s="18"/>
      <c r="Q15" s="19"/>
      <c r="R15" s="20"/>
      <c r="S15" s="18"/>
      <c r="T15" s="18"/>
      <c r="U15" s="18"/>
      <c r="V15" s="19"/>
      <c r="W15" s="20"/>
      <c r="X15" s="18"/>
      <c r="Y15" s="18"/>
      <c r="Z15" s="18"/>
      <c r="AA15" s="19"/>
      <c r="AB15" s="20"/>
      <c r="AC15" s="18"/>
      <c r="AD15" s="18"/>
      <c r="AE15" s="18"/>
      <c r="AF15" s="19"/>
      <c r="AG15" s="20"/>
      <c r="AH15" s="18"/>
      <c r="AI15" s="18"/>
      <c r="AJ15" s="18"/>
      <c r="AK15" s="19"/>
      <c r="AL15" s="20"/>
      <c r="AM15" s="18"/>
      <c r="AN15" s="18"/>
      <c r="AO15" s="18"/>
      <c r="AP15" s="19"/>
      <c r="AQ15" s="20"/>
      <c r="AR15" s="18"/>
      <c r="AS15" s="18"/>
      <c r="AT15" s="18"/>
      <c r="AU15" s="19"/>
      <c r="AV15" s="20"/>
      <c r="AW15" s="18"/>
      <c r="AX15" s="18"/>
      <c r="AY15" s="18"/>
      <c r="AZ15" s="19"/>
      <c r="BA15" s="20"/>
      <c r="BB15" s="18"/>
      <c r="BC15" s="18"/>
      <c r="BD15" s="18"/>
      <c r="BE15" s="19"/>
      <c r="BF15" s="20"/>
      <c r="BG15" s="18"/>
      <c r="BH15" s="18"/>
      <c r="BI15" s="18"/>
      <c r="BJ15" s="19"/>
      <c r="BK15" s="32"/>
      <c r="BL15" s="16"/>
      <c r="BM15" s="56"/>
    </row>
    <row r="16" spans="1:65" s="12" customFormat="1" ht="15">
      <c r="A16" s="5"/>
      <c r="B16" s="8" t="s">
        <v>32</v>
      </c>
      <c r="C16" s="11">
        <v>0</v>
      </c>
      <c r="D16" s="9">
        <v>11.9615470068927</v>
      </c>
      <c r="E16" s="9">
        <v>0</v>
      </c>
      <c r="F16" s="9">
        <v>0</v>
      </c>
      <c r="G16" s="10">
        <v>0</v>
      </c>
      <c r="H16" s="11">
        <v>42.372557987677006</v>
      </c>
      <c r="I16" s="9">
        <v>141.29144586603502</v>
      </c>
      <c r="J16" s="9">
        <v>25.0785460632142</v>
      </c>
      <c r="K16" s="9">
        <v>0</v>
      </c>
      <c r="L16" s="10">
        <v>20.7642812822841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3.3205318188198008</v>
      </c>
      <c r="S16" s="9">
        <v>6.962102741464199</v>
      </c>
      <c r="T16" s="9">
        <v>2.8154308917142</v>
      </c>
      <c r="U16" s="9">
        <v>0</v>
      </c>
      <c r="V16" s="10">
        <v>2.5783212207487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</v>
      </c>
      <c r="AC16" s="9">
        <v>0</v>
      </c>
      <c r="AD16" s="9">
        <v>0</v>
      </c>
      <c r="AE16" s="9">
        <v>0</v>
      </c>
      <c r="AF16" s="10">
        <v>0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77.20930670198848</v>
      </c>
      <c r="AW16" s="9">
        <v>314.8189757277826</v>
      </c>
      <c r="AX16" s="9">
        <v>16.6398210738927</v>
      </c>
      <c r="AY16" s="9">
        <v>0</v>
      </c>
      <c r="AZ16" s="10">
        <v>158.21303629113314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9.652022749239201</v>
      </c>
      <c r="BG16" s="9">
        <v>51.337462698534104</v>
      </c>
      <c r="BH16" s="9">
        <v>1.1244357822499</v>
      </c>
      <c r="BI16" s="9">
        <v>0</v>
      </c>
      <c r="BJ16" s="10">
        <v>11.3905968313854</v>
      </c>
      <c r="BK16" s="17">
        <f>SUM(C16:BJ16)</f>
        <v>897.5304227350554</v>
      </c>
      <c r="BL16" s="16"/>
      <c r="BM16" s="50"/>
    </row>
    <row r="17" spans="1:65" s="21" customFormat="1" ht="15">
      <c r="A17" s="5"/>
      <c r="B17" s="15" t="s">
        <v>14</v>
      </c>
      <c r="C17" s="20">
        <f>SUM(C16)</f>
        <v>0</v>
      </c>
      <c r="D17" s="18">
        <f>SUM(D16)</f>
        <v>11.9615470068927</v>
      </c>
      <c r="E17" s="18">
        <f>SUM(E16)</f>
        <v>0</v>
      </c>
      <c r="F17" s="18">
        <f>SUM(F16)</f>
        <v>0</v>
      </c>
      <c r="G17" s="19">
        <f>SUM(G16)</f>
        <v>0</v>
      </c>
      <c r="H17" s="20">
        <f aca="true" t="shared" si="1" ref="H17:BK17">SUM(H16)</f>
        <v>42.372557987677006</v>
      </c>
      <c r="I17" s="18">
        <f t="shared" si="1"/>
        <v>141.29144586603502</v>
      </c>
      <c r="J17" s="18">
        <f t="shared" si="1"/>
        <v>25.0785460632142</v>
      </c>
      <c r="K17" s="18">
        <f t="shared" si="1"/>
        <v>0</v>
      </c>
      <c r="L17" s="19">
        <f t="shared" si="1"/>
        <v>20.7642812822841</v>
      </c>
      <c r="M17" s="20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9">
        <f t="shared" si="1"/>
        <v>0</v>
      </c>
      <c r="R17" s="20">
        <f t="shared" si="1"/>
        <v>3.3205318188198008</v>
      </c>
      <c r="S17" s="18">
        <f t="shared" si="1"/>
        <v>6.962102741464199</v>
      </c>
      <c r="T17" s="18">
        <f t="shared" si="1"/>
        <v>2.8154308917142</v>
      </c>
      <c r="U17" s="18">
        <f t="shared" si="1"/>
        <v>0</v>
      </c>
      <c r="V17" s="19">
        <f t="shared" si="1"/>
        <v>2.5783212207487</v>
      </c>
      <c r="W17" s="20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9">
        <f t="shared" si="1"/>
        <v>0</v>
      </c>
      <c r="AB17" s="20">
        <f t="shared" si="1"/>
        <v>0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9">
        <f t="shared" si="1"/>
        <v>0</v>
      </c>
      <c r="AG17" s="20">
        <f t="shared" si="1"/>
        <v>0</v>
      </c>
      <c r="AH17" s="18">
        <f t="shared" si="1"/>
        <v>0</v>
      </c>
      <c r="AI17" s="18">
        <f t="shared" si="1"/>
        <v>0</v>
      </c>
      <c r="AJ17" s="18">
        <f t="shared" si="1"/>
        <v>0</v>
      </c>
      <c r="AK17" s="19">
        <f t="shared" si="1"/>
        <v>0</v>
      </c>
      <c r="AL17" s="20">
        <f t="shared" si="1"/>
        <v>0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9">
        <f t="shared" si="1"/>
        <v>0</v>
      </c>
      <c r="AQ17" s="20">
        <f t="shared" si="1"/>
        <v>0</v>
      </c>
      <c r="AR17" s="18">
        <f t="shared" si="1"/>
        <v>0</v>
      </c>
      <c r="AS17" s="18">
        <f t="shared" si="1"/>
        <v>0</v>
      </c>
      <c r="AT17" s="18">
        <f t="shared" si="1"/>
        <v>0</v>
      </c>
      <c r="AU17" s="19">
        <f t="shared" si="1"/>
        <v>0</v>
      </c>
      <c r="AV17" s="20">
        <f t="shared" si="1"/>
        <v>77.20930670198848</v>
      </c>
      <c r="AW17" s="18">
        <f t="shared" si="1"/>
        <v>314.8189757277826</v>
      </c>
      <c r="AX17" s="18">
        <f t="shared" si="1"/>
        <v>16.6398210738927</v>
      </c>
      <c r="AY17" s="18">
        <f t="shared" si="1"/>
        <v>0</v>
      </c>
      <c r="AZ17" s="19">
        <f t="shared" si="1"/>
        <v>158.21303629113314</v>
      </c>
      <c r="BA17" s="20">
        <f t="shared" si="1"/>
        <v>0</v>
      </c>
      <c r="BB17" s="18">
        <f t="shared" si="1"/>
        <v>0</v>
      </c>
      <c r="BC17" s="18">
        <f t="shared" si="1"/>
        <v>0</v>
      </c>
      <c r="BD17" s="18">
        <f t="shared" si="1"/>
        <v>0</v>
      </c>
      <c r="BE17" s="19">
        <f t="shared" si="1"/>
        <v>0</v>
      </c>
      <c r="BF17" s="20">
        <f t="shared" si="1"/>
        <v>9.652022749239201</v>
      </c>
      <c r="BG17" s="18">
        <f t="shared" si="1"/>
        <v>51.337462698534104</v>
      </c>
      <c r="BH17" s="18">
        <f t="shared" si="1"/>
        <v>1.1244357822499</v>
      </c>
      <c r="BI17" s="18">
        <f t="shared" si="1"/>
        <v>0</v>
      </c>
      <c r="BJ17" s="19">
        <f t="shared" si="1"/>
        <v>11.3905968313854</v>
      </c>
      <c r="BK17" s="19">
        <f t="shared" si="1"/>
        <v>897.5304227350554</v>
      </c>
      <c r="BL17" s="16"/>
      <c r="BM17" s="56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6"/>
    </row>
    <row r="19" spans="1:65" s="12" customFormat="1" ht="15">
      <c r="A19" s="5" t="s">
        <v>15</v>
      </c>
      <c r="B19" s="27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7"/>
      <c r="BL19" s="16"/>
      <c r="BM19" s="57"/>
    </row>
    <row r="20" spans="1:65" s="12" customFormat="1" ht="15">
      <c r="A20" s="5"/>
      <c r="B20" s="8" t="s">
        <v>111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0.0123542207141</v>
      </c>
      <c r="I20" s="9">
        <v>0</v>
      </c>
      <c r="J20" s="9">
        <v>0</v>
      </c>
      <c r="K20" s="9">
        <v>0</v>
      </c>
      <c r="L20" s="10">
        <v>0.1049102087139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0.0087024223213</v>
      </c>
      <c r="S20" s="9">
        <v>0</v>
      </c>
      <c r="T20" s="9">
        <v>0</v>
      </c>
      <c r="U20" s="9">
        <v>0</v>
      </c>
      <c r="V20" s="10">
        <v>0.0539684378567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0.33293877960600005</v>
      </c>
      <c r="AW20" s="9">
        <v>30.85917254709326</v>
      </c>
      <c r="AX20" s="9">
        <v>0</v>
      </c>
      <c r="AY20" s="9">
        <v>0</v>
      </c>
      <c r="AZ20" s="10">
        <v>75.76493757759627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0.09923827357040002</v>
      </c>
      <c r="BG20" s="9">
        <v>0.9661975930712</v>
      </c>
      <c r="BH20" s="9">
        <v>0</v>
      </c>
      <c r="BI20" s="9">
        <v>0</v>
      </c>
      <c r="BJ20" s="10">
        <v>8.179881492316598</v>
      </c>
      <c r="BK20" s="17">
        <f aca="true" t="shared" si="2" ref="BK20:BK95">SUM(C20:BJ20)</f>
        <v>116.38230155285973</v>
      </c>
      <c r="BL20" s="16"/>
      <c r="BM20" s="50"/>
    </row>
    <row r="21" spans="1:65" s="12" customFormat="1" ht="15">
      <c r="A21" s="5"/>
      <c r="B21" s="8" t="s">
        <v>112</v>
      </c>
      <c r="C21" s="11">
        <v>0</v>
      </c>
      <c r="D21" s="9">
        <v>6.2044071428571</v>
      </c>
      <c r="E21" s="9">
        <v>0</v>
      </c>
      <c r="F21" s="9">
        <v>0</v>
      </c>
      <c r="G21" s="10">
        <v>0</v>
      </c>
      <c r="H21" s="11">
        <v>0.0031022035714000002</v>
      </c>
      <c r="I21" s="9">
        <v>0</v>
      </c>
      <c r="J21" s="9">
        <v>0</v>
      </c>
      <c r="K21" s="9">
        <v>0</v>
      </c>
      <c r="L21" s="10">
        <v>0.057077363357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</v>
      </c>
      <c r="S21" s="9">
        <v>0</v>
      </c>
      <c r="T21" s="9">
        <v>0</v>
      </c>
      <c r="U21" s="9">
        <v>0</v>
      </c>
      <c r="V21" s="10">
        <v>0.0421899685713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3.7226442857142</v>
      </c>
      <c r="AW21" s="9">
        <v>37.50113869713179</v>
      </c>
      <c r="AX21" s="9">
        <v>0</v>
      </c>
      <c r="AY21" s="9">
        <v>0</v>
      </c>
      <c r="AZ21" s="10">
        <v>7.223328046606101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</v>
      </c>
      <c r="BG21" s="9">
        <v>29.0759870400356</v>
      </c>
      <c r="BH21" s="9">
        <v>0</v>
      </c>
      <c r="BI21" s="9">
        <v>0</v>
      </c>
      <c r="BJ21" s="10">
        <v>0.4454853560354</v>
      </c>
      <c r="BK21" s="17">
        <f t="shared" si="2"/>
        <v>84.27536010387989</v>
      </c>
      <c r="BL21" s="16"/>
      <c r="BM21" s="50"/>
    </row>
    <row r="22" spans="1:65" s="12" customFormat="1" ht="15">
      <c r="A22" s="5"/>
      <c r="B22" s="8" t="s">
        <v>113</v>
      </c>
      <c r="C22" s="11">
        <v>0</v>
      </c>
      <c r="D22" s="9">
        <v>0</v>
      </c>
      <c r="E22" s="9">
        <v>0</v>
      </c>
      <c r="F22" s="9">
        <v>0</v>
      </c>
      <c r="G22" s="10">
        <v>0</v>
      </c>
      <c r="H22" s="11">
        <v>0</v>
      </c>
      <c r="I22" s="9">
        <v>0</v>
      </c>
      <c r="J22" s="9">
        <v>0</v>
      </c>
      <c r="K22" s="9">
        <v>0</v>
      </c>
      <c r="L22" s="10">
        <v>0.10146770214280001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</v>
      </c>
      <c r="S22" s="9">
        <v>0</v>
      </c>
      <c r="T22" s="9">
        <v>0</v>
      </c>
      <c r="U22" s="9">
        <v>0</v>
      </c>
      <c r="V22" s="10">
        <v>0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0.007332403964200001</v>
      </c>
      <c r="AW22" s="9">
        <v>3.5839189576069046</v>
      </c>
      <c r="AX22" s="9">
        <v>0</v>
      </c>
      <c r="AY22" s="9">
        <v>0</v>
      </c>
      <c r="AZ22" s="10">
        <v>9.1526334073919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0.1405180626784</v>
      </c>
      <c r="BG22" s="9">
        <v>6.0396660766428</v>
      </c>
      <c r="BH22" s="9">
        <v>0</v>
      </c>
      <c r="BI22" s="9">
        <v>0</v>
      </c>
      <c r="BJ22" s="10">
        <v>2.7677715510712</v>
      </c>
      <c r="BK22" s="17">
        <f t="shared" si="2"/>
        <v>21.793308161498203</v>
      </c>
      <c r="BL22" s="16"/>
      <c r="BM22" s="50"/>
    </row>
    <row r="23" spans="1:65" s="12" customFormat="1" ht="15">
      <c r="A23" s="5"/>
      <c r="B23" s="8" t="s">
        <v>114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0.0030859991071</v>
      </c>
      <c r="I23" s="9">
        <v>0</v>
      </c>
      <c r="J23" s="9">
        <v>0</v>
      </c>
      <c r="K23" s="9">
        <v>0</v>
      </c>
      <c r="L23" s="10">
        <v>0.3589168410352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0.0041957539642</v>
      </c>
      <c r="S23" s="9">
        <v>0.1991038766785</v>
      </c>
      <c r="T23" s="9">
        <v>0</v>
      </c>
      <c r="U23" s="9">
        <v>0</v>
      </c>
      <c r="V23" s="10">
        <v>0.0100145275355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0.1009436550707</v>
      </c>
      <c r="AW23" s="9">
        <v>18.125556772882877</v>
      </c>
      <c r="AX23" s="9">
        <v>0.6171998214285</v>
      </c>
      <c r="AY23" s="9">
        <v>0</v>
      </c>
      <c r="AZ23" s="10">
        <v>23.629147135135607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0.18646587860589997</v>
      </c>
      <c r="BG23" s="9">
        <v>11.766167028142597</v>
      </c>
      <c r="BH23" s="9">
        <v>0</v>
      </c>
      <c r="BI23" s="9">
        <v>0</v>
      </c>
      <c r="BJ23" s="10">
        <v>7.8728351720312</v>
      </c>
      <c r="BK23" s="17">
        <f t="shared" si="2"/>
        <v>62.87363246161788</v>
      </c>
      <c r="BL23" s="16"/>
      <c r="BM23" s="50"/>
    </row>
    <row r="24" spans="1:65" s="12" customFormat="1" ht="15">
      <c r="A24" s="5"/>
      <c r="B24" s="8" t="s">
        <v>115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</v>
      </c>
      <c r="I24" s="9">
        <v>0</v>
      </c>
      <c r="J24" s="9">
        <v>0</v>
      </c>
      <c r="K24" s="9">
        <v>0</v>
      </c>
      <c r="L24" s="10">
        <v>0.1278766697855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0.0032065767857</v>
      </c>
      <c r="S24" s="9">
        <v>0</v>
      </c>
      <c r="T24" s="9">
        <v>0</v>
      </c>
      <c r="U24" s="9">
        <v>0</v>
      </c>
      <c r="V24" s="10">
        <v>0.0464768073927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0.9979692917852</v>
      </c>
      <c r="AW24" s="9">
        <v>5.179464165433176</v>
      </c>
      <c r="AX24" s="9">
        <v>0</v>
      </c>
      <c r="AY24" s="9">
        <v>0</v>
      </c>
      <c r="AZ24" s="10">
        <v>50.6556652214244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0.0137159928928</v>
      </c>
      <c r="BG24" s="9">
        <v>0.31262839285710003</v>
      </c>
      <c r="BH24" s="9">
        <v>0</v>
      </c>
      <c r="BI24" s="9">
        <v>0</v>
      </c>
      <c r="BJ24" s="10">
        <v>6.4463608719987</v>
      </c>
      <c r="BK24" s="17">
        <f t="shared" si="2"/>
        <v>63.78336399035527</v>
      </c>
      <c r="BL24" s="16"/>
      <c r="BM24" s="50"/>
    </row>
    <row r="25" spans="1:65" s="12" customFormat="1" ht="15">
      <c r="A25" s="5"/>
      <c r="B25" s="8" t="s">
        <v>116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</v>
      </c>
      <c r="I25" s="9">
        <v>0</v>
      </c>
      <c r="J25" s="9">
        <v>0</v>
      </c>
      <c r="K25" s="9">
        <v>0</v>
      </c>
      <c r="L25" s="10">
        <v>0.053010353928499995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</v>
      </c>
      <c r="S25" s="9">
        <v>0</v>
      </c>
      <c r="T25" s="9">
        <v>0</v>
      </c>
      <c r="U25" s="9">
        <v>0</v>
      </c>
      <c r="V25" s="10">
        <v>0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0.086295925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1.2327989285714</v>
      </c>
      <c r="AW25" s="9">
        <v>62.87274535691499</v>
      </c>
      <c r="AX25" s="9">
        <v>0</v>
      </c>
      <c r="AY25" s="9">
        <v>0</v>
      </c>
      <c r="AZ25" s="10">
        <v>41.610350597891696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</v>
      </c>
      <c r="BG25" s="9">
        <v>61.6399464285712</v>
      </c>
      <c r="BH25" s="9">
        <v>0</v>
      </c>
      <c r="BI25" s="9">
        <v>0</v>
      </c>
      <c r="BJ25" s="10">
        <v>0.06348914482120001</v>
      </c>
      <c r="BK25" s="17">
        <f t="shared" si="2"/>
        <v>167.558636735699</v>
      </c>
      <c r="BL25" s="16"/>
      <c r="BM25" s="50"/>
    </row>
    <row r="26" spans="1:65" s="12" customFormat="1" ht="15">
      <c r="A26" s="5"/>
      <c r="B26" s="8" t="s">
        <v>117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</v>
      </c>
      <c r="I26" s="9">
        <v>0</v>
      </c>
      <c r="J26" s="9">
        <v>0</v>
      </c>
      <c r="K26" s="9">
        <v>0</v>
      </c>
      <c r="L26" s="10">
        <v>1.9205342701424002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</v>
      </c>
      <c r="S26" s="9">
        <v>0</v>
      </c>
      <c r="T26" s="9">
        <v>0</v>
      </c>
      <c r="U26" s="9">
        <v>0</v>
      </c>
      <c r="V26" s="10">
        <v>0.0006038382142000001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0</v>
      </c>
      <c r="AW26" s="9">
        <v>12.2630116587058</v>
      </c>
      <c r="AX26" s="9">
        <v>0</v>
      </c>
      <c r="AY26" s="9">
        <v>0</v>
      </c>
      <c r="AZ26" s="10">
        <v>4.5906522143918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</v>
      </c>
      <c r="BG26" s="9">
        <v>6.0534780982142</v>
      </c>
      <c r="BH26" s="9">
        <v>0</v>
      </c>
      <c r="BI26" s="9">
        <v>0</v>
      </c>
      <c r="BJ26" s="10">
        <v>0.1951300777853</v>
      </c>
      <c r="BK26" s="17">
        <f t="shared" si="2"/>
        <v>25.0234101574537</v>
      </c>
      <c r="BL26" s="16"/>
      <c r="BM26" s="50"/>
    </row>
    <row r="27" spans="1:65" s="12" customFormat="1" ht="15">
      <c r="A27" s="5"/>
      <c r="B27" s="8" t="s">
        <v>118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0.0006090458928</v>
      </c>
      <c r="I27" s="9">
        <v>0</v>
      </c>
      <c r="J27" s="9">
        <v>0</v>
      </c>
      <c r="K27" s="9">
        <v>0</v>
      </c>
      <c r="L27" s="10">
        <v>0.24814780949949997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0.0006090458928</v>
      </c>
      <c r="S27" s="9">
        <v>0</v>
      </c>
      <c r="T27" s="9">
        <v>0</v>
      </c>
      <c r="U27" s="9">
        <v>0</v>
      </c>
      <c r="V27" s="10">
        <v>0.0015835193212999999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0.0414682558564</v>
      </c>
      <c r="AW27" s="9">
        <v>5.859021484512437</v>
      </c>
      <c r="AX27" s="9">
        <v>0</v>
      </c>
      <c r="AY27" s="9">
        <v>0</v>
      </c>
      <c r="AZ27" s="10">
        <v>34.2092274542105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0.0192943520356</v>
      </c>
      <c r="BG27" s="9">
        <v>0.2436183571428</v>
      </c>
      <c r="BH27" s="9">
        <v>0</v>
      </c>
      <c r="BI27" s="9">
        <v>0</v>
      </c>
      <c r="BJ27" s="10">
        <v>2.5987025593201</v>
      </c>
      <c r="BK27" s="17">
        <f t="shared" si="2"/>
        <v>43.22228188368424</v>
      </c>
      <c r="BL27" s="16"/>
      <c r="BM27" s="50"/>
    </row>
    <row r="28" spans="1:65" s="12" customFormat="1" ht="15">
      <c r="A28" s="5"/>
      <c r="B28" s="8" t="s">
        <v>119</v>
      </c>
      <c r="C28" s="11">
        <v>0</v>
      </c>
      <c r="D28" s="9">
        <v>5.2217428571428</v>
      </c>
      <c r="E28" s="9">
        <v>0</v>
      </c>
      <c r="F28" s="9">
        <v>0</v>
      </c>
      <c r="G28" s="10">
        <v>0</v>
      </c>
      <c r="H28" s="11">
        <v>0.00060268625</v>
      </c>
      <c r="I28" s="9">
        <v>0</v>
      </c>
      <c r="J28" s="9">
        <v>0</v>
      </c>
      <c r="K28" s="9">
        <v>0</v>
      </c>
      <c r="L28" s="10">
        <v>0.6959797745356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0.00060268625</v>
      </c>
      <c r="S28" s="9">
        <v>0</v>
      </c>
      <c r="T28" s="9">
        <v>0</v>
      </c>
      <c r="U28" s="9">
        <v>0</v>
      </c>
      <c r="V28" s="10">
        <v>0.00301343125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0.019647110357099998</v>
      </c>
      <c r="AW28" s="9">
        <v>1.5067156249917257</v>
      </c>
      <c r="AX28" s="9">
        <v>0</v>
      </c>
      <c r="AY28" s="9">
        <v>0</v>
      </c>
      <c r="AZ28" s="10">
        <v>11.278808370035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0.0154949993928</v>
      </c>
      <c r="BG28" s="9">
        <v>4.520146875</v>
      </c>
      <c r="BH28" s="9">
        <v>0</v>
      </c>
      <c r="BI28" s="9">
        <v>0</v>
      </c>
      <c r="BJ28" s="10">
        <v>0.9943338137855</v>
      </c>
      <c r="BK28" s="17">
        <f t="shared" si="2"/>
        <v>24.257088228990522</v>
      </c>
      <c r="BL28" s="16"/>
      <c r="BM28" s="50"/>
    </row>
    <row r="29" spans="1:65" s="12" customFormat="1" ht="15">
      <c r="A29" s="5"/>
      <c r="B29" s="8" t="s">
        <v>120</v>
      </c>
      <c r="C29" s="11">
        <v>0</v>
      </c>
      <c r="D29" s="9">
        <v>6.466640625</v>
      </c>
      <c r="E29" s="9">
        <v>0</v>
      </c>
      <c r="F29" s="9">
        <v>0</v>
      </c>
      <c r="G29" s="10">
        <v>0</v>
      </c>
      <c r="H29" s="11">
        <v>0.018089244642799998</v>
      </c>
      <c r="I29" s="9">
        <v>6.6327230357142</v>
      </c>
      <c r="J29" s="9">
        <v>0</v>
      </c>
      <c r="K29" s="9">
        <v>0</v>
      </c>
      <c r="L29" s="10">
        <v>0.09293310342840001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</v>
      </c>
      <c r="S29" s="9">
        <v>0</v>
      </c>
      <c r="T29" s="9">
        <v>0</v>
      </c>
      <c r="U29" s="9">
        <v>0</v>
      </c>
      <c r="V29" s="10">
        <v>0.0033766589999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0.017462151035499997</v>
      </c>
      <c r="AW29" s="9">
        <v>14.169908303064467</v>
      </c>
      <c r="AX29" s="9">
        <v>0</v>
      </c>
      <c r="AY29" s="9">
        <v>0</v>
      </c>
      <c r="AZ29" s="10">
        <v>1.0158746758564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0.0070644107142000005</v>
      </c>
      <c r="BG29" s="9">
        <v>1.2059375834642</v>
      </c>
      <c r="BH29" s="9">
        <v>0</v>
      </c>
      <c r="BI29" s="9">
        <v>0</v>
      </c>
      <c r="BJ29" s="10">
        <v>0.1308334768569</v>
      </c>
      <c r="BK29" s="17">
        <f t="shared" si="2"/>
        <v>29.760843268776966</v>
      </c>
      <c r="BL29" s="16"/>
      <c r="BM29" s="50"/>
    </row>
    <row r="30" spans="1:65" s="12" customFormat="1" ht="15">
      <c r="A30" s="5"/>
      <c r="B30" s="8" t="s">
        <v>121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</v>
      </c>
      <c r="I30" s="9">
        <v>5.9446535714285</v>
      </c>
      <c r="J30" s="9">
        <v>0</v>
      </c>
      <c r="K30" s="9">
        <v>0</v>
      </c>
      <c r="L30" s="10">
        <v>28.7771420893567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0.0005944653571</v>
      </c>
      <c r="S30" s="9">
        <v>6.0133737667141</v>
      </c>
      <c r="T30" s="9">
        <v>0</v>
      </c>
      <c r="U30" s="9">
        <v>0</v>
      </c>
      <c r="V30" s="10">
        <v>0.1892398009996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1.6366145538202</v>
      </c>
      <c r="AW30" s="9">
        <v>36.309369399758076</v>
      </c>
      <c r="AX30" s="9">
        <v>0</v>
      </c>
      <c r="AY30" s="9">
        <v>0</v>
      </c>
      <c r="AZ30" s="10">
        <v>93.81479088870509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0.0565919315704</v>
      </c>
      <c r="BG30" s="9">
        <v>1.4717990517499002</v>
      </c>
      <c r="BH30" s="9">
        <v>0</v>
      </c>
      <c r="BI30" s="9">
        <v>0</v>
      </c>
      <c r="BJ30" s="10">
        <v>7.5961408791760014</v>
      </c>
      <c r="BK30" s="17">
        <f t="shared" si="2"/>
        <v>181.8103103986357</v>
      </c>
      <c r="BL30" s="16"/>
      <c r="BM30" s="50"/>
    </row>
    <row r="31" spans="1:65" s="12" customFormat="1" ht="15">
      <c r="A31" s="5"/>
      <c r="B31" s="8" t="s">
        <v>122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0.005816575</v>
      </c>
      <c r="I31" s="9">
        <v>29.082875</v>
      </c>
      <c r="J31" s="9">
        <v>0</v>
      </c>
      <c r="K31" s="9">
        <v>0</v>
      </c>
      <c r="L31" s="10">
        <v>8.013844372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</v>
      </c>
      <c r="S31" s="9">
        <v>0</v>
      </c>
      <c r="T31" s="9">
        <v>0</v>
      </c>
      <c r="U31" s="9">
        <v>0</v>
      </c>
      <c r="V31" s="10">
        <v>0.0112841555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0.00569510375</v>
      </c>
      <c r="AW31" s="9">
        <v>36.84731838957166</v>
      </c>
      <c r="AX31" s="9">
        <v>0</v>
      </c>
      <c r="AY31" s="9">
        <v>0</v>
      </c>
      <c r="AZ31" s="10">
        <v>12.912194804391403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0.0058113303571</v>
      </c>
      <c r="BG31" s="9">
        <v>29.056651785714198</v>
      </c>
      <c r="BH31" s="9">
        <v>0</v>
      </c>
      <c r="BI31" s="9">
        <v>0</v>
      </c>
      <c r="BJ31" s="10">
        <v>5.3522957848209</v>
      </c>
      <c r="BK31" s="17">
        <f t="shared" si="2"/>
        <v>121.29378730110527</v>
      </c>
      <c r="BL31" s="16"/>
      <c r="BM31" s="50"/>
    </row>
    <row r="32" spans="1:65" s="12" customFormat="1" ht="15">
      <c r="A32" s="5"/>
      <c r="B32" s="8" t="s">
        <v>123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0.0563395919641</v>
      </c>
      <c r="I32" s="9">
        <v>17.4246160714285</v>
      </c>
      <c r="J32" s="9">
        <v>0</v>
      </c>
      <c r="K32" s="9">
        <v>0</v>
      </c>
      <c r="L32" s="10">
        <v>5.892888991249602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0.0210647357498</v>
      </c>
      <c r="S32" s="9">
        <v>0.0580820535714</v>
      </c>
      <c r="T32" s="9">
        <v>0</v>
      </c>
      <c r="U32" s="9">
        <v>0</v>
      </c>
      <c r="V32" s="10">
        <v>0.180635186607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0.8330262743556</v>
      </c>
      <c r="AW32" s="9">
        <v>5.973275164011124</v>
      </c>
      <c r="AX32" s="9">
        <v>0</v>
      </c>
      <c r="AY32" s="9">
        <v>0</v>
      </c>
      <c r="AZ32" s="10">
        <v>36.6328335838184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0.115078537321</v>
      </c>
      <c r="BG32" s="9">
        <v>0.0856526152499</v>
      </c>
      <c r="BH32" s="9">
        <v>0</v>
      </c>
      <c r="BI32" s="9">
        <v>0</v>
      </c>
      <c r="BJ32" s="10">
        <v>2.393689788213</v>
      </c>
      <c r="BK32" s="17">
        <f t="shared" si="2"/>
        <v>69.66718259353942</v>
      </c>
      <c r="BL32" s="16"/>
      <c r="BM32" s="50"/>
    </row>
    <row r="33" spans="1:65" s="12" customFormat="1" ht="15">
      <c r="A33" s="5"/>
      <c r="B33" s="8" t="s">
        <v>124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0.0513190369642</v>
      </c>
      <c r="I33" s="9">
        <v>13.8388414285714</v>
      </c>
      <c r="J33" s="9">
        <v>0</v>
      </c>
      <c r="K33" s="9">
        <v>0</v>
      </c>
      <c r="L33" s="10">
        <v>0.2985745687498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</v>
      </c>
      <c r="S33" s="9">
        <v>5.8826608439285</v>
      </c>
      <c r="T33" s="9">
        <v>0</v>
      </c>
      <c r="U33" s="9">
        <v>0</v>
      </c>
      <c r="V33" s="10">
        <v>0.0718466517499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5.3050190234267</v>
      </c>
      <c r="AW33" s="9">
        <v>6.896331428427124</v>
      </c>
      <c r="AX33" s="9">
        <v>0</v>
      </c>
      <c r="AY33" s="9">
        <v>0</v>
      </c>
      <c r="AZ33" s="10">
        <v>20.5361341954269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0.250451769714</v>
      </c>
      <c r="BG33" s="9">
        <v>7.4710257142857</v>
      </c>
      <c r="BH33" s="9">
        <v>0</v>
      </c>
      <c r="BI33" s="9">
        <v>0</v>
      </c>
      <c r="BJ33" s="10">
        <v>0.9009980493924001</v>
      </c>
      <c r="BK33" s="17">
        <f t="shared" si="2"/>
        <v>61.50320271063662</v>
      </c>
      <c r="BL33" s="16"/>
      <c r="BM33" s="50"/>
    </row>
    <row r="34" spans="1:65" s="12" customFormat="1" ht="15">
      <c r="A34" s="5"/>
      <c r="B34" s="8" t="s">
        <v>125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1.3658474632136002</v>
      </c>
      <c r="I34" s="9">
        <v>7.155677942857</v>
      </c>
      <c r="J34" s="9">
        <v>0</v>
      </c>
      <c r="K34" s="9">
        <v>0</v>
      </c>
      <c r="L34" s="10">
        <v>1.7998750077493002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0.604836795678</v>
      </c>
      <c r="S34" s="9">
        <v>12.2988214642856</v>
      </c>
      <c r="T34" s="9">
        <v>0.1176920714285</v>
      </c>
      <c r="U34" s="9">
        <v>0</v>
      </c>
      <c r="V34" s="10">
        <v>3.4288782772848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35.91785431277751</v>
      </c>
      <c r="AW34" s="9">
        <v>66.76503322060209</v>
      </c>
      <c r="AX34" s="9">
        <v>0</v>
      </c>
      <c r="AY34" s="9">
        <v>0</v>
      </c>
      <c r="AZ34" s="10">
        <v>42.83905742313579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7.381863263744201</v>
      </c>
      <c r="BG34" s="9">
        <v>5.2199763859639</v>
      </c>
      <c r="BH34" s="9">
        <v>0</v>
      </c>
      <c r="BI34" s="9">
        <v>0</v>
      </c>
      <c r="BJ34" s="10">
        <v>8.2468737118174</v>
      </c>
      <c r="BK34" s="17">
        <f t="shared" si="2"/>
        <v>193.14228734053768</v>
      </c>
      <c r="BL34" s="16"/>
      <c r="BM34" s="50"/>
    </row>
    <row r="35" spans="1:65" s="12" customFormat="1" ht="15">
      <c r="A35" s="5"/>
      <c r="B35" s="8" t="s">
        <v>126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1.2866130469642</v>
      </c>
      <c r="I35" s="9">
        <v>19.7794422604999</v>
      </c>
      <c r="J35" s="9">
        <v>0</v>
      </c>
      <c r="K35" s="9">
        <v>0</v>
      </c>
      <c r="L35" s="10">
        <v>7.492345047357101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1.0749623341428</v>
      </c>
      <c r="S35" s="9">
        <v>0.58076375</v>
      </c>
      <c r="T35" s="9">
        <v>0</v>
      </c>
      <c r="U35" s="9">
        <v>0</v>
      </c>
      <c r="V35" s="10">
        <v>3.0044290529641997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0.0150841925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0.0464129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12.4932779449999</v>
      </c>
      <c r="AW35" s="9">
        <v>57.18899036552038</v>
      </c>
      <c r="AX35" s="9">
        <v>0</v>
      </c>
      <c r="AY35" s="9">
        <v>0</v>
      </c>
      <c r="AZ35" s="10">
        <v>47.9629960224635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1.6982091357498</v>
      </c>
      <c r="BG35" s="9">
        <v>49.675926357071305</v>
      </c>
      <c r="BH35" s="9">
        <v>0</v>
      </c>
      <c r="BI35" s="9">
        <v>0</v>
      </c>
      <c r="BJ35" s="10">
        <v>14.122391846428002</v>
      </c>
      <c r="BK35" s="17">
        <f t="shared" si="2"/>
        <v>216.42184425666107</v>
      </c>
      <c r="BL35" s="16"/>
      <c r="BM35" s="50"/>
    </row>
    <row r="36" spans="1:65" s="12" customFormat="1" ht="15">
      <c r="A36" s="5"/>
      <c r="B36" s="8" t="s">
        <v>127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0.636040744107</v>
      </c>
      <c r="I36" s="9">
        <v>61.92483368360689</v>
      </c>
      <c r="J36" s="9">
        <v>0</v>
      </c>
      <c r="K36" s="9">
        <v>0</v>
      </c>
      <c r="L36" s="10">
        <v>6.1474916702498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2.8450764467855</v>
      </c>
      <c r="S36" s="9">
        <v>13.5727624504285</v>
      </c>
      <c r="T36" s="9">
        <v>0</v>
      </c>
      <c r="U36" s="9">
        <v>0</v>
      </c>
      <c r="V36" s="10">
        <v>1.649016859964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</v>
      </c>
      <c r="AC36" s="9">
        <v>0</v>
      </c>
      <c r="AD36" s="9">
        <v>0</v>
      </c>
      <c r="AE36" s="9">
        <v>0</v>
      </c>
      <c r="AF36" s="10">
        <v>0.0464357428571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11.230388946497003</v>
      </c>
      <c r="AW36" s="9">
        <v>28.156293216316953</v>
      </c>
      <c r="AX36" s="9">
        <v>0</v>
      </c>
      <c r="AY36" s="9">
        <v>0</v>
      </c>
      <c r="AZ36" s="10">
        <v>36.577403844711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1.4900565491061002</v>
      </c>
      <c r="BG36" s="9">
        <v>19.1432650594284</v>
      </c>
      <c r="BH36" s="9">
        <v>0</v>
      </c>
      <c r="BI36" s="9">
        <v>0</v>
      </c>
      <c r="BJ36" s="10">
        <v>32.14758889810619</v>
      </c>
      <c r="BK36" s="17">
        <f t="shared" si="2"/>
        <v>215.56665411216446</v>
      </c>
      <c r="BL36" s="16"/>
      <c r="BM36" s="50"/>
    </row>
    <row r="37" spans="1:65" s="12" customFormat="1" ht="15">
      <c r="A37" s="5"/>
      <c r="B37" s="8" t="s">
        <v>128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0.2319417142855</v>
      </c>
      <c r="I37" s="9">
        <v>11.6550711428571</v>
      </c>
      <c r="J37" s="9">
        <v>0</v>
      </c>
      <c r="K37" s="9">
        <v>0</v>
      </c>
      <c r="L37" s="10">
        <v>0.9736819529995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0.0398766928927</v>
      </c>
      <c r="S37" s="9">
        <v>0</v>
      </c>
      <c r="T37" s="9">
        <v>0</v>
      </c>
      <c r="U37" s="9">
        <v>0</v>
      </c>
      <c r="V37" s="10">
        <v>0.6527517039995999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</v>
      </c>
      <c r="AC37" s="9">
        <v>0</v>
      </c>
      <c r="AD37" s="9">
        <v>0</v>
      </c>
      <c r="AE37" s="9">
        <v>0</v>
      </c>
      <c r="AF37" s="10">
        <v>0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36.6282405575653</v>
      </c>
      <c r="AW37" s="9">
        <v>8.562074491575357</v>
      </c>
      <c r="AX37" s="9">
        <v>0</v>
      </c>
      <c r="AY37" s="9">
        <v>0</v>
      </c>
      <c r="AZ37" s="10">
        <v>37.02106580385351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6.3473463952116</v>
      </c>
      <c r="BG37" s="9">
        <v>1.0981104285713001</v>
      </c>
      <c r="BH37" s="9">
        <v>0</v>
      </c>
      <c r="BI37" s="9">
        <v>0</v>
      </c>
      <c r="BJ37" s="10">
        <v>4.4581849834266</v>
      </c>
      <c r="BK37" s="17">
        <f t="shared" si="2"/>
        <v>107.66834586723809</v>
      </c>
      <c r="BL37" s="16"/>
      <c r="BM37" s="50"/>
    </row>
    <row r="38" spans="1:65" s="12" customFormat="1" ht="15">
      <c r="A38" s="5"/>
      <c r="B38" s="8" t="s">
        <v>129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0.21747672625</v>
      </c>
      <c r="I38" s="9">
        <v>26.45302305</v>
      </c>
      <c r="J38" s="9">
        <v>0</v>
      </c>
      <c r="K38" s="9">
        <v>0</v>
      </c>
      <c r="L38" s="10">
        <v>0.42306722907139993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0.01165845</v>
      </c>
      <c r="S38" s="9">
        <v>0</v>
      </c>
      <c r="T38" s="9">
        <v>0</v>
      </c>
      <c r="U38" s="9">
        <v>0</v>
      </c>
      <c r="V38" s="10">
        <v>0.0389171360357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</v>
      </c>
      <c r="AC38" s="9">
        <v>0</v>
      </c>
      <c r="AD38" s="9">
        <v>0</v>
      </c>
      <c r="AE38" s="9">
        <v>0</v>
      </c>
      <c r="AF38" s="10">
        <v>0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13.087914499247002</v>
      </c>
      <c r="AW38" s="9">
        <v>3.670438184755833</v>
      </c>
      <c r="AX38" s="9">
        <v>0</v>
      </c>
      <c r="AY38" s="9">
        <v>0</v>
      </c>
      <c r="AZ38" s="10">
        <v>4.2581274839271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2.782501954606</v>
      </c>
      <c r="BG38" s="9">
        <v>0</v>
      </c>
      <c r="BH38" s="9">
        <v>0</v>
      </c>
      <c r="BI38" s="9">
        <v>0</v>
      </c>
      <c r="BJ38" s="10">
        <v>0.2947423472494</v>
      </c>
      <c r="BK38" s="17">
        <f t="shared" si="2"/>
        <v>51.237867061142424</v>
      </c>
      <c r="BL38" s="16"/>
      <c r="BM38" s="50"/>
    </row>
    <row r="39" spans="1:65" s="12" customFormat="1" ht="15">
      <c r="A39" s="5"/>
      <c r="B39" s="8" t="s">
        <v>130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0.29840707364240004</v>
      </c>
      <c r="I39" s="9">
        <v>0.6223773545357</v>
      </c>
      <c r="J39" s="9">
        <v>0</v>
      </c>
      <c r="K39" s="9">
        <v>0</v>
      </c>
      <c r="L39" s="10">
        <v>0.2259279066425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0.009966917571299999</v>
      </c>
      <c r="S39" s="9">
        <v>0.0724864173928</v>
      </c>
      <c r="T39" s="9">
        <v>0</v>
      </c>
      <c r="U39" s="9">
        <v>0</v>
      </c>
      <c r="V39" s="10">
        <v>0.1477605313567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0.022711471785700002</v>
      </c>
      <c r="AC39" s="9">
        <v>0</v>
      </c>
      <c r="AD39" s="9">
        <v>0</v>
      </c>
      <c r="AE39" s="9">
        <v>0</v>
      </c>
      <c r="AF39" s="10">
        <v>0.0085991771785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0.9281037236419999</v>
      </c>
      <c r="AW39" s="9">
        <v>0.8506948334878925</v>
      </c>
      <c r="AX39" s="9">
        <v>0</v>
      </c>
      <c r="AY39" s="9">
        <v>0</v>
      </c>
      <c r="AZ39" s="10">
        <v>7.838300732033701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0.35309692214140004</v>
      </c>
      <c r="BG39" s="9">
        <v>0.6766235296785</v>
      </c>
      <c r="BH39" s="9">
        <v>0</v>
      </c>
      <c r="BI39" s="9">
        <v>0</v>
      </c>
      <c r="BJ39" s="10">
        <v>0.8726649183554002</v>
      </c>
      <c r="BK39" s="17">
        <f t="shared" si="2"/>
        <v>12.927721509444494</v>
      </c>
      <c r="BL39" s="16"/>
      <c r="BM39" s="50"/>
    </row>
    <row r="40" spans="1:65" s="12" customFormat="1" ht="15">
      <c r="A40" s="5"/>
      <c r="B40" s="8" t="s">
        <v>131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0.41641444907139996</v>
      </c>
      <c r="I40" s="9">
        <v>0</v>
      </c>
      <c r="J40" s="9">
        <v>0</v>
      </c>
      <c r="K40" s="9">
        <v>0</v>
      </c>
      <c r="L40" s="10">
        <v>0.40436545778569993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1.1842958099999998</v>
      </c>
      <c r="S40" s="9">
        <v>0</v>
      </c>
      <c r="T40" s="9">
        <v>0</v>
      </c>
      <c r="U40" s="9">
        <v>0</v>
      </c>
      <c r="V40" s="10">
        <v>0.1183254524642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14.7770277505316</v>
      </c>
      <c r="AW40" s="9">
        <v>20.392535309559392</v>
      </c>
      <c r="AX40" s="9">
        <v>0</v>
      </c>
      <c r="AY40" s="9">
        <v>0</v>
      </c>
      <c r="AZ40" s="10">
        <v>10.9293364220333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2.9735958948912</v>
      </c>
      <c r="BG40" s="9">
        <v>0.0586234464285</v>
      </c>
      <c r="BH40" s="9">
        <v>0</v>
      </c>
      <c r="BI40" s="9">
        <v>0</v>
      </c>
      <c r="BJ40" s="10">
        <v>1.7894475132846999</v>
      </c>
      <c r="BK40" s="17">
        <f t="shared" si="2"/>
        <v>53.04396750604999</v>
      </c>
      <c r="BL40" s="16"/>
      <c r="BM40" s="50"/>
    </row>
    <row r="41" spans="1:65" s="12" customFormat="1" ht="15">
      <c r="A41" s="5"/>
      <c r="B41" s="8" t="s">
        <v>132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37.464119214071296</v>
      </c>
      <c r="I41" s="9">
        <v>11.8812464285714</v>
      </c>
      <c r="J41" s="9">
        <v>0</v>
      </c>
      <c r="K41" s="9">
        <v>0</v>
      </c>
      <c r="L41" s="10">
        <v>0.0986143453569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</v>
      </c>
      <c r="S41" s="9">
        <v>0</v>
      </c>
      <c r="T41" s="9">
        <v>0</v>
      </c>
      <c r="U41" s="9">
        <v>0</v>
      </c>
      <c r="V41" s="10">
        <v>0.018415931964199998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0.47689676301710215</v>
      </c>
      <c r="AW41" s="9">
        <v>0</v>
      </c>
      <c r="AX41" s="9">
        <v>0</v>
      </c>
      <c r="AY41" s="9">
        <v>0</v>
      </c>
      <c r="AZ41" s="10">
        <v>0.310351538571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0.0201017769642</v>
      </c>
      <c r="BG41" s="9">
        <v>0</v>
      </c>
      <c r="BH41" s="9">
        <v>0</v>
      </c>
      <c r="BI41" s="9">
        <v>0</v>
      </c>
      <c r="BJ41" s="10">
        <v>0.0201373135713</v>
      </c>
      <c r="BK41" s="17">
        <f t="shared" si="2"/>
        <v>50.28988331208739</v>
      </c>
      <c r="BL41" s="16"/>
      <c r="BM41" s="50"/>
    </row>
    <row r="42" spans="1:65" s="12" customFormat="1" ht="15">
      <c r="A42" s="5"/>
      <c r="B42" s="8" t="s">
        <v>133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0.0252438424284</v>
      </c>
      <c r="I42" s="9">
        <v>0</v>
      </c>
      <c r="J42" s="9">
        <v>0</v>
      </c>
      <c r="K42" s="9">
        <v>0</v>
      </c>
      <c r="L42" s="10">
        <v>12.1325274477498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0.06666758667850001</v>
      </c>
      <c r="S42" s="9">
        <v>0</v>
      </c>
      <c r="T42" s="9">
        <v>0</v>
      </c>
      <c r="U42" s="9">
        <v>0</v>
      </c>
      <c r="V42" s="10">
        <v>1.9876971303568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0.1157386071428</v>
      </c>
      <c r="AC42" s="9">
        <v>0</v>
      </c>
      <c r="AD42" s="9">
        <v>0</v>
      </c>
      <c r="AE42" s="9">
        <v>0</v>
      </c>
      <c r="AF42" s="10">
        <v>0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37.9661035757083</v>
      </c>
      <c r="AW42" s="9">
        <v>27.49634180608276</v>
      </c>
      <c r="AX42" s="9">
        <v>0</v>
      </c>
      <c r="AY42" s="9">
        <v>0</v>
      </c>
      <c r="AZ42" s="10">
        <v>35.592348566674396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4.1435910772835</v>
      </c>
      <c r="BG42" s="9">
        <v>7.1523773361069</v>
      </c>
      <c r="BH42" s="9">
        <v>0</v>
      </c>
      <c r="BI42" s="9">
        <v>0</v>
      </c>
      <c r="BJ42" s="10">
        <v>9.1308153549268</v>
      </c>
      <c r="BK42" s="17">
        <f t="shared" si="2"/>
        <v>135.80945233113894</v>
      </c>
      <c r="BL42" s="16"/>
      <c r="BM42" s="50"/>
    </row>
    <row r="43" spans="1:65" s="12" customFormat="1" ht="15">
      <c r="A43" s="5"/>
      <c r="B43" s="8" t="s">
        <v>134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0.2457026058925</v>
      </c>
      <c r="I43" s="9">
        <v>0</v>
      </c>
      <c r="J43" s="9">
        <v>0</v>
      </c>
      <c r="K43" s="9">
        <v>0</v>
      </c>
      <c r="L43" s="10">
        <v>0.9147919130354998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0.0651013546426</v>
      </c>
      <c r="S43" s="9">
        <v>0</v>
      </c>
      <c r="T43" s="9">
        <v>0</v>
      </c>
      <c r="U43" s="9">
        <v>0</v>
      </c>
      <c r="V43" s="10">
        <v>0.07917252142839999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0.1156464285714</v>
      </c>
      <c r="AC43" s="9">
        <v>0</v>
      </c>
      <c r="AD43" s="9">
        <v>0</v>
      </c>
      <c r="AE43" s="9">
        <v>0</v>
      </c>
      <c r="AF43" s="10">
        <v>0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34.205343451208904</v>
      </c>
      <c r="AW43" s="9">
        <v>6.228705211161405</v>
      </c>
      <c r="AX43" s="9">
        <v>0</v>
      </c>
      <c r="AY43" s="9">
        <v>0</v>
      </c>
      <c r="AZ43" s="10">
        <v>20.3377762887109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1.0527700611770001</v>
      </c>
      <c r="BG43" s="9">
        <v>3.5330699212497003</v>
      </c>
      <c r="BH43" s="9">
        <v>0</v>
      </c>
      <c r="BI43" s="9">
        <v>0</v>
      </c>
      <c r="BJ43" s="10">
        <v>0.3525951493921</v>
      </c>
      <c r="BK43" s="17">
        <f t="shared" si="2"/>
        <v>67.1306749064704</v>
      </c>
      <c r="BL43" s="16"/>
      <c r="BM43" s="50"/>
    </row>
    <row r="44" spans="1:65" s="12" customFormat="1" ht="15">
      <c r="A44" s="5"/>
      <c r="B44" s="8" t="s">
        <v>135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83.1595795194282</v>
      </c>
      <c r="I44" s="9">
        <v>22.3112246593927</v>
      </c>
      <c r="J44" s="9">
        <v>0</v>
      </c>
      <c r="K44" s="9">
        <v>0</v>
      </c>
      <c r="L44" s="10">
        <v>14.234271665214099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0.7899194062854001</v>
      </c>
      <c r="S44" s="9">
        <v>94.4376567177142</v>
      </c>
      <c r="T44" s="9">
        <v>0</v>
      </c>
      <c r="U44" s="9">
        <v>0</v>
      </c>
      <c r="V44" s="10">
        <v>2.7454995070709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0.0868609553571</v>
      </c>
      <c r="AC44" s="9">
        <v>0</v>
      </c>
      <c r="AD44" s="9">
        <v>0</v>
      </c>
      <c r="AE44" s="9">
        <v>0</v>
      </c>
      <c r="AF44" s="10">
        <v>0.405351125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0.0405351125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10.509887560176201</v>
      </c>
      <c r="AW44" s="9">
        <v>92.59231409934524</v>
      </c>
      <c r="AX44" s="9">
        <v>0</v>
      </c>
      <c r="AY44" s="9">
        <v>0</v>
      </c>
      <c r="AZ44" s="10">
        <v>32.632058656532905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0.2568188916068</v>
      </c>
      <c r="BG44" s="9">
        <v>42.56849247839239</v>
      </c>
      <c r="BH44" s="9">
        <v>0</v>
      </c>
      <c r="BI44" s="9">
        <v>0</v>
      </c>
      <c r="BJ44" s="10">
        <v>14.053204249498702</v>
      </c>
      <c r="BK44" s="17">
        <f t="shared" si="2"/>
        <v>410.8236746035149</v>
      </c>
      <c r="BL44" s="16"/>
      <c r="BM44" s="50"/>
    </row>
    <row r="45" spans="1:65" s="12" customFormat="1" ht="15">
      <c r="A45" s="5"/>
      <c r="B45" s="8" t="s">
        <v>136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0.17102893642839997</v>
      </c>
      <c r="I45" s="9">
        <v>0</v>
      </c>
      <c r="J45" s="9">
        <v>0</v>
      </c>
      <c r="K45" s="9">
        <v>0</v>
      </c>
      <c r="L45" s="10">
        <v>0.6264857391426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0.035260075249799995</v>
      </c>
      <c r="S45" s="9">
        <v>0</v>
      </c>
      <c r="T45" s="9">
        <v>0</v>
      </c>
      <c r="U45" s="9">
        <v>0</v>
      </c>
      <c r="V45" s="10">
        <v>0.1262202969641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</v>
      </c>
      <c r="AC45" s="9">
        <v>0</v>
      </c>
      <c r="AD45" s="9">
        <v>0</v>
      </c>
      <c r="AE45" s="9">
        <v>0</v>
      </c>
      <c r="AF45" s="10">
        <v>0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16.991891931744902</v>
      </c>
      <c r="AW45" s="9">
        <v>4.4019956997665535</v>
      </c>
      <c r="AX45" s="9">
        <v>0</v>
      </c>
      <c r="AY45" s="9">
        <v>0</v>
      </c>
      <c r="AZ45" s="10">
        <v>18.8049234415316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1.7719469864619</v>
      </c>
      <c r="BG45" s="9">
        <v>1.6997650676784</v>
      </c>
      <c r="BH45" s="9">
        <v>0.2904105357142</v>
      </c>
      <c r="BI45" s="9">
        <v>0</v>
      </c>
      <c r="BJ45" s="10">
        <v>1.4084211714983</v>
      </c>
      <c r="BK45" s="17">
        <f t="shared" si="2"/>
        <v>46.32834988218075</v>
      </c>
      <c r="BL45" s="16"/>
      <c r="BM45" s="50"/>
    </row>
    <row r="46" spans="1:65" s="12" customFormat="1" ht="15">
      <c r="A46" s="5"/>
      <c r="B46" s="8" t="s">
        <v>137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0.6682278857138999</v>
      </c>
      <c r="I46" s="9">
        <v>21.5247907599999</v>
      </c>
      <c r="J46" s="9">
        <v>0</v>
      </c>
      <c r="K46" s="9">
        <v>0</v>
      </c>
      <c r="L46" s="10">
        <v>2.4533968227856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0.4029668819283</v>
      </c>
      <c r="S46" s="9">
        <v>1.1676791132142</v>
      </c>
      <c r="T46" s="9">
        <v>0</v>
      </c>
      <c r="U46" s="9">
        <v>0</v>
      </c>
      <c r="V46" s="10">
        <v>0.1438571398926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9.1914449518201</v>
      </c>
      <c r="AW46" s="9">
        <v>18.685299796645673</v>
      </c>
      <c r="AX46" s="9">
        <v>0</v>
      </c>
      <c r="AY46" s="9">
        <v>0</v>
      </c>
      <c r="AZ46" s="10">
        <v>10.923524394498399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1.5233755801422997</v>
      </c>
      <c r="BG46" s="9">
        <v>16.321444952464</v>
      </c>
      <c r="BH46" s="9">
        <v>0</v>
      </c>
      <c r="BI46" s="9">
        <v>0</v>
      </c>
      <c r="BJ46" s="10">
        <v>15.0028687101773</v>
      </c>
      <c r="BK46" s="17">
        <f t="shared" si="2"/>
        <v>98.00887698928227</v>
      </c>
      <c r="BL46" s="16"/>
      <c r="BM46" s="50"/>
    </row>
    <row r="47" spans="1:65" s="12" customFormat="1" ht="15">
      <c r="A47" s="5"/>
      <c r="B47" s="8" t="s">
        <v>138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7.8000195321424</v>
      </c>
      <c r="I47" s="9">
        <v>0.49698635510710004</v>
      </c>
      <c r="J47" s="9">
        <v>0</v>
      </c>
      <c r="K47" s="9">
        <v>0</v>
      </c>
      <c r="L47" s="10">
        <v>0.40983995921410005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0.35418508928549997</v>
      </c>
      <c r="S47" s="9">
        <v>1.3905940107142</v>
      </c>
      <c r="T47" s="9">
        <v>0</v>
      </c>
      <c r="U47" s="9">
        <v>0</v>
      </c>
      <c r="V47" s="10">
        <v>0.0230364285714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0.0756056832499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2.7338817667848003</v>
      </c>
      <c r="AW47" s="9">
        <v>9.670301123374541</v>
      </c>
      <c r="AX47" s="9">
        <v>0</v>
      </c>
      <c r="AY47" s="9">
        <v>0</v>
      </c>
      <c r="AZ47" s="10">
        <v>5.687080704177199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1.546776811999</v>
      </c>
      <c r="BG47" s="9">
        <v>0.80511125</v>
      </c>
      <c r="BH47" s="9">
        <v>0</v>
      </c>
      <c r="BI47" s="9">
        <v>0</v>
      </c>
      <c r="BJ47" s="10">
        <v>1.4181296023566003</v>
      </c>
      <c r="BK47" s="17">
        <f t="shared" si="2"/>
        <v>32.41154831697674</v>
      </c>
      <c r="BL47" s="16"/>
      <c r="BM47" s="50"/>
    </row>
    <row r="48" spans="1:65" s="12" customFormat="1" ht="15">
      <c r="A48" s="5"/>
      <c r="B48" s="8" t="s">
        <v>139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0.0388795652498</v>
      </c>
      <c r="I48" s="9">
        <v>0.2877994642857</v>
      </c>
      <c r="J48" s="9">
        <v>0</v>
      </c>
      <c r="K48" s="9">
        <v>0</v>
      </c>
      <c r="L48" s="10">
        <v>0.2583213531425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0.6020764792856</v>
      </c>
      <c r="S48" s="9">
        <v>0.28146787607129997</v>
      </c>
      <c r="T48" s="9">
        <v>0</v>
      </c>
      <c r="U48" s="9">
        <v>0</v>
      </c>
      <c r="V48" s="10">
        <v>0.0826869527497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0.0916524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5.769646904642399</v>
      </c>
      <c r="AW48" s="9">
        <v>12.64046779209421</v>
      </c>
      <c r="AX48" s="9">
        <v>0</v>
      </c>
      <c r="AY48" s="9">
        <v>0</v>
      </c>
      <c r="AZ48" s="10">
        <v>6.9062474517845995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0.9838896541068002</v>
      </c>
      <c r="BG48" s="9">
        <v>1.13419845</v>
      </c>
      <c r="BH48" s="9">
        <v>0</v>
      </c>
      <c r="BI48" s="9">
        <v>0</v>
      </c>
      <c r="BJ48" s="10">
        <v>8.4916554989282</v>
      </c>
      <c r="BK48" s="17">
        <f t="shared" si="2"/>
        <v>37.568989842340805</v>
      </c>
      <c r="BL48" s="16"/>
      <c r="BM48" s="50"/>
    </row>
    <row r="49" spans="1:65" s="12" customFormat="1" ht="15">
      <c r="A49" s="5"/>
      <c r="B49" s="8" t="s">
        <v>140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0.07405522832130002</v>
      </c>
      <c r="I49" s="9">
        <v>12.501215450964201</v>
      </c>
      <c r="J49" s="9">
        <v>0</v>
      </c>
      <c r="K49" s="9">
        <v>0</v>
      </c>
      <c r="L49" s="10">
        <v>1.6331735792139999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0.16813078428540001</v>
      </c>
      <c r="S49" s="9">
        <v>1.3981901696428</v>
      </c>
      <c r="T49" s="9">
        <v>0</v>
      </c>
      <c r="U49" s="9">
        <v>0</v>
      </c>
      <c r="V49" s="10">
        <v>0.0230316142857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1.1831041089278</v>
      </c>
      <c r="AW49" s="9">
        <v>5.335804457059283</v>
      </c>
      <c r="AX49" s="9">
        <v>0</v>
      </c>
      <c r="AY49" s="9">
        <v>0</v>
      </c>
      <c r="AZ49" s="10">
        <v>9.4093090325707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0.4502085010711</v>
      </c>
      <c r="BG49" s="9">
        <v>12.496259393285701</v>
      </c>
      <c r="BH49" s="9">
        <v>0</v>
      </c>
      <c r="BI49" s="9">
        <v>0</v>
      </c>
      <c r="BJ49" s="10">
        <v>7.887628905820801</v>
      </c>
      <c r="BK49" s="17">
        <f t="shared" si="2"/>
        <v>52.56011122544879</v>
      </c>
      <c r="BL49" s="16"/>
      <c r="BM49" s="50"/>
    </row>
    <row r="50" spans="1:65" s="12" customFormat="1" ht="15">
      <c r="A50" s="5"/>
      <c r="B50" s="8" t="s">
        <v>141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1.9020658954995002</v>
      </c>
      <c r="I50" s="9">
        <v>0.1152802142857</v>
      </c>
      <c r="J50" s="9">
        <v>0</v>
      </c>
      <c r="K50" s="9">
        <v>0</v>
      </c>
      <c r="L50" s="10">
        <v>7.1182589218924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0.0198639476784</v>
      </c>
      <c r="S50" s="9">
        <v>0</v>
      </c>
      <c r="T50" s="9">
        <v>0</v>
      </c>
      <c r="U50" s="9">
        <v>0</v>
      </c>
      <c r="V50" s="10">
        <v>0.0964966773924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15.8376065177087</v>
      </c>
      <c r="AW50" s="9">
        <v>3.7728631792872016</v>
      </c>
      <c r="AX50" s="9">
        <v>0</v>
      </c>
      <c r="AY50" s="9">
        <v>0</v>
      </c>
      <c r="AZ50" s="10">
        <v>17.187021726996598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3.5065129384970004</v>
      </c>
      <c r="BG50" s="9">
        <v>0.1259375071428</v>
      </c>
      <c r="BH50" s="9">
        <v>0</v>
      </c>
      <c r="BI50" s="9">
        <v>0</v>
      </c>
      <c r="BJ50" s="10">
        <v>1.1873990128204002</v>
      </c>
      <c r="BK50" s="17">
        <f t="shared" si="2"/>
        <v>50.869306539201105</v>
      </c>
      <c r="BL50" s="16"/>
      <c r="BM50" s="50"/>
    </row>
    <row r="51" spans="1:65" s="12" customFormat="1" ht="15">
      <c r="A51" s="5"/>
      <c r="B51" s="8" t="s">
        <v>142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0.1493197901783</v>
      </c>
      <c r="I51" s="9">
        <v>39.5803965957856</v>
      </c>
      <c r="J51" s="9">
        <v>0</v>
      </c>
      <c r="K51" s="9">
        <v>0</v>
      </c>
      <c r="L51" s="10">
        <v>0.3072495632854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1.1341500152498998</v>
      </c>
      <c r="S51" s="9">
        <v>33.864482142857</v>
      </c>
      <c r="T51" s="9">
        <v>0</v>
      </c>
      <c r="U51" s="9">
        <v>0</v>
      </c>
      <c r="V51" s="10">
        <v>0.365447949428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0.1124287142857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7.8101030577831</v>
      </c>
      <c r="AW51" s="9">
        <v>24.92112545226535</v>
      </c>
      <c r="AX51" s="9">
        <v>0</v>
      </c>
      <c r="AY51" s="9">
        <v>0</v>
      </c>
      <c r="AZ51" s="10">
        <v>7.023487455355401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1.3051791338199998</v>
      </c>
      <c r="BG51" s="9">
        <v>0.7870009999999</v>
      </c>
      <c r="BH51" s="9">
        <v>0</v>
      </c>
      <c r="BI51" s="9">
        <v>0</v>
      </c>
      <c r="BJ51" s="10">
        <v>0.5676170093563001</v>
      </c>
      <c r="BK51" s="17">
        <f t="shared" si="2"/>
        <v>117.92798787964995</v>
      </c>
      <c r="BL51" s="16"/>
      <c r="BM51" s="50"/>
    </row>
    <row r="52" spans="1:65" s="12" customFormat="1" ht="15">
      <c r="A52" s="5"/>
      <c r="B52" s="8" t="s">
        <v>143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4.3899777687499</v>
      </c>
      <c r="I52" s="9">
        <v>0</v>
      </c>
      <c r="J52" s="9">
        <v>0</v>
      </c>
      <c r="K52" s="9">
        <v>0</v>
      </c>
      <c r="L52" s="10">
        <v>0.0502882907141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0.0850962117857</v>
      </c>
      <c r="S52" s="9">
        <v>0</v>
      </c>
      <c r="T52" s="9">
        <v>0</v>
      </c>
      <c r="U52" s="9">
        <v>0</v>
      </c>
      <c r="V52" s="10">
        <v>0.1597077521069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6.7934779507122</v>
      </c>
      <c r="AW52" s="9">
        <v>0.05614801741300011</v>
      </c>
      <c r="AX52" s="9">
        <v>0</v>
      </c>
      <c r="AY52" s="9">
        <v>0</v>
      </c>
      <c r="AZ52" s="10">
        <v>9.84491386232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1.7591219417850998</v>
      </c>
      <c r="BG52" s="9">
        <v>0</v>
      </c>
      <c r="BH52" s="9">
        <v>0</v>
      </c>
      <c r="BI52" s="9">
        <v>0</v>
      </c>
      <c r="BJ52" s="10">
        <v>0.655831991964</v>
      </c>
      <c r="BK52" s="17">
        <f t="shared" si="2"/>
        <v>23.7945637875509</v>
      </c>
      <c r="BL52" s="16"/>
      <c r="BM52" s="50"/>
    </row>
    <row r="53" spans="1:65" s="12" customFormat="1" ht="15">
      <c r="A53" s="5"/>
      <c r="B53" s="8" t="s">
        <v>144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0.004076278571399999</v>
      </c>
      <c r="I53" s="9">
        <v>63.0478113571427</v>
      </c>
      <c r="J53" s="9">
        <v>0</v>
      </c>
      <c r="K53" s="9">
        <v>0</v>
      </c>
      <c r="L53" s="10">
        <v>0.1384841689998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</v>
      </c>
      <c r="S53" s="9">
        <v>26.495674738321398</v>
      </c>
      <c r="T53" s="9">
        <v>0</v>
      </c>
      <c r="U53" s="9">
        <v>0</v>
      </c>
      <c r="V53" s="10">
        <v>0.0254264660357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</v>
      </c>
      <c r="AC53" s="9">
        <v>0</v>
      </c>
      <c r="AD53" s="9">
        <v>0</v>
      </c>
      <c r="AE53" s="9">
        <v>0</v>
      </c>
      <c r="AF53" s="10">
        <v>0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5.8099193898211</v>
      </c>
      <c r="AW53" s="9">
        <v>0.9413336348219845</v>
      </c>
      <c r="AX53" s="9">
        <v>0</v>
      </c>
      <c r="AY53" s="9">
        <v>0</v>
      </c>
      <c r="AZ53" s="10">
        <v>0.7703708511424999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1.2022264330352999</v>
      </c>
      <c r="BG53" s="9">
        <v>0</v>
      </c>
      <c r="BH53" s="9">
        <v>0</v>
      </c>
      <c r="BI53" s="9">
        <v>0</v>
      </c>
      <c r="BJ53" s="10">
        <v>10.2069679786069</v>
      </c>
      <c r="BK53" s="17">
        <f t="shared" si="2"/>
        <v>108.6422912964988</v>
      </c>
      <c r="BL53" s="16"/>
      <c r="BM53" s="50"/>
    </row>
    <row r="54" spans="1:65" s="12" customFormat="1" ht="15">
      <c r="A54" s="5"/>
      <c r="B54" s="8" t="s">
        <v>145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1.0344010262496999</v>
      </c>
      <c r="I54" s="9">
        <v>32.5884082142855</v>
      </c>
      <c r="J54" s="9">
        <v>0</v>
      </c>
      <c r="K54" s="9">
        <v>0</v>
      </c>
      <c r="L54" s="10">
        <v>0.9911711474997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0.4550710217853</v>
      </c>
      <c r="S54" s="9">
        <v>22.7556988392856</v>
      </c>
      <c r="T54" s="9">
        <v>0</v>
      </c>
      <c r="U54" s="9">
        <v>0</v>
      </c>
      <c r="V54" s="10">
        <v>0.23293450617829997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</v>
      </c>
      <c r="AC54" s="9">
        <v>0</v>
      </c>
      <c r="AD54" s="9">
        <v>0</v>
      </c>
      <c r="AE54" s="9">
        <v>0</v>
      </c>
      <c r="AF54" s="10">
        <v>0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6.4131550480355</v>
      </c>
      <c r="AW54" s="9">
        <v>12.421486479865836</v>
      </c>
      <c r="AX54" s="9">
        <v>0</v>
      </c>
      <c r="AY54" s="9">
        <v>0</v>
      </c>
      <c r="AZ54" s="10">
        <v>10.2782614478564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1.3474882612499</v>
      </c>
      <c r="BG54" s="9">
        <v>1.4711451716428001</v>
      </c>
      <c r="BH54" s="9">
        <v>0</v>
      </c>
      <c r="BI54" s="9">
        <v>0</v>
      </c>
      <c r="BJ54" s="10">
        <v>10.4910335703209</v>
      </c>
      <c r="BK54" s="17">
        <f t="shared" si="2"/>
        <v>100.48025473425542</v>
      </c>
      <c r="BL54" s="16"/>
      <c r="BM54" s="50"/>
    </row>
    <row r="55" spans="1:65" s="12" customFormat="1" ht="15">
      <c r="A55" s="5"/>
      <c r="B55" s="8" t="s">
        <v>146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0.6357930907142</v>
      </c>
      <c r="I55" s="9">
        <v>1.0575355892857001</v>
      </c>
      <c r="J55" s="9">
        <v>0</v>
      </c>
      <c r="K55" s="9">
        <v>0</v>
      </c>
      <c r="L55" s="10">
        <v>1.7931187094997998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4.1967464964284</v>
      </c>
      <c r="S55" s="9">
        <v>0</v>
      </c>
      <c r="T55" s="9">
        <v>0</v>
      </c>
      <c r="U55" s="9">
        <v>0</v>
      </c>
      <c r="V55" s="10">
        <v>1.3472737375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3.0768613988915</v>
      </c>
      <c r="AW55" s="9">
        <v>1.4252355371180578</v>
      </c>
      <c r="AX55" s="9">
        <v>0</v>
      </c>
      <c r="AY55" s="9">
        <v>0</v>
      </c>
      <c r="AZ55" s="10">
        <v>3.0357308359630997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6.7045378409638</v>
      </c>
      <c r="BG55" s="9">
        <v>1.1106735714284002</v>
      </c>
      <c r="BH55" s="9">
        <v>0</v>
      </c>
      <c r="BI55" s="9">
        <v>0</v>
      </c>
      <c r="BJ55" s="10">
        <v>0.21959404524969997</v>
      </c>
      <c r="BK55" s="17">
        <f t="shared" si="2"/>
        <v>24.603100853042655</v>
      </c>
      <c r="BL55" s="16"/>
      <c r="BM55" s="50"/>
    </row>
    <row r="56" spans="1:65" s="12" customFormat="1" ht="15">
      <c r="A56" s="5"/>
      <c r="B56" s="8" t="s">
        <v>147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1.8309864690712</v>
      </c>
      <c r="I56" s="9">
        <v>1.1182346428571002</v>
      </c>
      <c r="J56" s="9">
        <v>0</v>
      </c>
      <c r="K56" s="9">
        <v>0</v>
      </c>
      <c r="L56" s="10">
        <v>0.14698615585689997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0.2220899256068</v>
      </c>
      <c r="S56" s="9">
        <v>0</v>
      </c>
      <c r="T56" s="9">
        <v>0</v>
      </c>
      <c r="U56" s="9">
        <v>0</v>
      </c>
      <c r="V56" s="10">
        <v>1.1333308105355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</v>
      </c>
      <c r="AC56" s="9">
        <v>0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4.8432726151064</v>
      </c>
      <c r="AW56" s="9">
        <v>13.192063469895892</v>
      </c>
      <c r="AX56" s="9">
        <v>0</v>
      </c>
      <c r="AY56" s="9">
        <v>0</v>
      </c>
      <c r="AZ56" s="10">
        <v>4.9835542564633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1.3836592168568997</v>
      </c>
      <c r="BG56" s="9">
        <v>1.3481336000000002</v>
      </c>
      <c r="BH56" s="9">
        <v>0</v>
      </c>
      <c r="BI56" s="9">
        <v>0</v>
      </c>
      <c r="BJ56" s="10">
        <v>2.4178518436783</v>
      </c>
      <c r="BK56" s="17">
        <f t="shared" si="2"/>
        <v>32.62016300592829</v>
      </c>
      <c r="BL56" s="16"/>
      <c r="BM56" s="50"/>
    </row>
    <row r="57" spans="1:65" s="12" customFormat="1" ht="15">
      <c r="A57" s="5"/>
      <c r="B57" s="8" t="s">
        <v>148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0.6578907922857</v>
      </c>
      <c r="I57" s="9">
        <v>12.0218461498571</v>
      </c>
      <c r="J57" s="9">
        <v>0</v>
      </c>
      <c r="K57" s="9">
        <v>0</v>
      </c>
      <c r="L57" s="10">
        <v>0.94901056475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0.0055543125</v>
      </c>
      <c r="S57" s="9">
        <v>16.403726489357</v>
      </c>
      <c r="T57" s="9">
        <v>0</v>
      </c>
      <c r="U57" s="9">
        <v>0</v>
      </c>
      <c r="V57" s="10">
        <v>0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</v>
      </c>
      <c r="AC57" s="9">
        <v>0</v>
      </c>
      <c r="AD57" s="9">
        <v>0</v>
      </c>
      <c r="AE57" s="9">
        <v>0</v>
      </c>
      <c r="AF57" s="10">
        <v>0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6.3557468086064</v>
      </c>
      <c r="AW57" s="9">
        <v>7.690189003491419</v>
      </c>
      <c r="AX57" s="9">
        <v>0</v>
      </c>
      <c r="AY57" s="9">
        <v>0</v>
      </c>
      <c r="AZ57" s="10">
        <v>1.0623396549639001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0.009970251428499999</v>
      </c>
      <c r="BG57" s="9">
        <v>1.1078057142857</v>
      </c>
      <c r="BH57" s="9">
        <v>0</v>
      </c>
      <c r="BI57" s="9">
        <v>0</v>
      </c>
      <c r="BJ57" s="10">
        <v>0.2253902876068</v>
      </c>
      <c r="BK57" s="17">
        <f t="shared" si="2"/>
        <v>46.48947002913252</v>
      </c>
      <c r="BL57" s="16"/>
      <c r="BM57" s="50"/>
    </row>
    <row r="58" spans="1:65" s="12" customFormat="1" ht="15">
      <c r="A58" s="5"/>
      <c r="B58" s="8" t="s">
        <v>149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0.18022261217849997</v>
      </c>
      <c r="I58" s="9">
        <v>0</v>
      </c>
      <c r="J58" s="9">
        <v>0</v>
      </c>
      <c r="K58" s="9">
        <v>0</v>
      </c>
      <c r="L58" s="10">
        <v>0.0772899961784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0.0156374162857</v>
      </c>
      <c r="S58" s="9">
        <v>0</v>
      </c>
      <c r="T58" s="9">
        <v>0</v>
      </c>
      <c r="U58" s="9">
        <v>0</v>
      </c>
      <c r="V58" s="10">
        <v>0.44225583753569997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0.017875135714199998</v>
      </c>
      <c r="AC58" s="9">
        <v>0</v>
      </c>
      <c r="AD58" s="9">
        <v>0</v>
      </c>
      <c r="AE58" s="9">
        <v>0</v>
      </c>
      <c r="AF58" s="10">
        <v>0.0953340571428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26.557769170704304</v>
      </c>
      <c r="AW58" s="9">
        <v>7.448092511320846</v>
      </c>
      <c r="AX58" s="9">
        <v>0</v>
      </c>
      <c r="AY58" s="9">
        <v>0</v>
      </c>
      <c r="AZ58" s="10">
        <v>40.146174613277196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5.5186246410643</v>
      </c>
      <c r="BG58" s="9">
        <v>2.0173432266424003</v>
      </c>
      <c r="BH58" s="9">
        <v>0</v>
      </c>
      <c r="BI58" s="9">
        <v>0</v>
      </c>
      <c r="BJ58" s="10">
        <v>5.6418769934237</v>
      </c>
      <c r="BK58" s="17">
        <f t="shared" si="2"/>
        <v>88.15849621146803</v>
      </c>
      <c r="BL58" s="16"/>
      <c r="BM58" s="50"/>
    </row>
    <row r="59" spans="1:65" s="12" customFormat="1" ht="15">
      <c r="A59" s="5"/>
      <c r="B59" s="8" t="s">
        <v>150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0.023849487678500002</v>
      </c>
      <c r="I59" s="9">
        <v>0</v>
      </c>
      <c r="J59" s="9">
        <v>0</v>
      </c>
      <c r="K59" s="9">
        <v>0</v>
      </c>
      <c r="L59" s="10">
        <v>0.0653824979284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0.020716251499799998</v>
      </c>
      <c r="S59" s="9">
        <v>0</v>
      </c>
      <c r="T59" s="9">
        <v>0</v>
      </c>
      <c r="U59" s="9">
        <v>0</v>
      </c>
      <c r="V59" s="10">
        <v>0.0481919721785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0.0017237308927999999</v>
      </c>
      <c r="AC59" s="9">
        <v>0</v>
      </c>
      <c r="AD59" s="9">
        <v>0</v>
      </c>
      <c r="AE59" s="9">
        <v>0</v>
      </c>
      <c r="AF59" s="10">
        <v>0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16.739107359886003</v>
      </c>
      <c r="AW59" s="9">
        <v>2.386011726070188</v>
      </c>
      <c r="AX59" s="9">
        <v>0</v>
      </c>
      <c r="AY59" s="9">
        <v>0</v>
      </c>
      <c r="AZ59" s="10">
        <v>9.822691693460001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3.1008288106382</v>
      </c>
      <c r="BG59" s="9">
        <v>0.9740386134642</v>
      </c>
      <c r="BH59" s="9">
        <v>0</v>
      </c>
      <c r="BI59" s="9">
        <v>0</v>
      </c>
      <c r="BJ59" s="10">
        <v>1.6446299646411002</v>
      </c>
      <c r="BK59" s="17">
        <f t="shared" si="2"/>
        <v>34.82717210833769</v>
      </c>
      <c r="BL59" s="16"/>
      <c r="BM59" s="50"/>
    </row>
    <row r="60" spans="1:65" s="12" customFormat="1" ht="15">
      <c r="A60" s="5"/>
      <c r="B60" s="8" t="s">
        <v>151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0.0276249046427</v>
      </c>
      <c r="I60" s="9">
        <v>0</v>
      </c>
      <c r="J60" s="9">
        <v>0</v>
      </c>
      <c r="K60" s="9">
        <v>0</v>
      </c>
      <c r="L60" s="10">
        <v>0.0035265835714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0.0235105571427</v>
      </c>
      <c r="S60" s="9">
        <v>0</v>
      </c>
      <c r="T60" s="9">
        <v>0</v>
      </c>
      <c r="U60" s="9">
        <v>0</v>
      </c>
      <c r="V60" s="10">
        <v>0.0143414398571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0.0087227035714</v>
      </c>
      <c r="AC60" s="9">
        <v>0</v>
      </c>
      <c r="AD60" s="9">
        <v>0</v>
      </c>
      <c r="AE60" s="9">
        <v>0</v>
      </c>
      <c r="AF60" s="10">
        <v>0.024885205964199998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24.651973184349302</v>
      </c>
      <c r="AW60" s="9">
        <v>4.903117206758657</v>
      </c>
      <c r="AX60" s="9">
        <v>0</v>
      </c>
      <c r="AY60" s="9">
        <v>0</v>
      </c>
      <c r="AZ60" s="10">
        <v>16.223118597138598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4.312475819958101</v>
      </c>
      <c r="BG60" s="9">
        <v>0.9797147741425001</v>
      </c>
      <c r="BH60" s="9">
        <v>0</v>
      </c>
      <c r="BI60" s="9">
        <v>0</v>
      </c>
      <c r="BJ60" s="10">
        <v>1.8085828668554</v>
      </c>
      <c r="BK60" s="17">
        <f t="shared" si="2"/>
        <v>52.98159384395206</v>
      </c>
      <c r="BL60" s="16"/>
      <c r="BM60" s="50"/>
    </row>
    <row r="61" spans="1:65" s="12" customFormat="1" ht="15">
      <c r="A61" s="5"/>
      <c r="B61" s="8" t="s">
        <v>152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</v>
      </c>
      <c r="I61" s="9">
        <v>0</v>
      </c>
      <c r="J61" s="9">
        <v>0</v>
      </c>
      <c r="K61" s="9">
        <v>0</v>
      </c>
      <c r="L61" s="10">
        <v>0.1107634946427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0.00270067525</v>
      </c>
      <c r="S61" s="9">
        <v>0</v>
      </c>
      <c r="T61" s="9">
        <v>0</v>
      </c>
      <c r="U61" s="9">
        <v>0</v>
      </c>
      <c r="V61" s="10">
        <v>0.0464631614282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0.0631836686426</v>
      </c>
      <c r="AC61" s="9">
        <v>0</v>
      </c>
      <c r="AD61" s="9">
        <v>0</v>
      </c>
      <c r="AE61" s="9">
        <v>0</v>
      </c>
      <c r="AF61" s="10">
        <v>0.0349230214285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0.0005820503571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3.150873332318801</v>
      </c>
      <c r="AW61" s="9">
        <v>2.3340219303155245</v>
      </c>
      <c r="AX61" s="9">
        <v>0</v>
      </c>
      <c r="AY61" s="9">
        <v>0</v>
      </c>
      <c r="AZ61" s="10">
        <v>11.547310357533203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2.4965493032826</v>
      </c>
      <c r="BG61" s="9">
        <v>0.2132556770713</v>
      </c>
      <c r="BH61" s="9">
        <v>0.11639843060709999</v>
      </c>
      <c r="BI61" s="9">
        <v>0</v>
      </c>
      <c r="BJ61" s="10">
        <v>4.174645635033799</v>
      </c>
      <c r="BK61" s="17">
        <f t="shared" si="2"/>
        <v>24.29167073791142</v>
      </c>
      <c r="BL61" s="16"/>
      <c r="BM61" s="50"/>
    </row>
    <row r="62" spans="1:65" s="12" customFormat="1" ht="15">
      <c r="A62" s="5"/>
      <c r="B62" s="8" t="s">
        <v>153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0.0641404186427</v>
      </c>
      <c r="I62" s="9">
        <v>0</v>
      </c>
      <c r="J62" s="9">
        <v>0</v>
      </c>
      <c r="K62" s="9">
        <v>0</v>
      </c>
      <c r="L62" s="10">
        <v>0.024972215714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0.0011374946427999998</v>
      </c>
      <c r="S62" s="9">
        <v>0</v>
      </c>
      <c r="T62" s="9">
        <v>0</v>
      </c>
      <c r="U62" s="9">
        <v>0</v>
      </c>
      <c r="V62" s="10">
        <v>0.0009080805714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0.02931794575</v>
      </c>
      <c r="AC62" s="9">
        <v>0.1123517857142</v>
      </c>
      <c r="AD62" s="9">
        <v>0</v>
      </c>
      <c r="AE62" s="9">
        <v>0</v>
      </c>
      <c r="AF62" s="10">
        <v>0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49.252162229457895</v>
      </c>
      <c r="AW62" s="9">
        <v>3.940037869343634</v>
      </c>
      <c r="AX62" s="9">
        <v>0.1124852146428</v>
      </c>
      <c r="AY62" s="9">
        <v>0</v>
      </c>
      <c r="AZ62" s="10">
        <v>12.449928556175799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3.8012035096033</v>
      </c>
      <c r="BG62" s="9">
        <v>0</v>
      </c>
      <c r="BH62" s="9">
        <v>0</v>
      </c>
      <c r="BI62" s="9">
        <v>0</v>
      </c>
      <c r="BJ62" s="10">
        <v>1.3480734797129004</v>
      </c>
      <c r="BK62" s="17">
        <f t="shared" si="2"/>
        <v>71.13671879997142</v>
      </c>
      <c r="BL62" s="16"/>
      <c r="BM62" s="50"/>
    </row>
    <row r="63" spans="1:65" s="12" customFormat="1" ht="15">
      <c r="A63" s="5"/>
      <c r="B63" s="8" t="s">
        <v>154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0.0535570580356</v>
      </c>
      <c r="I63" s="9">
        <v>0</v>
      </c>
      <c r="J63" s="9">
        <v>0</v>
      </c>
      <c r="K63" s="9">
        <v>0</v>
      </c>
      <c r="L63" s="10">
        <v>0.0280445206782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0.0025203321428</v>
      </c>
      <c r="S63" s="9">
        <v>0</v>
      </c>
      <c r="T63" s="9">
        <v>0</v>
      </c>
      <c r="U63" s="9">
        <v>0</v>
      </c>
      <c r="V63" s="10">
        <v>0.0050406642856999995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0.053790308607</v>
      </c>
      <c r="AC63" s="9">
        <v>0</v>
      </c>
      <c r="AD63" s="9">
        <v>0</v>
      </c>
      <c r="AE63" s="9">
        <v>0</v>
      </c>
      <c r="AF63" s="10">
        <v>0.056217393500000004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38.405940487275906</v>
      </c>
      <c r="AW63" s="9">
        <v>11.778439711970464</v>
      </c>
      <c r="AX63" s="9">
        <v>0.18761314275</v>
      </c>
      <c r="AY63" s="9">
        <v>0</v>
      </c>
      <c r="AZ63" s="10">
        <v>12.6444469886031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10.63655917735</v>
      </c>
      <c r="BG63" s="9">
        <v>1.2451974516426</v>
      </c>
      <c r="BH63" s="9">
        <v>0</v>
      </c>
      <c r="BI63" s="9">
        <v>0</v>
      </c>
      <c r="BJ63" s="10">
        <v>2.8436045885691</v>
      </c>
      <c r="BK63" s="17">
        <f t="shared" si="2"/>
        <v>77.94097182541046</v>
      </c>
      <c r="BL63" s="16"/>
      <c r="BM63" s="50"/>
    </row>
    <row r="64" spans="1:65" s="12" customFormat="1" ht="15">
      <c r="A64" s="5"/>
      <c r="B64" s="8" t="s">
        <v>155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0.05021082960690001</v>
      </c>
      <c r="I64" s="9">
        <v>0</v>
      </c>
      <c r="J64" s="9">
        <v>0</v>
      </c>
      <c r="K64" s="9">
        <v>0</v>
      </c>
      <c r="L64" s="10">
        <v>0.0680129176782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0.0073689408927</v>
      </c>
      <c r="S64" s="9">
        <v>0</v>
      </c>
      <c r="T64" s="9">
        <v>0</v>
      </c>
      <c r="U64" s="9">
        <v>0</v>
      </c>
      <c r="V64" s="10">
        <v>0.004534732857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0.0237749892142</v>
      </c>
      <c r="AC64" s="9">
        <v>0</v>
      </c>
      <c r="AD64" s="9">
        <v>0</v>
      </c>
      <c r="AE64" s="9">
        <v>0</v>
      </c>
      <c r="AF64" s="10">
        <v>0.0058941467142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7.020255998566002</v>
      </c>
      <c r="AW64" s="9">
        <v>2.391954224958423</v>
      </c>
      <c r="AX64" s="9">
        <v>0</v>
      </c>
      <c r="AY64" s="9">
        <v>0</v>
      </c>
      <c r="AZ64" s="10">
        <v>12.044699354746598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5.121568824030501</v>
      </c>
      <c r="BG64" s="9">
        <v>0.21856543792849997</v>
      </c>
      <c r="BH64" s="9">
        <v>0</v>
      </c>
      <c r="BI64" s="9">
        <v>0</v>
      </c>
      <c r="BJ64" s="10">
        <v>2.0857265588911997</v>
      </c>
      <c r="BK64" s="17">
        <f t="shared" si="2"/>
        <v>29.042566956084425</v>
      </c>
      <c r="BL64" s="16"/>
      <c r="BM64" s="50"/>
    </row>
    <row r="65" spans="1:65" s="12" customFormat="1" ht="15">
      <c r="A65" s="5"/>
      <c r="B65" s="8" t="s">
        <v>156</v>
      </c>
      <c r="C65" s="11">
        <v>0</v>
      </c>
      <c r="D65" s="9">
        <v>3.09016819525</v>
      </c>
      <c r="E65" s="9">
        <v>0</v>
      </c>
      <c r="F65" s="9">
        <v>0</v>
      </c>
      <c r="G65" s="10">
        <v>0</v>
      </c>
      <c r="H65" s="11">
        <v>0.3561743630711</v>
      </c>
      <c r="I65" s="9">
        <v>4.5175025615</v>
      </c>
      <c r="J65" s="9">
        <v>0</v>
      </c>
      <c r="K65" s="9">
        <v>0</v>
      </c>
      <c r="L65" s="10">
        <v>0.2670141533927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0.0249603486428</v>
      </c>
      <c r="S65" s="9">
        <v>0.08704513014279999</v>
      </c>
      <c r="T65" s="9">
        <v>0</v>
      </c>
      <c r="U65" s="9">
        <v>0</v>
      </c>
      <c r="V65" s="10">
        <v>0.1164156652498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</v>
      </c>
      <c r="AC65" s="9">
        <v>0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1.2441143063206002</v>
      </c>
      <c r="AW65" s="9">
        <v>1.3927764869491726</v>
      </c>
      <c r="AX65" s="9">
        <v>0</v>
      </c>
      <c r="AY65" s="9">
        <v>0</v>
      </c>
      <c r="AZ65" s="10">
        <v>4.981096845355199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0.14210699924930004</v>
      </c>
      <c r="BG65" s="9">
        <v>0.0194591217857</v>
      </c>
      <c r="BH65" s="9">
        <v>0</v>
      </c>
      <c r="BI65" s="9">
        <v>0</v>
      </c>
      <c r="BJ65" s="10">
        <v>1.4439396682132999</v>
      </c>
      <c r="BK65" s="17">
        <f t="shared" si="2"/>
        <v>17.682773845122473</v>
      </c>
      <c r="BL65" s="16"/>
      <c r="BM65" s="50"/>
    </row>
    <row r="66" spans="1:65" s="12" customFormat="1" ht="15">
      <c r="A66" s="5"/>
      <c r="B66" s="8" t="s">
        <v>157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0.0074731660713999995</v>
      </c>
      <c r="I66" s="9">
        <v>0</v>
      </c>
      <c r="J66" s="9">
        <v>0</v>
      </c>
      <c r="K66" s="9">
        <v>0</v>
      </c>
      <c r="L66" s="10">
        <v>0.2098933226068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0.015476436714100001</v>
      </c>
      <c r="S66" s="9">
        <v>0</v>
      </c>
      <c r="T66" s="9">
        <v>0</v>
      </c>
      <c r="U66" s="9">
        <v>0</v>
      </c>
      <c r="V66" s="10">
        <v>0.30219552346399997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0.0255708619642</v>
      </c>
      <c r="AC66" s="9">
        <v>0</v>
      </c>
      <c r="AD66" s="9">
        <v>0</v>
      </c>
      <c r="AE66" s="9">
        <v>0</v>
      </c>
      <c r="AF66" s="10">
        <v>0.1948199572142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0.044480727964</v>
      </c>
      <c r="AM66" s="9">
        <v>0</v>
      </c>
      <c r="AN66" s="9">
        <v>0</v>
      </c>
      <c r="AO66" s="9">
        <v>0</v>
      </c>
      <c r="AP66" s="10">
        <v>0.6399320980712999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3.1694972003862</v>
      </c>
      <c r="AW66" s="9">
        <v>20.649932757092607</v>
      </c>
      <c r="AX66" s="9">
        <v>0</v>
      </c>
      <c r="AY66" s="9">
        <v>0</v>
      </c>
      <c r="AZ66" s="10">
        <v>150.73734943875553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2.4506703774197005</v>
      </c>
      <c r="BG66" s="9">
        <v>12.122164183534702</v>
      </c>
      <c r="BH66" s="9">
        <v>0</v>
      </c>
      <c r="BI66" s="9">
        <v>0</v>
      </c>
      <c r="BJ66" s="10">
        <v>35.03711661462181</v>
      </c>
      <c r="BK66" s="17">
        <f t="shared" si="2"/>
        <v>225.60657266588055</v>
      </c>
      <c r="BL66" s="16"/>
      <c r="BM66" s="50"/>
    </row>
    <row r="67" spans="1:65" s="12" customFormat="1" ht="15">
      <c r="A67" s="5"/>
      <c r="B67" s="8" t="s">
        <v>158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0.0168756597856</v>
      </c>
      <c r="I67" s="9">
        <v>2.2590101785714</v>
      </c>
      <c r="J67" s="9">
        <v>0</v>
      </c>
      <c r="K67" s="9">
        <v>0</v>
      </c>
      <c r="L67" s="10">
        <v>0.6759257607139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0.0234836848568</v>
      </c>
      <c r="S67" s="9">
        <v>0.0302983610714</v>
      </c>
      <c r="T67" s="9">
        <v>0</v>
      </c>
      <c r="U67" s="9">
        <v>0</v>
      </c>
      <c r="V67" s="10">
        <v>0.4159590742138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</v>
      </c>
      <c r="AC67" s="9">
        <v>0</v>
      </c>
      <c r="AD67" s="9">
        <v>0</v>
      </c>
      <c r="AE67" s="9">
        <v>0</v>
      </c>
      <c r="AF67" s="10">
        <v>0.5616410458212999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0.0007926295357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6.594806829668901</v>
      </c>
      <c r="AW67" s="9">
        <v>21.402431428954834</v>
      </c>
      <c r="AX67" s="9">
        <v>0</v>
      </c>
      <c r="AY67" s="9">
        <v>0</v>
      </c>
      <c r="AZ67" s="10">
        <v>416.54531872478515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2.2652394515609005</v>
      </c>
      <c r="BG67" s="9">
        <v>4.728121224285001</v>
      </c>
      <c r="BH67" s="9">
        <v>0.1506006785714</v>
      </c>
      <c r="BI67" s="9">
        <v>0</v>
      </c>
      <c r="BJ67" s="10">
        <v>47.977285777048905</v>
      </c>
      <c r="BK67" s="17">
        <f t="shared" si="2"/>
        <v>503.647790509445</v>
      </c>
      <c r="BL67" s="16"/>
      <c r="BM67" s="50"/>
    </row>
    <row r="68" spans="1:65" s="12" customFormat="1" ht="15">
      <c r="A68" s="5"/>
      <c r="B68" s="8" t="s">
        <v>159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0.0095407877856</v>
      </c>
      <c r="I68" s="9">
        <v>0</v>
      </c>
      <c r="J68" s="9">
        <v>0</v>
      </c>
      <c r="K68" s="9">
        <v>0</v>
      </c>
      <c r="L68" s="10">
        <v>0.18009159285690002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0.006790851321400001</v>
      </c>
      <c r="S68" s="9">
        <v>0</v>
      </c>
      <c r="T68" s="9">
        <v>0</v>
      </c>
      <c r="U68" s="9">
        <v>0</v>
      </c>
      <c r="V68" s="10">
        <v>0.0349971285712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0.0860234964285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2.3146499517087</v>
      </c>
      <c r="AW68" s="9">
        <v>17.82938221084396</v>
      </c>
      <c r="AX68" s="9">
        <v>0</v>
      </c>
      <c r="AY68" s="9">
        <v>0</v>
      </c>
      <c r="AZ68" s="10">
        <v>158.23073382072545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1.1268484574220998</v>
      </c>
      <c r="BG68" s="9">
        <v>15.9036022231784</v>
      </c>
      <c r="BH68" s="9">
        <v>0</v>
      </c>
      <c r="BI68" s="9">
        <v>0</v>
      </c>
      <c r="BJ68" s="10">
        <v>31.961871130878805</v>
      </c>
      <c r="BK68" s="17">
        <f t="shared" si="2"/>
        <v>227.68453165172104</v>
      </c>
      <c r="BL68" s="16"/>
      <c r="BM68" s="50"/>
    </row>
    <row r="69" spans="1:65" s="12" customFormat="1" ht="15">
      <c r="A69" s="5"/>
      <c r="B69" s="8" t="s">
        <v>160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0.014801468571300002</v>
      </c>
      <c r="I69" s="9">
        <v>0</v>
      </c>
      <c r="J69" s="9">
        <v>0</v>
      </c>
      <c r="K69" s="9">
        <v>0</v>
      </c>
      <c r="L69" s="10">
        <v>0.4038054916782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0.0091874607142</v>
      </c>
      <c r="S69" s="9">
        <v>0</v>
      </c>
      <c r="T69" s="9">
        <v>0</v>
      </c>
      <c r="U69" s="9">
        <v>0</v>
      </c>
      <c r="V69" s="10">
        <v>0.024419979856899997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</v>
      </c>
      <c r="AD69" s="9">
        <v>0</v>
      </c>
      <c r="AE69" s="9">
        <v>0</v>
      </c>
      <c r="AF69" s="10">
        <v>0.28580856210710004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0.0035681232142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6.3552344784588986</v>
      </c>
      <c r="AW69" s="9">
        <v>4.948570621381749</v>
      </c>
      <c r="AX69" s="9">
        <v>0</v>
      </c>
      <c r="AY69" s="9">
        <v>0</v>
      </c>
      <c r="AZ69" s="10">
        <v>152.95127745883704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1.7185398882801999</v>
      </c>
      <c r="BG69" s="9">
        <v>16.6739202983923</v>
      </c>
      <c r="BH69" s="9">
        <v>0.1712699142857</v>
      </c>
      <c r="BI69" s="9">
        <v>0</v>
      </c>
      <c r="BJ69" s="10">
        <v>21.993666590205997</v>
      </c>
      <c r="BK69" s="17">
        <f t="shared" si="2"/>
        <v>205.55407033598377</v>
      </c>
      <c r="BL69" s="16"/>
      <c r="BM69" s="50"/>
    </row>
    <row r="70" spans="1:65" s="12" customFormat="1" ht="15">
      <c r="A70" s="5"/>
      <c r="B70" s="8" t="s">
        <v>161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0.008323801107</v>
      </c>
      <c r="I70" s="9">
        <v>0</v>
      </c>
      <c r="J70" s="9">
        <v>0</v>
      </c>
      <c r="K70" s="9">
        <v>0</v>
      </c>
      <c r="L70" s="10">
        <v>0.1351394072853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0.0070374465356</v>
      </c>
      <c r="S70" s="9">
        <v>0</v>
      </c>
      <c r="T70" s="9">
        <v>0</v>
      </c>
      <c r="U70" s="9">
        <v>0</v>
      </c>
      <c r="V70" s="10">
        <v>0.1537575861066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</v>
      </c>
      <c r="AC70" s="9">
        <v>0</v>
      </c>
      <c r="AD70" s="9">
        <v>0</v>
      </c>
      <c r="AE70" s="9">
        <v>0</v>
      </c>
      <c r="AF70" s="10">
        <v>0.2753000748928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3.1448533976728</v>
      </c>
      <c r="AW70" s="9">
        <v>11.394448455161259</v>
      </c>
      <c r="AX70" s="9">
        <v>0</v>
      </c>
      <c r="AY70" s="9">
        <v>0</v>
      </c>
      <c r="AZ70" s="10">
        <v>209.12044549019063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2.2971237204221</v>
      </c>
      <c r="BG70" s="9">
        <v>15.567056093321199</v>
      </c>
      <c r="BH70" s="9">
        <v>0</v>
      </c>
      <c r="BI70" s="9">
        <v>0</v>
      </c>
      <c r="BJ70" s="10">
        <v>25.792756525345403</v>
      </c>
      <c r="BK70" s="17">
        <f t="shared" si="2"/>
        <v>267.8962419980407</v>
      </c>
      <c r="BL70" s="16"/>
      <c r="BM70" s="50"/>
    </row>
    <row r="71" spans="1:65" s="12" customFormat="1" ht="15">
      <c r="A71" s="5"/>
      <c r="B71" s="8" t="s">
        <v>162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0.0027451992856</v>
      </c>
      <c r="I71" s="9">
        <v>0</v>
      </c>
      <c r="J71" s="9">
        <v>0</v>
      </c>
      <c r="K71" s="9">
        <v>0</v>
      </c>
      <c r="L71" s="10">
        <v>0.043236888749900004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0.0113281224285</v>
      </c>
      <c r="S71" s="9">
        <v>0</v>
      </c>
      <c r="T71" s="9">
        <v>0</v>
      </c>
      <c r="U71" s="9">
        <v>0</v>
      </c>
      <c r="V71" s="10">
        <v>0.0816696787498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2.5053390164968996</v>
      </c>
      <c r="AW71" s="9">
        <v>2.868719543704343</v>
      </c>
      <c r="AX71" s="9">
        <v>0</v>
      </c>
      <c r="AY71" s="9">
        <v>0</v>
      </c>
      <c r="AZ71" s="10">
        <v>83.51310891741872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0.8318868254973002</v>
      </c>
      <c r="BG71" s="9">
        <v>7.1237921464285</v>
      </c>
      <c r="BH71" s="9">
        <v>0</v>
      </c>
      <c r="BI71" s="9">
        <v>0</v>
      </c>
      <c r="BJ71" s="10">
        <v>9.7772817692813</v>
      </c>
      <c r="BK71" s="17">
        <f t="shared" si="2"/>
        <v>106.75910810804086</v>
      </c>
      <c r="BL71" s="16"/>
      <c r="BM71" s="50"/>
    </row>
    <row r="72" spans="1:65" s="12" customFormat="1" ht="15">
      <c r="A72" s="5"/>
      <c r="B72" s="8" t="s">
        <v>163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0.0071030854999</v>
      </c>
      <c r="I72" s="9">
        <v>0</v>
      </c>
      <c r="J72" s="9">
        <v>0</v>
      </c>
      <c r="K72" s="9">
        <v>0</v>
      </c>
      <c r="L72" s="10">
        <v>0.7020210640351999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0.0014906188571000001</v>
      </c>
      <c r="S72" s="9">
        <v>0</v>
      </c>
      <c r="T72" s="9">
        <v>0</v>
      </c>
      <c r="U72" s="9">
        <v>0</v>
      </c>
      <c r="V72" s="10">
        <v>0.0398866114284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</v>
      </c>
      <c r="AC72" s="9">
        <v>0</v>
      </c>
      <c r="AD72" s="9">
        <v>0</v>
      </c>
      <c r="AE72" s="9">
        <v>0</v>
      </c>
      <c r="AF72" s="10">
        <v>0.6803052194997999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0.0045170271428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3.9202464168523994</v>
      </c>
      <c r="AW72" s="9">
        <v>7.152098039858267</v>
      </c>
      <c r="AX72" s="9">
        <v>0</v>
      </c>
      <c r="AY72" s="9">
        <v>0</v>
      </c>
      <c r="AZ72" s="10">
        <v>129.04587115337262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1.0479076158166</v>
      </c>
      <c r="BG72" s="9">
        <v>0.09997113092849999</v>
      </c>
      <c r="BH72" s="9">
        <v>0</v>
      </c>
      <c r="BI72" s="9">
        <v>0</v>
      </c>
      <c r="BJ72" s="10">
        <v>17.813951225383104</v>
      </c>
      <c r="BK72" s="17">
        <f t="shared" si="2"/>
        <v>160.51536920867468</v>
      </c>
      <c r="BL72" s="16"/>
      <c r="BM72" s="50"/>
    </row>
    <row r="73" spans="1:65" s="12" customFormat="1" ht="15">
      <c r="A73" s="5"/>
      <c r="B73" s="8" t="s">
        <v>164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0.010809712499999999</v>
      </c>
      <c r="I73" s="9">
        <v>0</v>
      </c>
      <c r="J73" s="9">
        <v>0</v>
      </c>
      <c r="K73" s="9">
        <v>0</v>
      </c>
      <c r="L73" s="10">
        <v>0.17709795410710003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0.0007206475</v>
      </c>
      <c r="S73" s="9">
        <v>0</v>
      </c>
      <c r="T73" s="9">
        <v>0</v>
      </c>
      <c r="U73" s="9">
        <v>0</v>
      </c>
      <c r="V73" s="10">
        <v>0.2212829376428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0.019056000785699998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2.8553897819606</v>
      </c>
      <c r="AW73" s="9">
        <v>6.38174242552712</v>
      </c>
      <c r="AX73" s="9">
        <v>0</v>
      </c>
      <c r="AY73" s="9">
        <v>0</v>
      </c>
      <c r="AZ73" s="10">
        <v>106.36783050912719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0.5054309964260999</v>
      </c>
      <c r="BG73" s="9">
        <v>1.8026977731068</v>
      </c>
      <c r="BH73" s="9">
        <v>0</v>
      </c>
      <c r="BI73" s="9">
        <v>0</v>
      </c>
      <c r="BJ73" s="10">
        <v>13.296089909848902</v>
      </c>
      <c r="BK73" s="17">
        <f t="shared" si="2"/>
        <v>131.6381486485323</v>
      </c>
      <c r="BL73" s="16"/>
      <c r="BM73" s="50"/>
    </row>
    <row r="74" spans="1:65" s="12" customFormat="1" ht="15">
      <c r="A74" s="5"/>
      <c r="B74" s="8" t="s">
        <v>165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0.04528088971409999</v>
      </c>
      <c r="I74" s="9">
        <v>0</v>
      </c>
      <c r="J74" s="9">
        <v>0</v>
      </c>
      <c r="K74" s="9">
        <v>0</v>
      </c>
      <c r="L74" s="10">
        <v>0.0086381874642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0.0222446895356</v>
      </c>
      <c r="S74" s="9">
        <v>0</v>
      </c>
      <c r="T74" s="9">
        <v>0</v>
      </c>
      <c r="U74" s="9">
        <v>0</v>
      </c>
      <c r="V74" s="10">
        <v>0.0776060287142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0.0641545842498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12.053961272991998</v>
      </c>
      <c r="AW74" s="9">
        <v>0.29551833355576307</v>
      </c>
      <c r="AX74" s="9">
        <v>0</v>
      </c>
      <c r="AY74" s="9">
        <v>0</v>
      </c>
      <c r="AZ74" s="10">
        <v>52.76370907745511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4.100445015493601</v>
      </c>
      <c r="BG74" s="9">
        <v>1.4966950320352002</v>
      </c>
      <c r="BH74" s="9">
        <v>0.0656736607142</v>
      </c>
      <c r="BI74" s="9">
        <v>0</v>
      </c>
      <c r="BJ74" s="10">
        <v>7.456933472959499</v>
      </c>
      <c r="BK74" s="17">
        <f t="shared" si="2"/>
        <v>78.45086024488329</v>
      </c>
      <c r="BL74" s="16"/>
      <c r="BM74" s="50"/>
    </row>
    <row r="75" spans="1:65" s="12" customFormat="1" ht="15">
      <c r="A75" s="5"/>
      <c r="B75" s="8" t="s">
        <v>166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0.5899745086063999</v>
      </c>
      <c r="I75" s="9">
        <v>0</v>
      </c>
      <c r="J75" s="9">
        <v>0</v>
      </c>
      <c r="K75" s="9">
        <v>0</v>
      </c>
      <c r="L75" s="10">
        <v>0.12198552860639998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0.1313390707139</v>
      </c>
      <c r="S75" s="9">
        <v>0</v>
      </c>
      <c r="T75" s="9">
        <v>0</v>
      </c>
      <c r="U75" s="9">
        <v>0</v>
      </c>
      <c r="V75" s="10">
        <v>0.0573328387498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0.11806673524969999</v>
      </c>
      <c r="AC75" s="9">
        <v>0</v>
      </c>
      <c r="AD75" s="9">
        <v>0</v>
      </c>
      <c r="AE75" s="9">
        <v>0</v>
      </c>
      <c r="AF75" s="10">
        <v>0.0427999596428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76.13896188747898</v>
      </c>
      <c r="AW75" s="9">
        <v>24.57115260345572</v>
      </c>
      <c r="AX75" s="9">
        <v>0</v>
      </c>
      <c r="AY75" s="9">
        <v>0</v>
      </c>
      <c r="AZ75" s="10">
        <v>150.32570597444567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13.8137252351283</v>
      </c>
      <c r="BG75" s="9">
        <v>3.2982372519278997</v>
      </c>
      <c r="BH75" s="9">
        <v>0.4290826771428</v>
      </c>
      <c r="BI75" s="9">
        <v>0</v>
      </c>
      <c r="BJ75" s="10">
        <v>14.295562583809101</v>
      </c>
      <c r="BK75" s="17">
        <f t="shared" si="2"/>
        <v>283.93392685495746</v>
      </c>
      <c r="BL75" s="16"/>
      <c r="BM75" s="50"/>
    </row>
    <row r="76" spans="1:65" s="12" customFormat="1" ht="15">
      <c r="A76" s="5"/>
      <c r="B76" s="8" t="s">
        <v>167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0.089815670714</v>
      </c>
      <c r="I76" s="9">
        <v>0</v>
      </c>
      <c r="J76" s="9">
        <v>0</v>
      </c>
      <c r="K76" s="9">
        <v>0</v>
      </c>
      <c r="L76" s="10">
        <v>0.1090477438569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0.167377543321</v>
      </c>
      <c r="S76" s="9">
        <v>0</v>
      </c>
      <c r="T76" s="9">
        <v>0</v>
      </c>
      <c r="U76" s="9">
        <v>0</v>
      </c>
      <c r="V76" s="10">
        <v>0.0360095055356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0.0543234781784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0.0013978317857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41.1527112064896</v>
      </c>
      <c r="AW76" s="9">
        <v>3.831429513915118</v>
      </c>
      <c r="AX76" s="9">
        <v>0</v>
      </c>
      <c r="AY76" s="9">
        <v>0</v>
      </c>
      <c r="AZ76" s="10">
        <v>26.834918473815602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8.4615990134214</v>
      </c>
      <c r="BG76" s="9">
        <v>1.1741786999996</v>
      </c>
      <c r="BH76" s="9">
        <v>0</v>
      </c>
      <c r="BI76" s="9">
        <v>0</v>
      </c>
      <c r="BJ76" s="10">
        <v>3.0189454745682</v>
      </c>
      <c r="BK76" s="17">
        <f t="shared" si="2"/>
        <v>84.93175415560113</v>
      </c>
      <c r="BL76" s="16"/>
      <c r="BM76" s="50"/>
    </row>
    <row r="77" spans="1:65" s="12" customFormat="1" ht="15">
      <c r="A77" s="5"/>
      <c r="B77" s="8" t="s">
        <v>168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0.0303528524998</v>
      </c>
      <c r="I77" s="9">
        <v>0</v>
      </c>
      <c r="J77" s="9">
        <v>0</v>
      </c>
      <c r="K77" s="9">
        <v>0</v>
      </c>
      <c r="L77" s="10">
        <v>0.0450956665713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0.0088357890713</v>
      </c>
      <c r="S77" s="9">
        <v>0</v>
      </c>
      <c r="T77" s="9">
        <v>0</v>
      </c>
      <c r="U77" s="9">
        <v>0</v>
      </c>
      <c r="V77" s="10">
        <v>0.007949556606999999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0.1171669167142</v>
      </c>
      <c r="AC77" s="9">
        <v>0</v>
      </c>
      <c r="AD77" s="9">
        <v>0</v>
      </c>
      <c r="AE77" s="9">
        <v>0</v>
      </c>
      <c r="AF77" s="10">
        <v>0.0060312898214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0.0140706171428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61.9631497258467</v>
      </c>
      <c r="AW77" s="9">
        <v>4.276368938902217</v>
      </c>
      <c r="AX77" s="9">
        <v>0</v>
      </c>
      <c r="AY77" s="9">
        <v>0</v>
      </c>
      <c r="AZ77" s="10">
        <v>37.9907129668872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7.9523124081724</v>
      </c>
      <c r="BG77" s="9">
        <v>1.7883284399282002</v>
      </c>
      <c r="BH77" s="9">
        <v>0</v>
      </c>
      <c r="BI77" s="9">
        <v>0</v>
      </c>
      <c r="BJ77" s="10">
        <v>3.8743305433178</v>
      </c>
      <c r="BK77" s="17">
        <f t="shared" si="2"/>
        <v>118.07470571148231</v>
      </c>
      <c r="BL77" s="16"/>
      <c r="BM77" s="50"/>
    </row>
    <row r="78" spans="1:65" s="12" customFormat="1" ht="15">
      <c r="A78" s="5"/>
      <c r="B78" s="8" t="s">
        <v>169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0.0421234071428</v>
      </c>
      <c r="I78" s="9">
        <v>0</v>
      </c>
      <c r="J78" s="9">
        <v>0</v>
      </c>
      <c r="K78" s="9">
        <v>0</v>
      </c>
      <c r="L78" s="10">
        <v>0.18531833239259998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0.0236341829283</v>
      </c>
      <c r="S78" s="9">
        <v>0</v>
      </c>
      <c r="T78" s="9">
        <v>0</v>
      </c>
      <c r="U78" s="9">
        <v>0</v>
      </c>
      <c r="V78" s="10">
        <v>0.0344007824998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</v>
      </c>
      <c r="AC78" s="9">
        <v>0</v>
      </c>
      <c r="AD78" s="9">
        <v>0</v>
      </c>
      <c r="AE78" s="9">
        <v>0</v>
      </c>
      <c r="AF78" s="10">
        <v>0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33.7740666644263</v>
      </c>
      <c r="AW78" s="9">
        <v>2.449587084049415</v>
      </c>
      <c r="AX78" s="9">
        <v>0</v>
      </c>
      <c r="AY78" s="9">
        <v>0</v>
      </c>
      <c r="AZ78" s="10">
        <v>17.365393839604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2.5015055618560007</v>
      </c>
      <c r="BG78" s="9">
        <v>0.02767895</v>
      </c>
      <c r="BH78" s="9">
        <v>0</v>
      </c>
      <c r="BI78" s="9">
        <v>0</v>
      </c>
      <c r="BJ78" s="10">
        <v>0.9325658359275999</v>
      </c>
      <c r="BK78" s="17">
        <f t="shared" si="2"/>
        <v>57.33627464082681</v>
      </c>
      <c r="BL78" s="16"/>
      <c r="BM78" s="50"/>
    </row>
    <row r="79" spans="1:65" s="12" customFormat="1" ht="15">
      <c r="A79" s="5"/>
      <c r="B79" s="8" t="s">
        <v>170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0.0641336363926</v>
      </c>
      <c r="I79" s="9">
        <v>0</v>
      </c>
      <c r="J79" s="9">
        <v>0</v>
      </c>
      <c r="K79" s="9">
        <v>0</v>
      </c>
      <c r="L79" s="10">
        <v>0.034191653964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0.0662506623927</v>
      </c>
      <c r="S79" s="9">
        <v>0</v>
      </c>
      <c r="T79" s="9">
        <v>0</v>
      </c>
      <c r="U79" s="9">
        <v>0</v>
      </c>
      <c r="V79" s="10">
        <v>0.1042415471428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0.0061995262857000005</v>
      </c>
      <c r="AC79" s="9">
        <v>0</v>
      </c>
      <c r="AD79" s="9">
        <v>0</v>
      </c>
      <c r="AE79" s="9">
        <v>0</v>
      </c>
      <c r="AF79" s="10">
        <v>0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43.29888878588509</v>
      </c>
      <c r="AW79" s="9">
        <v>4.823976856830637</v>
      </c>
      <c r="AX79" s="9">
        <v>0</v>
      </c>
      <c r="AY79" s="9">
        <v>0</v>
      </c>
      <c r="AZ79" s="10">
        <v>32.731940525494096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5.1117423059589</v>
      </c>
      <c r="BG79" s="9">
        <v>0.1614970642856</v>
      </c>
      <c r="BH79" s="9">
        <v>0</v>
      </c>
      <c r="BI79" s="9">
        <v>0</v>
      </c>
      <c r="BJ79" s="10">
        <v>3.9175304315681005</v>
      </c>
      <c r="BK79" s="17">
        <f t="shared" si="2"/>
        <v>90.32059299620022</v>
      </c>
      <c r="BL79" s="16"/>
      <c r="BM79" s="50"/>
    </row>
    <row r="80" spans="1:65" s="12" customFormat="1" ht="15">
      <c r="A80" s="5"/>
      <c r="B80" s="8" t="s">
        <v>171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0.0011299535714</v>
      </c>
      <c r="I80" s="9">
        <v>61.18706738282129</v>
      </c>
      <c r="J80" s="9">
        <v>0</v>
      </c>
      <c r="K80" s="9">
        <v>0</v>
      </c>
      <c r="L80" s="10">
        <v>2.5536950714284004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3.5231952357141</v>
      </c>
      <c r="S80" s="9">
        <v>39.2232566293928</v>
      </c>
      <c r="T80" s="9">
        <v>0</v>
      </c>
      <c r="U80" s="9">
        <v>0</v>
      </c>
      <c r="V80" s="10">
        <v>0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0.4697393362855</v>
      </c>
      <c r="AW80" s="9">
        <v>51.43481753758262</v>
      </c>
      <c r="AX80" s="9">
        <v>0</v>
      </c>
      <c r="AY80" s="9">
        <v>0</v>
      </c>
      <c r="AZ80" s="10">
        <v>4.0173193466781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0.1207946169997</v>
      </c>
      <c r="BG80" s="9">
        <v>0</v>
      </c>
      <c r="BH80" s="9">
        <v>0</v>
      </c>
      <c r="BI80" s="9">
        <v>0</v>
      </c>
      <c r="BJ80" s="10">
        <v>0.7728953709996</v>
      </c>
      <c r="BK80" s="17">
        <f t="shared" si="2"/>
        <v>163.30391048147354</v>
      </c>
      <c r="BL80" s="16"/>
      <c r="BM80" s="50"/>
    </row>
    <row r="81" spans="1:65" s="12" customFormat="1" ht="15">
      <c r="A81" s="5"/>
      <c r="B81" s="8" t="s">
        <v>172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0.0011585258571</v>
      </c>
      <c r="I81" s="9">
        <v>0</v>
      </c>
      <c r="J81" s="9">
        <v>0</v>
      </c>
      <c r="K81" s="9">
        <v>0</v>
      </c>
      <c r="L81" s="10">
        <v>2.9984101182499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0.00085185725</v>
      </c>
      <c r="S81" s="9">
        <v>0</v>
      </c>
      <c r="T81" s="9">
        <v>0</v>
      </c>
      <c r="U81" s="9">
        <v>0</v>
      </c>
      <c r="V81" s="10">
        <v>0.0022716192857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</v>
      </c>
      <c r="AC81" s="9">
        <v>0.05056281975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11.788371056606799</v>
      </c>
      <c r="AW81" s="9">
        <v>20.36602699668919</v>
      </c>
      <c r="AX81" s="9">
        <v>0</v>
      </c>
      <c r="AY81" s="9">
        <v>0</v>
      </c>
      <c r="AZ81" s="10">
        <v>4.4377009268564995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0.3307287506068</v>
      </c>
      <c r="BG81" s="9">
        <v>0</v>
      </c>
      <c r="BH81" s="9">
        <v>0.11283825</v>
      </c>
      <c r="BI81" s="9">
        <v>0</v>
      </c>
      <c r="BJ81" s="10">
        <v>0.5714118328927</v>
      </c>
      <c r="BK81" s="17">
        <f t="shared" si="2"/>
        <v>40.660332754044695</v>
      </c>
      <c r="BL81" s="16"/>
      <c r="BM81" s="50"/>
    </row>
    <row r="82" spans="1:65" s="12" customFormat="1" ht="15">
      <c r="A82" s="5"/>
      <c r="B82" s="8" t="s">
        <v>173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0.1325816870355</v>
      </c>
      <c r="I82" s="9">
        <v>87.54307675560699</v>
      </c>
      <c r="J82" s="9">
        <v>0</v>
      </c>
      <c r="K82" s="9">
        <v>0</v>
      </c>
      <c r="L82" s="10">
        <v>5.1649636328926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0.007044549571299999</v>
      </c>
      <c r="S82" s="9">
        <v>27.727046570035704</v>
      </c>
      <c r="T82" s="9">
        <v>0.5600760714285</v>
      </c>
      <c r="U82" s="9">
        <v>0</v>
      </c>
      <c r="V82" s="10">
        <v>0.098385763107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3.2424118026784</v>
      </c>
      <c r="AW82" s="9">
        <v>4.722563381138646</v>
      </c>
      <c r="AX82" s="9">
        <v>0</v>
      </c>
      <c r="AY82" s="9">
        <v>0</v>
      </c>
      <c r="AZ82" s="10">
        <v>12.0986227169996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0.2923477163927</v>
      </c>
      <c r="BG82" s="9">
        <v>2.24764288975</v>
      </c>
      <c r="BH82" s="9">
        <v>0</v>
      </c>
      <c r="BI82" s="9">
        <v>0</v>
      </c>
      <c r="BJ82" s="10">
        <v>0.6130954789280999</v>
      </c>
      <c r="BK82" s="17">
        <f t="shared" si="2"/>
        <v>144.44985901556504</v>
      </c>
      <c r="BL82" s="16"/>
      <c r="BM82" s="50"/>
    </row>
    <row r="83" spans="1:65" s="12" customFormat="1" ht="15">
      <c r="A83" s="5"/>
      <c r="B83" s="8" t="s">
        <v>174</v>
      </c>
      <c r="C83" s="11">
        <v>0</v>
      </c>
      <c r="D83" s="9">
        <v>13.3759328571428</v>
      </c>
      <c r="E83" s="9">
        <v>0</v>
      </c>
      <c r="F83" s="9">
        <v>0</v>
      </c>
      <c r="G83" s="10">
        <v>0</v>
      </c>
      <c r="H83" s="11">
        <v>0.0306484322142</v>
      </c>
      <c r="I83" s="9">
        <v>42.6996632466428</v>
      </c>
      <c r="J83" s="9">
        <v>0</v>
      </c>
      <c r="K83" s="9">
        <v>0</v>
      </c>
      <c r="L83" s="10">
        <v>2.2329899987499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</v>
      </c>
      <c r="S83" s="9">
        <v>22.2932214285714</v>
      </c>
      <c r="T83" s="9">
        <v>0</v>
      </c>
      <c r="U83" s="9">
        <v>0</v>
      </c>
      <c r="V83" s="10">
        <v>0.007802627499999999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1.2934264015711</v>
      </c>
      <c r="AW83" s="9">
        <v>16.021616006349014</v>
      </c>
      <c r="AX83" s="9">
        <v>0</v>
      </c>
      <c r="AY83" s="9">
        <v>0</v>
      </c>
      <c r="AZ83" s="10">
        <v>3.1221060514282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0.10982616714249999</v>
      </c>
      <c r="BG83" s="9">
        <v>0</v>
      </c>
      <c r="BH83" s="9">
        <v>0</v>
      </c>
      <c r="BI83" s="9">
        <v>0</v>
      </c>
      <c r="BJ83" s="10">
        <v>0.0779247749998</v>
      </c>
      <c r="BK83" s="17">
        <f t="shared" si="2"/>
        <v>101.2651579923117</v>
      </c>
      <c r="BL83" s="16"/>
      <c r="BM83" s="50"/>
    </row>
    <row r="84" spans="1:65" s="12" customFormat="1" ht="15">
      <c r="A84" s="5"/>
      <c r="B84" s="8" t="s">
        <v>175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0.0098299214284</v>
      </c>
      <c r="I84" s="9">
        <v>41.3891428571427</v>
      </c>
      <c r="J84" s="9">
        <v>0</v>
      </c>
      <c r="K84" s="9">
        <v>0</v>
      </c>
      <c r="L84" s="10">
        <v>0.0025868214285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0.0005173642857</v>
      </c>
      <c r="S84" s="9">
        <v>0.5173642857142</v>
      </c>
      <c r="T84" s="9">
        <v>0</v>
      </c>
      <c r="U84" s="9">
        <v>0</v>
      </c>
      <c r="V84" s="10">
        <v>0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2.0789857783213</v>
      </c>
      <c r="AW84" s="9">
        <v>4.985097417980188</v>
      </c>
      <c r="AX84" s="9">
        <v>0</v>
      </c>
      <c r="AY84" s="9">
        <v>0</v>
      </c>
      <c r="AZ84" s="10">
        <v>0.39873283821419997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0</v>
      </c>
      <c r="BG84" s="9">
        <v>15.5148964285714</v>
      </c>
      <c r="BH84" s="9">
        <v>0</v>
      </c>
      <c r="BI84" s="9">
        <v>0</v>
      </c>
      <c r="BJ84" s="10">
        <v>0</v>
      </c>
      <c r="BK84" s="17">
        <f t="shared" si="2"/>
        <v>64.8971537130866</v>
      </c>
      <c r="BL84" s="16"/>
      <c r="BM84" s="50"/>
    </row>
    <row r="85" spans="1:65" s="12" customFormat="1" ht="15">
      <c r="A85" s="5"/>
      <c r="B85" s="8" t="s">
        <v>176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0.7144412802139999</v>
      </c>
      <c r="I85" s="9">
        <v>1E-09</v>
      </c>
      <c r="J85" s="9">
        <v>0</v>
      </c>
      <c r="K85" s="9">
        <v>0</v>
      </c>
      <c r="L85" s="10">
        <v>0.7185853238209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0.1187450747496</v>
      </c>
      <c r="S85" s="9">
        <v>0</v>
      </c>
      <c r="T85" s="9">
        <v>0</v>
      </c>
      <c r="U85" s="9">
        <v>0</v>
      </c>
      <c r="V85" s="10">
        <v>0.13765927914249998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0.008461573</v>
      </c>
      <c r="AC85" s="9">
        <v>0</v>
      </c>
      <c r="AD85" s="9">
        <v>0</v>
      </c>
      <c r="AE85" s="9">
        <v>0</v>
      </c>
      <c r="AF85" s="10">
        <v>0.0510855517857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4.028575E-05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6.802047363532499</v>
      </c>
      <c r="AW85" s="9">
        <v>1.2145857477220128</v>
      </c>
      <c r="AX85" s="9">
        <v>0</v>
      </c>
      <c r="AY85" s="9">
        <v>0</v>
      </c>
      <c r="AZ85" s="10">
        <v>9.517395721461902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1.7485901234608001</v>
      </c>
      <c r="BG85" s="9">
        <v>1.3023934301782</v>
      </c>
      <c r="BH85" s="9">
        <v>0</v>
      </c>
      <c r="BI85" s="9">
        <v>0</v>
      </c>
      <c r="BJ85" s="10">
        <v>1.8565727670334</v>
      </c>
      <c r="BK85" s="17">
        <f t="shared" si="2"/>
        <v>24.19060352285151</v>
      </c>
      <c r="BL85" s="16"/>
      <c r="BM85" s="50"/>
    </row>
    <row r="86" spans="1:65" s="12" customFormat="1" ht="15">
      <c r="A86" s="5"/>
      <c r="B86" s="8" t="s">
        <v>177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0.5962145636067</v>
      </c>
      <c r="I86" s="9">
        <v>0.2872090766428</v>
      </c>
      <c r="J86" s="9">
        <v>0</v>
      </c>
      <c r="K86" s="9">
        <v>0</v>
      </c>
      <c r="L86" s="10">
        <v>0.5276069846423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0.08438338103540001</v>
      </c>
      <c r="S86" s="9">
        <v>3.5885759621785</v>
      </c>
      <c r="T86" s="9">
        <v>0</v>
      </c>
      <c r="U86" s="9">
        <v>0</v>
      </c>
      <c r="V86" s="10">
        <v>0.3469542601065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5.0651220057111</v>
      </c>
      <c r="AW86" s="9">
        <v>4.6662341162275585</v>
      </c>
      <c r="AX86" s="9">
        <v>0</v>
      </c>
      <c r="AY86" s="9">
        <v>0</v>
      </c>
      <c r="AZ86" s="10">
        <v>8.1314026942474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1.7183903291389997</v>
      </c>
      <c r="BG86" s="9">
        <v>1.7263096275709</v>
      </c>
      <c r="BH86" s="9">
        <v>0</v>
      </c>
      <c r="BI86" s="9">
        <v>0</v>
      </c>
      <c r="BJ86" s="10">
        <v>2.4094840075686</v>
      </c>
      <c r="BK86" s="17">
        <f t="shared" si="2"/>
        <v>29.147887008676754</v>
      </c>
      <c r="BL86" s="16"/>
      <c r="BM86" s="50"/>
    </row>
    <row r="87" spans="1:65" s="12" customFormat="1" ht="15">
      <c r="A87" s="5"/>
      <c r="B87" s="8" t="s">
        <v>178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0.11940379860690001</v>
      </c>
      <c r="I87" s="9">
        <v>0</v>
      </c>
      <c r="J87" s="9">
        <v>0</v>
      </c>
      <c r="K87" s="9">
        <v>0</v>
      </c>
      <c r="L87" s="10">
        <v>0.13897954867839998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0.0120461733928</v>
      </c>
      <c r="S87" s="9">
        <v>0</v>
      </c>
      <c r="T87" s="9">
        <v>0</v>
      </c>
      <c r="U87" s="9">
        <v>0</v>
      </c>
      <c r="V87" s="10">
        <v>0.025122483321299998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0.0574664967499</v>
      </c>
      <c r="AC87" s="9">
        <v>0</v>
      </c>
      <c r="AD87" s="9">
        <v>0</v>
      </c>
      <c r="AE87" s="9">
        <v>0</v>
      </c>
      <c r="AF87" s="10">
        <v>0.0286105029642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0.0011368703571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9.868249328172602</v>
      </c>
      <c r="AW87" s="9">
        <v>1.3229977283675458</v>
      </c>
      <c r="AX87" s="9">
        <v>0.1139739361428</v>
      </c>
      <c r="AY87" s="9">
        <v>0</v>
      </c>
      <c r="AZ87" s="10">
        <v>10.304959473068099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2.7491162357815</v>
      </c>
      <c r="BG87" s="9">
        <v>0.5115360949640999</v>
      </c>
      <c r="BH87" s="9">
        <v>0</v>
      </c>
      <c r="BI87" s="9">
        <v>0</v>
      </c>
      <c r="BJ87" s="10">
        <v>1.4526343329984</v>
      </c>
      <c r="BK87" s="17">
        <f t="shared" si="2"/>
        <v>26.70623300356565</v>
      </c>
      <c r="BL87" s="16"/>
      <c r="BM87" s="50"/>
    </row>
    <row r="88" spans="1:65" s="12" customFormat="1" ht="15">
      <c r="A88" s="5"/>
      <c r="B88" s="8" t="s">
        <v>179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0.0447873172498</v>
      </c>
      <c r="I88" s="9">
        <v>0</v>
      </c>
      <c r="J88" s="9">
        <v>0</v>
      </c>
      <c r="K88" s="9">
        <v>0</v>
      </c>
      <c r="L88" s="10">
        <v>0.0381139236068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0.03959888142850001</v>
      </c>
      <c r="S88" s="9">
        <v>0</v>
      </c>
      <c r="T88" s="9">
        <v>0</v>
      </c>
      <c r="U88" s="9">
        <v>0</v>
      </c>
      <c r="V88" s="10">
        <v>0.0377722510713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0.0207756773213</v>
      </c>
      <c r="AC88" s="9">
        <v>0.2690980337142</v>
      </c>
      <c r="AD88" s="9">
        <v>0</v>
      </c>
      <c r="AE88" s="9">
        <v>0</v>
      </c>
      <c r="AF88" s="10">
        <v>1.2165673410713003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0.0005455458928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57.5808563817044</v>
      </c>
      <c r="AW88" s="9">
        <v>9.14982427110402</v>
      </c>
      <c r="AX88" s="9">
        <v>0.1699108225357</v>
      </c>
      <c r="AY88" s="9">
        <v>0</v>
      </c>
      <c r="AZ88" s="10">
        <v>43.7591697692091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4.710780603102401</v>
      </c>
      <c r="BG88" s="9">
        <v>0.7092096607142</v>
      </c>
      <c r="BH88" s="9">
        <v>0</v>
      </c>
      <c r="BI88" s="9">
        <v>0</v>
      </c>
      <c r="BJ88" s="10">
        <v>2.4904155461758997</v>
      </c>
      <c r="BK88" s="17">
        <f t="shared" si="2"/>
        <v>120.23742602590171</v>
      </c>
      <c r="BL88" s="16"/>
      <c r="BM88" s="50"/>
    </row>
    <row r="89" spans="1:65" s="12" customFormat="1" ht="15">
      <c r="A89" s="5"/>
      <c r="B89" s="8" t="s">
        <v>180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0.0780448555713</v>
      </c>
      <c r="I89" s="9">
        <v>0</v>
      </c>
      <c r="J89" s="9">
        <v>0</v>
      </c>
      <c r="K89" s="9">
        <v>0</v>
      </c>
      <c r="L89" s="10">
        <v>0.4280107011426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0.007062882857</v>
      </c>
      <c r="S89" s="9">
        <v>0</v>
      </c>
      <c r="T89" s="9">
        <v>0</v>
      </c>
      <c r="U89" s="9">
        <v>0</v>
      </c>
      <c r="V89" s="10">
        <v>0.0072983122856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0.15847682460700002</v>
      </c>
      <c r="AC89" s="9">
        <v>0</v>
      </c>
      <c r="AD89" s="9">
        <v>0</v>
      </c>
      <c r="AE89" s="9">
        <v>0</v>
      </c>
      <c r="AF89" s="10">
        <v>0.5831395128928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0.0058552875</v>
      </c>
      <c r="AM89" s="9">
        <v>0</v>
      </c>
      <c r="AN89" s="9">
        <v>0</v>
      </c>
      <c r="AO89" s="9">
        <v>0</v>
      </c>
      <c r="AP89" s="10">
        <v>0.0127980939642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85.53117989978321</v>
      </c>
      <c r="AW89" s="9">
        <v>18.436750509389007</v>
      </c>
      <c r="AX89" s="9">
        <v>0</v>
      </c>
      <c r="AY89" s="9">
        <v>0</v>
      </c>
      <c r="AZ89" s="10">
        <v>32.858473444603995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13.140905270819202</v>
      </c>
      <c r="BG89" s="9">
        <v>0.8812583679285</v>
      </c>
      <c r="BH89" s="9">
        <v>0</v>
      </c>
      <c r="BI89" s="9">
        <v>0</v>
      </c>
      <c r="BJ89" s="10">
        <v>3.2464451078552</v>
      </c>
      <c r="BK89" s="17">
        <f t="shared" si="2"/>
        <v>155.3756990711996</v>
      </c>
      <c r="BL89" s="16"/>
      <c r="BM89" s="50"/>
    </row>
    <row r="90" spans="1:65" s="12" customFormat="1" ht="15">
      <c r="A90" s="5"/>
      <c r="B90" s="8" t="s">
        <v>181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0.0124296542856</v>
      </c>
      <c r="I90" s="9">
        <v>0</v>
      </c>
      <c r="J90" s="9">
        <v>0</v>
      </c>
      <c r="K90" s="9">
        <v>0</v>
      </c>
      <c r="L90" s="10">
        <v>0.16180216360690006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0.0288141985711</v>
      </c>
      <c r="S90" s="9">
        <v>0</v>
      </c>
      <c r="T90" s="9">
        <v>0</v>
      </c>
      <c r="U90" s="9">
        <v>0</v>
      </c>
      <c r="V90" s="10">
        <v>0.1297768903928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25.249192168998402</v>
      </c>
      <c r="AW90" s="9">
        <v>8.572136623087966</v>
      </c>
      <c r="AX90" s="9">
        <v>0</v>
      </c>
      <c r="AY90" s="9">
        <v>0</v>
      </c>
      <c r="AZ90" s="10">
        <v>8.1899693541413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5.145849329749</v>
      </c>
      <c r="BG90" s="9">
        <v>0.14067937500000002</v>
      </c>
      <c r="BH90" s="9">
        <v>0</v>
      </c>
      <c r="BI90" s="9">
        <v>0</v>
      </c>
      <c r="BJ90" s="10">
        <v>1.9380842839992</v>
      </c>
      <c r="BK90" s="17">
        <f t="shared" si="2"/>
        <v>49.568734041832265</v>
      </c>
      <c r="BL90" s="16"/>
      <c r="BM90" s="50"/>
    </row>
    <row r="91" spans="1:65" s="12" customFormat="1" ht="15">
      <c r="A91" s="5"/>
      <c r="B91" s="8" t="s">
        <v>182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0.0719158505354</v>
      </c>
      <c r="I91" s="9">
        <v>0</v>
      </c>
      <c r="J91" s="9">
        <v>0</v>
      </c>
      <c r="K91" s="9">
        <v>0</v>
      </c>
      <c r="L91" s="10">
        <v>0.0102371592856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0.0403799060713</v>
      </c>
      <c r="S91" s="9">
        <v>0</v>
      </c>
      <c r="T91" s="9">
        <v>0</v>
      </c>
      <c r="U91" s="9">
        <v>0</v>
      </c>
      <c r="V91" s="10">
        <v>0.0034123864285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0.2039758714285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61.4446377705633</v>
      </c>
      <c r="AW91" s="9">
        <v>4.538451806209682</v>
      </c>
      <c r="AX91" s="9">
        <v>0</v>
      </c>
      <c r="AY91" s="9">
        <v>0</v>
      </c>
      <c r="AZ91" s="10">
        <v>16.5667033209608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8.8896083959233</v>
      </c>
      <c r="BG91" s="9">
        <v>0.6400465482857001</v>
      </c>
      <c r="BH91" s="9">
        <v>0</v>
      </c>
      <c r="BI91" s="9">
        <v>0</v>
      </c>
      <c r="BJ91" s="10">
        <v>1.2732678486420002</v>
      </c>
      <c r="BK91" s="17">
        <f t="shared" si="2"/>
        <v>93.68263686433409</v>
      </c>
      <c r="BL91" s="16"/>
      <c r="BM91" s="50"/>
    </row>
    <row r="92" spans="1:65" s="12" customFormat="1" ht="15">
      <c r="A92" s="5"/>
      <c r="B92" s="8" t="s">
        <v>183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0</v>
      </c>
      <c r="I92" s="9">
        <v>0</v>
      </c>
      <c r="J92" s="9">
        <v>0</v>
      </c>
      <c r="K92" s="9">
        <v>0</v>
      </c>
      <c r="L92" s="10">
        <v>0.0096197078571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0.0240492696426</v>
      </c>
      <c r="S92" s="9">
        <v>0</v>
      </c>
      <c r="T92" s="9">
        <v>0</v>
      </c>
      <c r="U92" s="9">
        <v>0</v>
      </c>
      <c r="V92" s="10">
        <v>0.0167810459285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36.284366854923995</v>
      </c>
      <c r="AW92" s="9">
        <v>1.405913143417099</v>
      </c>
      <c r="AX92" s="9">
        <v>0</v>
      </c>
      <c r="AY92" s="9">
        <v>0</v>
      </c>
      <c r="AZ92" s="10">
        <v>4.61965811582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1.4888633587122997</v>
      </c>
      <c r="BG92" s="9">
        <v>0</v>
      </c>
      <c r="BH92" s="9">
        <v>0</v>
      </c>
      <c r="BI92" s="9">
        <v>0</v>
      </c>
      <c r="BJ92" s="10">
        <v>0.2444510506782</v>
      </c>
      <c r="BK92" s="17">
        <f t="shared" si="2"/>
        <v>44.0937025469798</v>
      </c>
      <c r="BL92" s="16"/>
      <c r="BM92" s="50"/>
    </row>
    <row r="93" spans="1:65" s="12" customFormat="1" ht="15">
      <c r="A93" s="5"/>
      <c r="B93" s="8" t="s">
        <v>184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1.24903116</v>
      </c>
      <c r="I93" s="9">
        <v>0</v>
      </c>
      <c r="J93" s="9">
        <v>0</v>
      </c>
      <c r="K93" s="9">
        <v>0</v>
      </c>
      <c r="L93" s="10">
        <v>0.2518685504285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0.02098284</v>
      </c>
      <c r="S93" s="9">
        <v>0</v>
      </c>
      <c r="T93" s="9">
        <v>0</v>
      </c>
      <c r="U93" s="9">
        <v>0</v>
      </c>
      <c r="V93" s="10">
        <v>0.0055218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</v>
      </c>
      <c r="AC93" s="9">
        <v>0</v>
      </c>
      <c r="AD93" s="9">
        <v>0</v>
      </c>
      <c r="AE93" s="9">
        <v>0</v>
      </c>
      <c r="AF93" s="10">
        <v>0.0049546333928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68.2742257574162</v>
      </c>
      <c r="AW93" s="9">
        <v>5.9265984310157025</v>
      </c>
      <c r="AX93" s="9">
        <v>0</v>
      </c>
      <c r="AY93" s="9">
        <v>0</v>
      </c>
      <c r="AZ93" s="10">
        <v>18.540354133317397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9.303564500671799</v>
      </c>
      <c r="BG93" s="9">
        <v>0.25874196607129996</v>
      </c>
      <c r="BH93" s="9">
        <v>0</v>
      </c>
      <c r="BI93" s="9">
        <v>0</v>
      </c>
      <c r="BJ93" s="10">
        <v>0.9607581193199</v>
      </c>
      <c r="BK93" s="17">
        <f t="shared" si="2"/>
        <v>104.7966018916336</v>
      </c>
      <c r="BL93" s="16"/>
      <c r="BM93" s="50"/>
    </row>
    <row r="94" spans="1:65" s="12" customFormat="1" ht="15">
      <c r="A94" s="5"/>
      <c r="B94" s="8" t="s">
        <v>185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0.40275592425</v>
      </c>
      <c r="I94" s="9">
        <v>0</v>
      </c>
      <c r="J94" s="9">
        <v>0</v>
      </c>
      <c r="K94" s="9">
        <v>0</v>
      </c>
      <c r="L94" s="10">
        <v>0.1254548418213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0.047541115</v>
      </c>
      <c r="S94" s="9">
        <v>0</v>
      </c>
      <c r="T94" s="9">
        <v>0</v>
      </c>
      <c r="U94" s="9">
        <v>0</v>
      </c>
      <c r="V94" s="10">
        <v>0.0355969266785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0.0164934857142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0.0005154214285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64.19252516809559</v>
      </c>
      <c r="AW94" s="9">
        <v>7.007163520632827</v>
      </c>
      <c r="AX94" s="9">
        <v>0</v>
      </c>
      <c r="AY94" s="9">
        <v>0</v>
      </c>
      <c r="AZ94" s="10">
        <v>12.885275542960503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6.094238209100901</v>
      </c>
      <c r="BG94" s="9">
        <v>0</v>
      </c>
      <c r="BH94" s="9">
        <v>0</v>
      </c>
      <c r="BI94" s="9">
        <v>0</v>
      </c>
      <c r="BJ94" s="10">
        <v>0.5781243076061</v>
      </c>
      <c r="BK94" s="17">
        <f t="shared" si="2"/>
        <v>91.38568446328843</v>
      </c>
      <c r="BL94" s="16"/>
      <c r="BM94" s="50"/>
    </row>
    <row r="95" spans="1:65" s="12" customFormat="1" ht="15">
      <c r="A95" s="5"/>
      <c r="B95" s="8" t="s">
        <v>186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0.3384291374997</v>
      </c>
      <c r="I95" s="9">
        <v>0</v>
      </c>
      <c r="J95" s="9">
        <v>0</v>
      </c>
      <c r="K95" s="9">
        <v>0</v>
      </c>
      <c r="L95" s="10">
        <v>0.0356703302499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0.040828618642400005</v>
      </c>
      <c r="S95" s="9">
        <v>0</v>
      </c>
      <c r="T95" s="9">
        <v>0</v>
      </c>
      <c r="U95" s="9">
        <v>0</v>
      </c>
      <c r="V95" s="10">
        <v>0.0059090801785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0.09112373385690001</v>
      </c>
      <c r="AC95" s="9">
        <v>0</v>
      </c>
      <c r="AD95" s="9">
        <v>0</v>
      </c>
      <c r="AE95" s="9">
        <v>0</v>
      </c>
      <c r="AF95" s="10">
        <v>0.0515424500714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0.0005361739285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43.7114785988803</v>
      </c>
      <c r="AW95" s="9">
        <v>3.810202775648931</v>
      </c>
      <c r="AX95" s="9">
        <v>0</v>
      </c>
      <c r="AY95" s="9">
        <v>0</v>
      </c>
      <c r="AZ95" s="10">
        <v>27.78007734931749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14.661488043635002</v>
      </c>
      <c r="BG95" s="9">
        <v>0.2573634857141</v>
      </c>
      <c r="BH95" s="9">
        <v>0</v>
      </c>
      <c r="BI95" s="9">
        <v>0</v>
      </c>
      <c r="BJ95" s="10">
        <v>1.1534059544986</v>
      </c>
      <c r="BK95" s="17">
        <f t="shared" si="2"/>
        <v>91.93805573212171</v>
      </c>
      <c r="BL95" s="16"/>
      <c r="BM95" s="50"/>
    </row>
    <row r="96" spans="1:65" s="12" customFormat="1" ht="15">
      <c r="A96" s="5"/>
      <c r="B96" s="8" t="s">
        <v>187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0.10680112528539999</v>
      </c>
      <c r="I96" s="9">
        <v>0</v>
      </c>
      <c r="J96" s="9">
        <v>0</v>
      </c>
      <c r="K96" s="9">
        <v>0</v>
      </c>
      <c r="L96" s="10">
        <v>0.0769986265712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0.037120549999700006</v>
      </c>
      <c r="S96" s="9">
        <v>0</v>
      </c>
      <c r="T96" s="9">
        <v>0</v>
      </c>
      <c r="U96" s="9">
        <v>0</v>
      </c>
      <c r="V96" s="10">
        <v>0.07737730282119999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0.0211902142857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0.0011654617856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43.176755775272895</v>
      </c>
      <c r="AW96" s="9">
        <v>3.8978301213741915</v>
      </c>
      <c r="AX96" s="9">
        <v>0</v>
      </c>
      <c r="AY96" s="9">
        <v>0</v>
      </c>
      <c r="AZ96" s="10">
        <v>10.690444924032901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10.4078800931731</v>
      </c>
      <c r="BG96" s="9">
        <v>0</v>
      </c>
      <c r="BH96" s="9">
        <v>0</v>
      </c>
      <c r="BI96" s="9">
        <v>0</v>
      </c>
      <c r="BJ96" s="10">
        <v>0.9522570427845</v>
      </c>
      <c r="BK96" s="17">
        <f aca="true" t="shared" si="3" ref="BK96:BK163">SUM(C96:BJ96)</f>
        <v>69.44582123738638</v>
      </c>
      <c r="BL96" s="16"/>
      <c r="BM96" s="50"/>
    </row>
    <row r="97" spans="1:65" s="12" customFormat="1" ht="15">
      <c r="A97" s="5"/>
      <c r="B97" s="8" t="s">
        <v>302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0.2769697114281</v>
      </c>
      <c r="I97" s="9">
        <v>0</v>
      </c>
      <c r="J97" s="9">
        <v>0</v>
      </c>
      <c r="K97" s="9">
        <v>0</v>
      </c>
      <c r="L97" s="10">
        <v>0.190635798214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0.0998405691424</v>
      </c>
      <c r="S97" s="9">
        <v>0</v>
      </c>
      <c r="T97" s="9">
        <v>0</v>
      </c>
      <c r="U97" s="9">
        <v>0</v>
      </c>
      <c r="V97" s="10">
        <v>0.0118939209284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0.2067854757141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0.0096383060713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23.4500578304571</v>
      </c>
      <c r="AW97" s="9">
        <v>3.130916869802847</v>
      </c>
      <c r="AX97" s="9">
        <v>0</v>
      </c>
      <c r="AY97" s="9">
        <v>0</v>
      </c>
      <c r="AZ97" s="10">
        <v>14.0105773912123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3.2979958219246996</v>
      </c>
      <c r="BG97" s="9">
        <v>0.5782983642857</v>
      </c>
      <c r="BH97" s="9">
        <v>0</v>
      </c>
      <c r="BI97" s="9">
        <v>0</v>
      </c>
      <c r="BJ97" s="10">
        <v>0.15831354517799998</v>
      </c>
      <c r="BK97" s="17">
        <f t="shared" si="3"/>
        <v>45.421923604358945</v>
      </c>
      <c r="BL97" s="16"/>
      <c r="BM97" s="50"/>
    </row>
    <row r="98" spans="1:65" s="12" customFormat="1" ht="15">
      <c r="A98" s="5"/>
      <c r="B98" s="8" t="s">
        <v>188</v>
      </c>
      <c r="C98" s="11">
        <v>0</v>
      </c>
      <c r="D98" s="9">
        <v>33.9951969246071</v>
      </c>
      <c r="E98" s="9">
        <v>0</v>
      </c>
      <c r="F98" s="9">
        <v>0</v>
      </c>
      <c r="G98" s="10">
        <v>0</v>
      </c>
      <c r="H98" s="11">
        <v>9.2028144051422</v>
      </c>
      <c r="I98" s="9">
        <v>153.2341473413921</v>
      </c>
      <c r="J98" s="9">
        <v>0.33995196978569997</v>
      </c>
      <c r="K98" s="9">
        <v>0</v>
      </c>
      <c r="L98" s="10">
        <v>14.7320326034277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1.0915447213567</v>
      </c>
      <c r="S98" s="9">
        <v>4.2401192862855</v>
      </c>
      <c r="T98" s="9">
        <v>6.5519395028927</v>
      </c>
      <c r="U98" s="9">
        <v>0</v>
      </c>
      <c r="V98" s="10">
        <v>0.8900506713922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0.0025236585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2.4245581582835</v>
      </c>
      <c r="AW98" s="9">
        <v>36.29846203538916</v>
      </c>
      <c r="AX98" s="9">
        <v>0</v>
      </c>
      <c r="AY98" s="9">
        <v>0</v>
      </c>
      <c r="AZ98" s="10">
        <v>7.3957095632108985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1.7309536414252</v>
      </c>
      <c r="BG98" s="9">
        <v>1.0717294034997997</v>
      </c>
      <c r="BH98" s="9">
        <v>0</v>
      </c>
      <c r="BI98" s="9">
        <v>0</v>
      </c>
      <c r="BJ98" s="10">
        <v>1.8177444146055</v>
      </c>
      <c r="BK98" s="17">
        <f t="shared" si="3"/>
        <v>275.01947830119593</v>
      </c>
      <c r="BL98" s="16"/>
      <c r="BM98" s="50"/>
    </row>
    <row r="99" spans="1:65" s="12" customFormat="1" ht="15">
      <c r="A99" s="5"/>
      <c r="B99" s="8" t="s">
        <v>189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0.0054780593213</v>
      </c>
      <c r="I99" s="9">
        <v>47.1506964315356</v>
      </c>
      <c r="J99" s="9">
        <v>0</v>
      </c>
      <c r="K99" s="9">
        <v>0</v>
      </c>
      <c r="L99" s="10">
        <v>2.8251418221069997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</v>
      </c>
      <c r="S99" s="9">
        <v>0</v>
      </c>
      <c r="T99" s="9">
        <v>0</v>
      </c>
      <c r="U99" s="9">
        <v>0</v>
      </c>
      <c r="V99" s="10">
        <v>0.0204469132499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0.0506507753571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0.7397727246416</v>
      </c>
      <c r="AW99" s="9">
        <v>15.331820960963256</v>
      </c>
      <c r="AX99" s="9">
        <v>0</v>
      </c>
      <c r="AY99" s="9">
        <v>0</v>
      </c>
      <c r="AZ99" s="10">
        <v>18.530532601817303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0.1399303028915</v>
      </c>
      <c r="BG99" s="9">
        <v>71.00109188078551</v>
      </c>
      <c r="BH99" s="9">
        <v>0</v>
      </c>
      <c r="BI99" s="9">
        <v>0</v>
      </c>
      <c r="BJ99" s="10">
        <v>1.8657396632119003</v>
      </c>
      <c r="BK99" s="17">
        <f t="shared" si="3"/>
        <v>157.66130213588195</v>
      </c>
      <c r="BL99" s="16"/>
      <c r="BM99" s="50"/>
    </row>
    <row r="100" spans="1:65" s="12" customFormat="1" ht="15">
      <c r="A100" s="5"/>
      <c r="B100" s="8" t="s">
        <v>190</v>
      </c>
      <c r="C100" s="11">
        <v>0</v>
      </c>
      <c r="D100" s="9">
        <v>10.8680142857142</v>
      </c>
      <c r="E100" s="9">
        <v>0</v>
      </c>
      <c r="F100" s="9">
        <v>0</v>
      </c>
      <c r="G100" s="10">
        <v>0</v>
      </c>
      <c r="H100" s="11">
        <v>0.054340071428499996</v>
      </c>
      <c r="I100" s="9">
        <v>388.91189121428545</v>
      </c>
      <c r="J100" s="9">
        <v>0</v>
      </c>
      <c r="K100" s="9">
        <v>0</v>
      </c>
      <c r="L100" s="10">
        <v>0.241801443357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0.0335616756069</v>
      </c>
      <c r="S100" s="9">
        <v>5.4389826850356</v>
      </c>
      <c r="T100" s="9">
        <v>0</v>
      </c>
      <c r="U100" s="9">
        <v>0</v>
      </c>
      <c r="V100" s="10">
        <v>0.002173602857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12.848418667642001</v>
      </c>
      <c r="AW100" s="9">
        <v>11.238507029412494</v>
      </c>
      <c r="AX100" s="9">
        <v>0</v>
      </c>
      <c r="AY100" s="9">
        <v>0</v>
      </c>
      <c r="AZ100" s="10">
        <v>20.511195734534898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0.1688105990351</v>
      </c>
      <c r="BG100" s="9">
        <v>0</v>
      </c>
      <c r="BH100" s="9">
        <v>0</v>
      </c>
      <c r="BI100" s="9">
        <v>0</v>
      </c>
      <c r="BJ100" s="10">
        <v>0.058259338821200005</v>
      </c>
      <c r="BK100" s="17">
        <f t="shared" si="3"/>
        <v>450.37595634773044</v>
      </c>
      <c r="BL100" s="16"/>
      <c r="BM100" s="50"/>
    </row>
    <row r="101" spans="1:65" s="12" customFormat="1" ht="15">
      <c r="A101" s="5"/>
      <c r="B101" s="8" t="s">
        <v>191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5.576232210713999</v>
      </c>
      <c r="I101" s="9">
        <v>84.0568912516427</v>
      </c>
      <c r="J101" s="9">
        <v>0</v>
      </c>
      <c r="K101" s="9">
        <v>0</v>
      </c>
      <c r="L101" s="10">
        <v>2.9211861445354006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0.13007717392819998</v>
      </c>
      <c r="S101" s="9">
        <v>21.7185285714285</v>
      </c>
      <c r="T101" s="9">
        <v>0</v>
      </c>
      <c r="U101" s="9">
        <v>0</v>
      </c>
      <c r="V101" s="10">
        <v>5.732062653213999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13.403619330749402</v>
      </c>
      <c r="AW101" s="9">
        <v>19.076829888436365</v>
      </c>
      <c r="AX101" s="9">
        <v>0</v>
      </c>
      <c r="AY101" s="9">
        <v>0</v>
      </c>
      <c r="AZ101" s="10">
        <v>14.981964411748802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2.3073993451783</v>
      </c>
      <c r="BG101" s="9">
        <v>1.78419616375</v>
      </c>
      <c r="BH101" s="9">
        <v>0</v>
      </c>
      <c r="BI101" s="9">
        <v>0</v>
      </c>
      <c r="BJ101" s="10">
        <v>0.8641491281781999</v>
      </c>
      <c r="BK101" s="17">
        <f t="shared" si="3"/>
        <v>172.5531362735039</v>
      </c>
      <c r="BL101" s="16"/>
      <c r="BM101" s="50"/>
    </row>
    <row r="102" spans="1:65" s="12" customFormat="1" ht="15">
      <c r="A102" s="5"/>
      <c r="B102" s="8" t="s">
        <v>192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1.08390027875</v>
      </c>
      <c r="I102" s="9">
        <v>59.6276714775</v>
      </c>
      <c r="J102" s="9">
        <v>0</v>
      </c>
      <c r="K102" s="9">
        <v>0</v>
      </c>
      <c r="L102" s="10">
        <v>1.2091533875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</v>
      </c>
      <c r="S102" s="9">
        <v>21.688850000000002</v>
      </c>
      <c r="T102" s="9">
        <v>0</v>
      </c>
      <c r="U102" s="9">
        <v>0</v>
      </c>
      <c r="V102" s="10">
        <v>0.054222125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4.9284761321426</v>
      </c>
      <c r="AW102" s="9">
        <v>6.220727063344296</v>
      </c>
      <c r="AX102" s="9">
        <v>0</v>
      </c>
      <c r="AY102" s="9">
        <v>0</v>
      </c>
      <c r="AZ102" s="10">
        <v>1.6181545395708001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0.2045647436068</v>
      </c>
      <c r="BG102" s="9">
        <v>0</v>
      </c>
      <c r="BH102" s="9">
        <v>0</v>
      </c>
      <c r="BI102" s="9">
        <v>0</v>
      </c>
      <c r="BJ102" s="10">
        <v>0.0478235283927</v>
      </c>
      <c r="BK102" s="17">
        <f t="shared" si="3"/>
        <v>96.6835432758072</v>
      </c>
      <c r="BL102" s="16"/>
      <c r="BM102" s="50"/>
    </row>
    <row r="103" spans="1:65" s="12" customFormat="1" ht="15">
      <c r="A103" s="5"/>
      <c r="B103" s="8" t="s">
        <v>193</v>
      </c>
      <c r="C103" s="11">
        <v>0</v>
      </c>
      <c r="D103" s="9">
        <v>1.3489941428571002</v>
      </c>
      <c r="E103" s="9">
        <v>0</v>
      </c>
      <c r="F103" s="9">
        <v>0</v>
      </c>
      <c r="G103" s="10">
        <v>0</v>
      </c>
      <c r="H103" s="11">
        <v>0.3158894617854</v>
      </c>
      <c r="I103" s="9">
        <v>1.1241617857142</v>
      </c>
      <c r="J103" s="9">
        <v>0</v>
      </c>
      <c r="K103" s="9">
        <v>0</v>
      </c>
      <c r="L103" s="10">
        <v>9.2420712888927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0.0028104044642</v>
      </c>
      <c r="S103" s="9">
        <v>0</v>
      </c>
      <c r="T103" s="9">
        <v>0</v>
      </c>
      <c r="U103" s="9">
        <v>0</v>
      </c>
      <c r="V103" s="10">
        <v>0.0883602439642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7.893147890318101</v>
      </c>
      <c r="AW103" s="9">
        <v>8.53109890868297</v>
      </c>
      <c r="AX103" s="9">
        <v>0</v>
      </c>
      <c r="AY103" s="9">
        <v>0</v>
      </c>
      <c r="AZ103" s="10">
        <v>5.505197738820501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0.6742075929274001</v>
      </c>
      <c r="BG103" s="9">
        <v>0.27989169642850004</v>
      </c>
      <c r="BH103" s="9">
        <v>0</v>
      </c>
      <c r="BI103" s="9">
        <v>0</v>
      </c>
      <c r="BJ103" s="10">
        <v>1.0084452646424</v>
      </c>
      <c r="BK103" s="17">
        <f t="shared" si="3"/>
        <v>36.01427641949767</v>
      </c>
      <c r="BL103" s="16"/>
      <c r="BM103" s="50"/>
    </row>
    <row r="104" spans="1:65" s="12" customFormat="1" ht="15">
      <c r="A104" s="5"/>
      <c r="B104" s="8" t="s">
        <v>194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0.011174157142700002</v>
      </c>
      <c r="I104" s="9">
        <v>11.1741571428571</v>
      </c>
      <c r="J104" s="9">
        <v>0</v>
      </c>
      <c r="K104" s="9">
        <v>0</v>
      </c>
      <c r="L104" s="10">
        <v>19.0043413047856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0.1005674142856</v>
      </c>
      <c r="S104" s="9">
        <v>16.7735272871428</v>
      </c>
      <c r="T104" s="9">
        <v>0</v>
      </c>
      <c r="U104" s="9">
        <v>0</v>
      </c>
      <c r="V104" s="10">
        <v>0.46462145399980004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3.3394085334632</v>
      </c>
      <c r="AW104" s="9">
        <v>10.317609175008332</v>
      </c>
      <c r="AX104" s="9">
        <v>0</v>
      </c>
      <c r="AY104" s="9">
        <v>0</v>
      </c>
      <c r="AZ104" s="10">
        <v>2.4169394315706003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0.4870142707496</v>
      </c>
      <c r="BG104" s="9">
        <v>6.961250022785601</v>
      </c>
      <c r="BH104" s="9">
        <v>0</v>
      </c>
      <c r="BI104" s="9">
        <v>0</v>
      </c>
      <c r="BJ104" s="10">
        <v>0.49852561149929997</v>
      </c>
      <c r="BK104" s="17">
        <f t="shared" si="3"/>
        <v>71.54913580529023</v>
      </c>
      <c r="BL104" s="16"/>
      <c r="BM104" s="50"/>
    </row>
    <row r="105" spans="1:65" s="12" customFormat="1" ht="15">
      <c r="A105" s="5"/>
      <c r="B105" s="8" t="s">
        <v>195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0.1519297184641</v>
      </c>
      <c r="I105" s="9">
        <v>30.249634676678298</v>
      </c>
      <c r="J105" s="9">
        <v>0</v>
      </c>
      <c r="K105" s="9">
        <v>0</v>
      </c>
      <c r="L105" s="10">
        <v>0.23865366378550001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0.1049161325712</v>
      </c>
      <c r="S105" s="9">
        <v>16.734806948285602</v>
      </c>
      <c r="T105" s="9">
        <v>0</v>
      </c>
      <c r="U105" s="9">
        <v>0</v>
      </c>
      <c r="V105" s="10">
        <v>0.28165968971399996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4.792780149106001</v>
      </c>
      <c r="AW105" s="9">
        <v>9.97361377565527</v>
      </c>
      <c r="AX105" s="9">
        <v>0</v>
      </c>
      <c r="AY105" s="9">
        <v>0</v>
      </c>
      <c r="AZ105" s="10">
        <v>3.7147049399992995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0.38222131071369997</v>
      </c>
      <c r="BG105" s="9">
        <v>0.8309158928571</v>
      </c>
      <c r="BH105" s="9">
        <v>0</v>
      </c>
      <c r="BI105" s="9">
        <v>0</v>
      </c>
      <c r="BJ105" s="10">
        <v>2.0155092733565003</v>
      </c>
      <c r="BK105" s="17">
        <f t="shared" si="3"/>
        <v>69.47134617118657</v>
      </c>
      <c r="BL105" s="16"/>
      <c r="BM105" s="50"/>
    </row>
    <row r="106" spans="1:65" s="12" customFormat="1" ht="15">
      <c r="A106" s="5"/>
      <c r="B106" s="8" t="s">
        <v>196</v>
      </c>
      <c r="C106" s="11">
        <v>0</v>
      </c>
      <c r="D106" s="9">
        <v>5.5411303571428</v>
      </c>
      <c r="E106" s="9">
        <v>0</v>
      </c>
      <c r="F106" s="9">
        <v>0</v>
      </c>
      <c r="G106" s="10">
        <v>0</v>
      </c>
      <c r="H106" s="11">
        <v>0.6693685471427</v>
      </c>
      <c r="I106" s="9">
        <v>4.9870173214285</v>
      </c>
      <c r="J106" s="9">
        <v>0</v>
      </c>
      <c r="K106" s="9">
        <v>0</v>
      </c>
      <c r="L106" s="10">
        <v>1.1340217132855999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0.021444174678299996</v>
      </c>
      <c r="S106" s="9">
        <v>0</v>
      </c>
      <c r="T106" s="9">
        <v>0</v>
      </c>
      <c r="U106" s="9">
        <v>0</v>
      </c>
      <c r="V106" s="10">
        <v>0.0012586046071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0.0055236892857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1.2179679635710001</v>
      </c>
      <c r="AW106" s="9">
        <v>0.4418951429700301</v>
      </c>
      <c r="AX106" s="9">
        <v>0</v>
      </c>
      <c r="AY106" s="9">
        <v>0</v>
      </c>
      <c r="AZ106" s="10">
        <v>3.6250579430350003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0.36786665892820003</v>
      </c>
      <c r="BG106" s="9">
        <v>4.695135892856901</v>
      </c>
      <c r="BH106" s="9">
        <v>0</v>
      </c>
      <c r="BI106" s="9">
        <v>0</v>
      </c>
      <c r="BJ106" s="10">
        <v>0.30953586846369996</v>
      </c>
      <c r="BK106" s="17">
        <f t="shared" si="3"/>
        <v>23.01722387739553</v>
      </c>
      <c r="BL106" s="16"/>
      <c r="BM106" s="50"/>
    </row>
    <row r="107" spans="1:65" s="12" customFormat="1" ht="15">
      <c r="A107" s="5"/>
      <c r="B107" s="8" t="s">
        <v>197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1.5349247698568997</v>
      </c>
      <c r="I107" s="9">
        <v>18.894550661571298</v>
      </c>
      <c r="J107" s="9">
        <v>0</v>
      </c>
      <c r="K107" s="9">
        <v>0</v>
      </c>
      <c r="L107" s="10">
        <v>1.0578264569641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0.44574847728539996</v>
      </c>
      <c r="S107" s="9">
        <v>22.157556653571298</v>
      </c>
      <c r="T107" s="9">
        <v>0</v>
      </c>
      <c r="U107" s="9">
        <v>0</v>
      </c>
      <c r="V107" s="10">
        <v>5.5246034684997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0.0055044553571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14.894062404639202</v>
      </c>
      <c r="AW107" s="9">
        <v>15.121609398935345</v>
      </c>
      <c r="AX107" s="9">
        <v>0</v>
      </c>
      <c r="AY107" s="9">
        <v>0</v>
      </c>
      <c r="AZ107" s="10">
        <v>9.9163290575686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0.6928921772842999</v>
      </c>
      <c r="BG107" s="9">
        <v>3.8697432983569</v>
      </c>
      <c r="BH107" s="9">
        <v>0</v>
      </c>
      <c r="BI107" s="9">
        <v>0</v>
      </c>
      <c r="BJ107" s="10">
        <v>2.1109635854989</v>
      </c>
      <c r="BK107" s="17">
        <f t="shared" si="3"/>
        <v>96.22631486538904</v>
      </c>
      <c r="BL107" s="16"/>
      <c r="BM107" s="50"/>
    </row>
    <row r="108" spans="1:65" s="12" customFormat="1" ht="15">
      <c r="A108" s="5"/>
      <c r="B108" s="8" t="s">
        <v>198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1.1637011238569</v>
      </c>
      <c r="I108" s="9">
        <v>26.4076628571428</v>
      </c>
      <c r="J108" s="9">
        <v>0</v>
      </c>
      <c r="K108" s="9">
        <v>0</v>
      </c>
      <c r="L108" s="10">
        <v>0.2910344510713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0.1760510857142</v>
      </c>
      <c r="S108" s="9">
        <v>11.0493994363571</v>
      </c>
      <c r="T108" s="9">
        <v>0</v>
      </c>
      <c r="U108" s="9">
        <v>0</v>
      </c>
      <c r="V108" s="10">
        <v>0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4.517389071428</v>
      </c>
      <c r="AW108" s="9">
        <v>1.0409040298587173</v>
      </c>
      <c r="AX108" s="9">
        <v>0</v>
      </c>
      <c r="AY108" s="9">
        <v>0</v>
      </c>
      <c r="AZ108" s="10">
        <v>1.7865699529640002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0.5495607142857</v>
      </c>
      <c r="BG108" s="9">
        <v>0.3846925</v>
      </c>
      <c r="BH108" s="9">
        <v>0</v>
      </c>
      <c r="BI108" s="9">
        <v>0</v>
      </c>
      <c r="BJ108" s="10">
        <v>0.0500100249999</v>
      </c>
      <c r="BK108" s="17">
        <f t="shared" si="3"/>
        <v>47.416975247678614</v>
      </c>
      <c r="BL108" s="16"/>
      <c r="BM108" s="50"/>
    </row>
    <row r="109" spans="1:65" s="12" customFormat="1" ht="15">
      <c r="A109" s="5"/>
      <c r="B109" s="8" t="s">
        <v>199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12.211033880534902</v>
      </c>
      <c r="I109" s="9">
        <v>64.3475265336422</v>
      </c>
      <c r="J109" s="9">
        <v>0</v>
      </c>
      <c r="K109" s="9">
        <v>0</v>
      </c>
      <c r="L109" s="10">
        <v>6.1809080275709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4.570583444106</v>
      </c>
      <c r="S109" s="9">
        <v>7.4238569459639</v>
      </c>
      <c r="T109" s="9">
        <v>5.6231178571428</v>
      </c>
      <c r="U109" s="9">
        <v>0</v>
      </c>
      <c r="V109" s="10">
        <v>5.6963164692486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0.09733072178559998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155.09149884157796</v>
      </c>
      <c r="AW109" s="9">
        <v>59.57537413499829</v>
      </c>
      <c r="AX109" s="9">
        <v>0</v>
      </c>
      <c r="AY109" s="9">
        <v>0</v>
      </c>
      <c r="AZ109" s="10">
        <v>101.06946679109026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32.946349205831304</v>
      </c>
      <c r="BG109" s="9">
        <v>8.730240903177402</v>
      </c>
      <c r="BH109" s="9">
        <v>1.6485150169641</v>
      </c>
      <c r="BI109" s="9">
        <v>0</v>
      </c>
      <c r="BJ109" s="10">
        <v>29.634377322808803</v>
      </c>
      <c r="BK109" s="17">
        <f t="shared" si="3"/>
        <v>494.84649609644305</v>
      </c>
      <c r="BL109" s="16"/>
      <c r="BM109" s="50"/>
    </row>
    <row r="110" spans="1:65" s="12" customFormat="1" ht="15">
      <c r="A110" s="5"/>
      <c r="B110" s="8" t="s">
        <v>200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3.2448143716781996</v>
      </c>
      <c r="I110" s="9">
        <v>38.8459154464285</v>
      </c>
      <c r="J110" s="9">
        <v>0</v>
      </c>
      <c r="K110" s="9">
        <v>0</v>
      </c>
      <c r="L110" s="10">
        <v>10.437483815035502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0.13609845553549998</v>
      </c>
      <c r="S110" s="9">
        <v>27.5502946428571</v>
      </c>
      <c r="T110" s="9">
        <v>0</v>
      </c>
      <c r="U110" s="9">
        <v>0</v>
      </c>
      <c r="V110" s="10">
        <v>0.0344109801428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0.0109797071428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20.451550385425303</v>
      </c>
      <c r="AW110" s="9">
        <v>17.484271407988984</v>
      </c>
      <c r="AX110" s="9">
        <v>0</v>
      </c>
      <c r="AY110" s="9">
        <v>0</v>
      </c>
      <c r="AZ110" s="10">
        <v>8.6356064481408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0.7802696229635001</v>
      </c>
      <c r="BG110" s="9">
        <v>13.7795324642855</v>
      </c>
      <c r="BH110" s="9">
        <v>1.0979707142857</v>
      </c>
      <c r="BI110" s="9">
        <v>0</v>
      </c>
      <c r="BJ110" s="10">
        <v>1.2338328683209001</v>
      </c>
      <c r="BK110" s="17">
        <f t="shared" si="3"/>
        <v>143.7230313302311</v>
      </c>
      <c r="BL110" s="16"/>
      <c r="BM110" s="50"/>
    </row>
    <row r="111" spans="1:65" s="12" customFormat="1" ht="15">
      <c r="A111" s="5"/>
      <c r="B111" s="8" t="s">
        <v>201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1.2692541648569</v>
      </c>
      <c r="I111" s="9">
        <v>223.0201928571427</v>
      </c>
      <c r="J111" s="9">
        <v>0</v>
      </c>
      <c r="K111" s="9">
        <v>0</v>
      </c>
      <c r="L111" s="10">
        <v>0.6972677246783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0.30975587357100004</v>
      </c>
      <c r="S111" s="9">
        <v>83.7414162560714</v>
      </c>
      <c r="T111" s="9">
        <v>0.1101334285714</v>
      </c>
      <c r="U111" s="9">
        <v>0</v>
      </c>
      <c r="V111" s="10">
        <v>2.3278300553925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9.097450690354002</v>
      </c>
      <c r="AW111" s="9">
        <v>14.07418538642741</v>
      </c>
      <c r="AX111" s="9">
        <v>0</v>
      </c>
      <c r="AY111" s="9">
        <v>0</v>
      </c>
      <c r="AZ111" s="10">
        <v>7.6959975779981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0.8888171180700001</v>
      </c>
      <c r="BG111" s="9">
        <v>2.3785075499996</v>
      </c>
      <c r="BH111" s="9">
        <v>0</v>
      </c>
      <c r="BI111" s="9">
        <v>0</v>
      </c>
      <c r="BJ111" s="10">
        <v>0.7035968834274998</v>
      </c>
      <c r="BK111" s="17">
        <f t="shared" si="3"/>
        <v>346.31440556656077</v>
      </c>
      <c r="BL111" s="16"/>
      <c r="BM111" s="50"/>
    </row>
    <row r="112" spans="1:65" s="12" customFormat="1" ht="15">
      <c r="A112" s="5"/>
      <c r="B112" s="8" t="s">
        <v>202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2.7304086659637004</v>
      </c>
      <c r="I112" s="9">
        <v>24.288755968535497</v>
      </c>
      <c r="J112" s="9">
        <v>0</v>
      </c>
      <c r="K112" s="9">
        <v>0</v>
      </c>
      <c r="L112" s="10">
        <v>5.5660948037494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4.214951211106099</v>
      </c>
      <c r="S112" s="9">
        <v>6.3553903976783</v>
      </c>
      <c r="T112" s="9">
        <v>0</v>
      </c>
      <c r="U112" s="9">
        <v>0</v>
      </c>
      <c r="V112" s="10">
        <v>3.4586426743562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0.0294192171428</v>
      </c>
      <c r="AC112" s="9">
        <v>4.2287853556428</v>
      </c>
      <c r="AD112" s="9">
        <v>0</v>
      </c>
      <c r="AE112" s="9">
        <v>0</v>
      </c>
      <c r="AF112" s="10">
        <v>0.7077478451785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118.44605561796963</v>
      </c>
      <c r="AW112" s="9">
        <v>53.60756598328654</v>
      </c>
      <c r="AX112" s="9">
        <v>0</v>
      </c>
      <c r="AY112" s="9">
        <v>0</v>
      </c>
      <c r="AZ112" s="10">
        <v>60.24296242980791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27.640915227080608</v>
      </c>
      <c r="BG112" s="9">
        <v>22.7038240955344</v>
      </c>
      <c r="BH112" s="9">
        <v>1.5601099999999</v>
      </c>
      <c r="BI112" s="9">
        <v>0</v>
      </c>
      <c r="BJ112" s="10">
        <v>20.803493056275702</v>
      </c>
      <c r="BK112" s="17">
        <f t="shared" si="3"/>
        <v>356.58512254930804</v>
      </c>
      <c r="BL112" s="16"/>
      <c r="BM112" s="50"/>
    </row>
    <row r="113" spans="1:65" s="12" customFormat="1" ht="15">
      <c r="A113" s="5"/>
      <c r="B113" s="8" t="s">
        <v>203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0.2707600130357</v>
      </c>
      <c r="I113" s="9">
        <v>86.804782278107</v>
      </c>
      <c r="J113" s="9">
        <v>0</v>
      </c>
      <c r="K113" s="9">
        <v>0</v>
      </c>
      <c r="L113" s="10">
        <v>6.064191364571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0.1171945904285</v>
      </c>
      <c r="S113" s="9">
        <v>10.9783464285714</v>
      </c>
      <c r="T113" s="9">
        <v>0</v>
      </c>
      <c r="U113" s="9">
        <v>0</v>
      </c>
      <c r="V113" s="10">
        <v>4.6719585008927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4.531196994999101</v>
      </c>
      <c r="AW113" s="9">
        <v>18.416855316228535</v>
      </c>
      <c r="AX113" s="9">
        <v>0</v>
      </c>
      <c r="AY113" s="9">
        <v>0</v>
      </c>
      <c r="AZ113" s="10">
        <v>13.335922854927901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0.2644633642134</v>
      </c>
      <c r="BG113" s="9">
        <v>0.5278478571428</v>
      </c>
      <c r="BH113" s="9">
        <v>0</v>
      </c>
      <c r="BI113" s="9">
        <v>0</v>
      </c>
      <c r="BJ113" s="10">
        <v>1.669872518214</v>
      </c>
      <c r="BK113" s="17">
        <f t="shared" si="3"/>
        <v>147.65339208133204</v>
      </c>
      <c r="BL113" s="16"/>
      <c r="BM113" s="50"/>
    </row>
    <row r="114" spans="1:65" s="12" customFormat="1" ht="15">
      <c r="A114" s="5"/>
      <c r="B114" s="8" t="s">
        <v>204</v>
      </c>
      <c r="C114" s="11">
        <v>0</v>
      </c>
      <c r="D114" s="9">
        <v>10.9913464285714</v>
      </c>
      <c r="E114" s="9">
        <v>0</v>
      </c>
      <c r="F114" s="9">
        <v>0</v>
      </c>
      <c r="G114" s="10">
        <v>0</v>
      </c>
      <c r="H114" s="11">
        <v>0.3209473157141</v>
      </c>
      <c r="I114" s="9">
        <v>106.4071693170355</v>
      </c>
      <c r="J114" s="9">
        <v>0</v>
      </c>
      <c r="K114" s="9">
        <v>0</v>
      </c>
      <c r="L114" s="10">
        <v>0.20540830778570002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0.18129832564249998</v>
      </c>
      <c r="S114" s="9">
        <v>0</v>
      </c>
      <c r="T114" s="9">
        <v>0</v>
      </c>
      <c r="U114" s="9">
        <v>0</v>
      </c>
      <c r="V114" s="10">
        <v>2.5345225020710997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9.6646684957834</v>
      </c>
      <c r="AW114" s="9">
        <v>81.74776680561226</v>
      </c>
      <c r="AX114" s="9">
        <v>0</v>
      </c>
      <c r="AY114" s="9">
        <v>0</v>
      </c>
      <c r="AZ114" s="10">
        <v>9.1559709299988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1.9044851419277</v>
      </c>
      <c r="BG114" s="9">
        <v>0.0434615798571</v>
      </c>
      <c r="BH114" s="9">
        <v>0</v>
      </c>
      <c r="BI114" s="9">
        <v>0</v>
      </c>
      <c r="BJ114" s="10">
        <v>1.1532594133566</v>
      </c>
      <c r="BK114" s="17">
        <f t="shared" si="3"/>
        <v>224.31030456335617</v>
      </c>
      <c r="BL114" s="16"/>
      <c r="BM114" s="50"/>
    </row>
    <row r="115" spans="1:65" s="12" customFormat="1" ht="15">
      <c r="A115" s="5"/>
      <c r="B115" s="8" t="s">
        <v>205</v>
      </c>
      <c r="C115" s="11">
        <v>0</v>
      </c>
      <c r="D115" s="9">
        <v>3.2909175</v>
      </c>
      <c r="E115" s="9">
        <v>0</v>
      </c>
      <c r="F115" s="9">
        <v>0</v>
      </c>
      <c r="G115" s="10">
        <v>0</v>
      </c>
      <c r="H115" s="11">
        <v>0.7252815780714</v>
      </c>
      <c r="I115" s="9">
        <v>66.860473875</v>
      </c>
      <c r="J115" s="9">
        <v>0</v>
      </c>
      <c r="K115" s="9">
        <v>0</v>
      </c>
      <c r="L115" s="10">
        <v>0.35740207299989996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0.35968631407139995</v>
      </c>
      <c r="S115" s="9">
        <v>38.486183190000006</v>
      </c>
      <c r="T115" s="9">
        <v>0.10969725</v>
      </c>
      <c r="U115" s="9">
        <v>0</v>
      </c>
      <c r="V115" s="10">
        <v>0.4314795935714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10.5969039518211</v>
      </c>
      <c r="AW115" s="9">
        <v>14.366910520691647</v>
      </c>
      <c r="AX115" s="9">
        <v>0</v>
      </c>
      <c r="AY115" s="9">
        <v>0</v>
      </c>
      <c r="AZ115" s="10">
        <v>13.8546898598561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4.0751556004994995</v>
      </c>
      <c r="BG115" s="9">
        <v>1.8750772159642</v>
      </c>
      <c r="BH115" s="9">
        <v>0</v>
      </c>
      <c r="BI115" s="9">
        <v>0</v>
      </c>
      <c r="BJ115" s="10">
        <v>1.1547093898568</v>
      </c>
      <c r="BK115" s="17">
        <f t="shared" si="3"/>
        <v>156.54456791240347</v>
      </c>
      <c r="BL115" s="16"/>
      <c r="BM115" s="50"/>
    </row>
    <row r="116" spans="1:65" s="12" customFormat="1" ht="15">
      <c r="A116" s="5"/>
      <c r="B116" s="8" t="s">
        <v>206</v>
      </c>
      <c r="C116" s="11">
        <v>0</v>
      </c>
      <c r="D116" s="9">
        <v>6.0400901785714</v>
      </c>
      <c r="E116" s="9">
        <v>0</v>
      </c>
      <c r="F116" s="9">
        <v>0</v>
      </c>
      <c r="G116" s="10">
        <v>0</v>
      </c>
      <c r="H116" s="11">
        <v>5.585905875321201</v>
      </c>
      <c r="I116" s="9">
        <v>101.08137909264269</v>
      </c>
      <c r="J116" s="9">
        <v>0</v>
      </c>
      <c r="K116" s="9">
        <v>0</v>
      </c>
      <c r="L116" s="10">
        <v>9.828620837071199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0.016048113214099997</v>
      </c>
      <c r="S116" s="9">
        <v>11.8605407142855</v>
      </c>
      <c r="T116" s="9">
        <v>0</v>
      </c>
      <c r="U116" s="9">
        <v>0</v>
      </c>
      <c r="V116" s="10">
        <v>0.200359868607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9.430720493818802</v>
      </c>
      <c r="AW116" s="9">
        <v>21.648908953274557</v>
      </c>
      <c r="AX116" s="9">
        <v>0</v>
      </c>
      <c r="AY116" s="9">
        <v>0</v>
      </c>
      <c r="AZ116" s="10">
        <v>6.421422542390999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2.3425886916406005</v>
      </c>
      <c r="BG116" s="9">
        <v>0.0545859285714</v>
      </c>
      <c r="BH116" s="9">
        <v>0</v>
      </c>
      <c r="BI116" s="9">
        <v>0</v>
      </c>
      <c r="BJ116" s="10">
        <v>1.3306753000350002</v>
      </c>
      <c r="BK116" s="17">
        <f t="shared" si="3"/>
        <v>175.84184658944446</v>
      </c>
      <c r="BL116" s="16"/>
      <c r="BM116" s="50"/>
    </row>
    <row r="117" spans="1:65" s="12" customFormat="1" ht="15">
      <c r="A117" s="5"/>
      <c r="B117" s="8" t="s">
        <v>207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0.2524047949283</v>
      </c>
      <c r="I117" s="9">
        <v>9.3444077428571</v>
      </c>
      <c r="J117" s="9">
        <v>0</v>
      </c>
      <c r="K117" s="9">
        <v>0</v>
      </c>
      <c r="L117" s="10">
        <v>0.31554595603529995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0.1290646092137</v>
      </c>
      <c r="S117" s="9">
        <v>0</v>
      </c>
      <c r="T117" s="9">
        <v>0</v>
      </c>
      <c r="U117" s="9">
        <v>0</v>
      </c>
      <c r="V117" s="10">
        <v>2.1397037182495997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11.321109986996301</v>
      </c>
      <c r="AW117" s="9">
        <v>7.194182796074973</v>
      </c>
      <c r="AX117" s="9">
        <v>0</v>
      </c>
      <c r="AY117" s="9">
        <v>0</v>
      </c>
      <c r="AZ117" s="10">
        <v>16.3466328545687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2.8326146916389</v>
      </c>
      <c r="BG117" s="9">
        <v>0.0442728714284</v>
      </c>
      <c r="BH117" s="9">
        <v>0</v>
      </c>
      <c r="BI117" s="9">
        <v>0</v>
      </c>
      <c r="BJ117" s="10">
        <v>0.7465866392130999</v>
      </c>
      <c r="BK117" s="17">
        <f t="shared" si="3"/>
        <v>50.66652666120437</v>
      </c>
      <c r="BL117" s="16"/>
      <c r="BM117" s="50"/>
    </row>
    <row r="118" spans="1:65" s="12" customFormat="1" ht="15">
      <c r="A118" s="5"/>
      <c r="B118" s="8" t="s">
        <v>208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2.8476229321426003</v>
      </c>
      <c r="I118" s="9">
        <v>162.9573494854997</v>
      </c>
      <c r="J118" s="9">
        <v>0</v>
      </c>
      <c r="K118" s="9">
        <v>0</v>
      </c>
      <c r="L118" s="10">
        <v>0.2544839650713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0.8727412439997001</v>
      </c>
      <c r="S118" s="9">
        <v>3.5360984191784</v>
      </c>
      <c r="T118" s="9">
        <v>0</v>
      </c>
      <c r="U118" s="9">
        <v>0</v>
      </c>
      <c r="V118" s="10">
        <v>5.749845672214001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0.0029342282142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40.584010200355785</v>
      </c>
      <c r="AW118" s="9">
        <v>46.18757774410482</v>
      </c>
      <c r="AX118" s="9">
        <v>0</v>
      </c>
      <c r="AY118" s="9">
        <v>0</v>
      </c>
      <c r="AZ118" s="10">
        <v>8.1430190667847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1.9770938375695999</v>
      </c>
      <c r="BG118" s="9">
        <v>14.0859199481425</v>
      </c>
      <c r="BH118" s="9">
        <v>0</v>
      </c>
      <c r="BI118" s="9">
        <v>0</v>
      </c>
      <c r="BJ118" s="10">
        <v>0.9281410209636999</v>
      </c>
      <c r="BK118" s="17">
        <f t="shared" si="3"/>
        <v>288.126837764241</v>
      </c>
      <c r="BL118" s="16"/>
      <c r="BM118" s="50"/>
    </row>
    <row r="119" spans="1:65" s="12" customFormat="1" ht="15">
      <c r="A119" s="5"/>
      <c r="B119" s="8" t="s">
        <v>209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0.2086047778568</v>
      </c>
      <c r="I119" s="9">
        <v>0</v>
      </c>
      <c r="J119" s="9">
        <v>0</v>
      </c>
      <c r="K119" s="9">
        <v>0</v>
      </c>
      <c r="L119" s="10">
        <v>0.4740597133568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0.0560690074281</v>
      </c>
      <c r="S119" s="9">
        <v>0</v>
      </c>
      <c r="T119" s="9">
        <v>0</v>
      </c>
      <c r="U119" s="9">
        <v>0</v>
      </c>
      <c r="V119" s="10">
        <v>0.057504052106800006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22.7570212982841</v>
      </c>
      <c r="AW119" s="9">
        <v>7.483128195926111</v>
      </c>
      <c r="AX119" s="9">
        <v>0</v>
      </c>
      <c r="AY119" s="9">
        <v>0</v>
      </c>
      <c r="AZ119" s="10">
        <v>19.1556674381771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4.2583193273547995</v>
      </c>
      <c r="BG119" s="9">
        <v>1.519844494</v>
      </c>
      <c r="BH119" s="9">
        <v>0.2658261471071</v>
      </c>
      <c r="BI119" s="9">
        <v>0</v>
      </c>
      <c r="BJ119" s="10">
        <v>6.9033543830703</v>
      </c>
      <c r="BK119" s="17">
        <f t="shared" si="3"/>
        <v>63.13939883466801</v>
      </c>
      <c r="BL119" s="16"/>
      <c r="BM119" s="50"/>
    </row>
    <row r="120" spans="1:65" s="12" customFormat="1" ht="15">
      <c r="A120" s="5"/>
      <c r="B120" s="8" t="s">
        <v>210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3.3891963640711</v>
      </c>
      <c r="I120" s="9">
        <v>71.9891628371071</v>
      </c>
      <c r="J120" s="9">
        <v>0</v>
      </c>
      <c r="K120" s="9">
        <v>0</v>
      </c>
      <c r="L120" s="10">
        <v>9.8494236406783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0.0902473573212</v>
      </c>
      <c r="S120" s="9">
        <v>5.4669660714285</v>
      </c>
      <c r="T120" s="9">
        <v>0</v>
      </c>
      <c r="U120" s="9">
        <v>0</v>
      </c>
      <c r="V120" s="10">
        <v>0.5786281303569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18.264493190498502</v>
      </c>
      <c r="AW120" s="9">
        <v>50.44700931061025</v>
      </c>
      <c r="AX120" s="9">
        <v>0</v>
      </c>
      <c r="AY120" s="9">
        <v>0</v>
      </c>
      <c r="AZ120" s="10">
        <v>55.8592326585347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0.407250694606</v>
      </c>
      <c r="BG120" s="9">
        <v>1.2665339857142</v>
      </c>
      <c r="BH120" s="9">
        <v>0</v>
      </c>
      <c r="BI120" s="9">
        <v>0</v>
      </c>
      <c r="BJ120" s="10">
        <v>3.673158201641999</v>
      </c>
      <c r="BK120" s="17">
        <f t="shared" si="3"/>
        <v>221.28130244256874</v>
      </c>
      <c r="BL120" s="16"/>
      <c r="BM120" s="50"/>
    </row>
    <row r="121" spans="1:65" s="12" customFormat="1" ht="15">
      <c r="A121" s="5"/>
      <c r="B121" s="8" t="s">
        <v>211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2.3304076665711</v>
      </c>
      <c r="I121" s="9">
        <v>394.0009239214283</v>
      </c>
      <c r="J121" s="9">
        <v>1.0957253571428</v>
      </c>
      <c r="K121" s="9">
        <v>0</v>
      </c>
      <c r="L121" s="10">
        <v>8.7091826200711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0.1976457194996</v>
      </c>
      <c r="S121" s="9">
        <v>89.02768526785701</v>
      </c>
      <c r="T121" s="9">
        <v>0</v>
      </c>
      <c r="U121" s="9">
        <v>0</v>
      </c>
      <c r="V121" s="10">
        <v>1.1369666909999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0.1144404375</v>
      </c>
      <c r="AC121" s="9">
        <v>0</v>
      </c>
      <c r="AD121" s="9">
        <v>0</v>
      </c>
      <c r="AE121" s="9">
        <v>0</v>
      </c>
      <c r="AF121" s="10">
        <v>0.1089908928571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31.929085535672698</v>
      </c>
      <c r="AW121" s="9">
        <v>40.84457562171694</v>
      </c>
      <c r="AX121" s="9">
        <v>0</v>
      </c>
      <c r="AY121" s="9">
        <v>0</v>
      </c>
      <c r="AZ121" s="10">
        <v>12.654154766424801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12.395053721137899</v>
      </c>
      <c r="BG121" s="9">
        <v>1.9863590223213001</v>
      </c>
      <c r="BH121" s="9">
        <v>0</v>
      </c>
      <c r="BI121" s="9">
        <v>0</v>
      </c>
      <c r="BJ121" s="10">
        <v>3.7292349185689995</v>
      </c>
      <c r="BK121" s="17">
        <f t="shared" si="3"/>
        <v>600.2604321597693</v>
      </c>
      <c r="BL121" s="16"/>
      <c r="BM121" s="50"/>
    </row>
    <row r="122" spans="1:65" s="12" customFormat="1" ht="15">
      <c r="A122" s="5"/>
      <c r="B122" s="8" t="s">
        <v>212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1.8190741849999</v>
      </c>
      <c r="I122" s="9">
        <v>54.78875</v>
      </c>
      <c r="J122" s="9">
        <v>0</v>
      </c>
      <c r="K122" s="9">
        <v>0</v>
      </c>
      <c r="L122" s="10">
        <v>0.66671197675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0.11779581249999999</v>
      </c>
      <c r="S122" s="9">
        <v>33.69508125</v>
      </c>
      <c r="T122" s="9">
        <v>0</v>
      </c>
      <c r="U122" s="9">
        <v>0</v>
      </c>
      <c r="V122" s="10">
        <v>0.0630466221785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4.8189287542843</v>
      </c>
      <c r="AW122" s="9">
        <v>38.36815929500316</v>
      </c>
      <c r="AX122" s="9">
        <v>0</v>
      </c>
      <c r="AY122" s="9">
        <v>0</v>
      </c>
      <c r="AZ122" s="10">
        <v>7.102371442641099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1.2467472229987</v>
      </c>
      <c r="BG122" s="9">
        <v>0.0027346839285</v>
      </c>
      <c r="BH122" s="9">
        <v>0</v>
      </c>
      <c r="BI122" s="9">
        <v>0</v>
      </c>
      <c r="BJ122" s="10">
        <v>7.301914745927901</v>
      </c>
      <c r="BK122" s="17">
        <f t="shared" si="3"/>
        <v>149.99131599121205</v>
      </c>
      <c r="BL122" s="16"/>
      <c r="BM122" s="50"/>
    </row>
    <row r="123" spans="1:65" s="12" customFormat="1" ht="15">
      <c r="A123" s="5"/>
      <c r="B123" s="8" t="s">
        <v>213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1.1058149331423999</v>
      </c>
      <c r="I123" s="9">
        <v>219.425974585714</v>
      </c>
      <c r="J123" s="9">
        <v>0</v>
      </c>
      <c r="K123" s="9">
        <v>0</v>
      </c>
      <c r="L123" s="10">
        <v>1.419414958464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0.370257732571</v>
      </c>
      <c r="S123" s="9">
        <v>98.17228928571421</v>
      </c>
      <c r="T123" s="9">
        <v>0</v>
      </c>
      <c r="U123" s="9">
        <v>0</v>
      </c>
      <c r="V123" s="10">
        <v>1.3035997449996997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0.008678022857099999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16.0049599472451</v>
      </c>
      <c r="AW123" s="9">
        <v>26.5154072438431</v>
      </c>
      <c r="AX123" s="9">
        <v>0</v>
      </c>
      <c r="AY123" s="9">
        <v>0</v>
      </c>
      <c r="AZ123" s="10">
        <v>17.3470361419609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1.7741601441409</v>
      </c>
      <c r="BG123" s="9">
        <v>0.1583739171426</v>
      </c>
      <c r="BH123" s="9">
        <v>0</v>
      </c>
      <c r="BI123" s="9">
        <v>0</v>
      </c>
      <c r="BJ123" s="10">
        <v>1.0842154998205</v>
      </c>
      <c r="BK123" s="17">
        <f t="shared" si="3"/>
        <v>384.69018215761554</v>
      </c>
      <c r="BL123" s="16"/>
      <c r="BM123" s="50"/>
    </row>
    <row r="124" spans="1:65" s="12" customFormat="1" ht="15">
      <c r="A124" s="5"/>
      <c r="B124" s="8" t="s">
        <v>214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0.39972000899969995</v>
      </c>
      <c r="I124" s="9">
        <v>153.7482447950712</v>
      </c>
      <c r="J124" s="9">
        <v>0</v>
      </c>
      <c r="K124" s="9">
        <v>0</v>
      </c>
      <c r="L124" s="10">
        <v>33.2652752503211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1.9200577392497</v>
      </c>
      <c r="S124" s="9">
        <v>123.6555302357141</v>
      </c>
      <c r="T124" s="9">
        <v>0</v>
      </c>
      <c r="U124" s="9">
        <v>0</v>
      </c>
      <c r="V124" s="10">
        <v>0.2651282779998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61.75965282878378</v>
      </c>
      <c r="AW124" s="9">
        <v>30.140758043546043</v>
      </c>
      <c r="AX124" s="9">
        <v>0</v>
      </c>
      <c r="AY124" s="9">
        <v>0</v>
      </c>
      <c r="AZ124" s="10">
        <v>14.633301777034601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0.1975351467854</v>
      </c>
      <c r="BG124" s="9">
        <v>2.6342743084641</v>
      </c>
      <c r="BH124" s="9">
        <v>0</v>
      </c>
      <c r="BI124" s="9">
        <v>0</v>
      </c>
      <c r="BJ124" s="10">
        <v>0.5486826890354</v>
      </c>
      <c r="BK124" s="17">
        <f t="shared" si="3"/>
        <v>423.16816110100496</v>
      </c>
      <c r="BL124" s="16"/>
      <c r="BM124" s="50"/>
    </row>
    <row r="125" spans="1:65" s="12" customFormat="1" ht="15">
      <c r="A125" s="5"/>
      <c r="B125" s="8" t="s">
        <v>215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8.4731535796427</v>
      </c>
      <c r="I125" s="9">
        <v>20.1631867857142</v>
      </c>
      <c r="J125" s="9">
        <v>0</v>
      </c>
      <c r="K125" s="9">
        <v>0</v>
      </c>
      <c r="L125" s="10">
        <v>0.1771028768213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0.2308208918925</v>
      </c>
      <c r="S125" s="9">
        <v>37.1485570906071</v>
      </c>
      <c r="T125" s="9">
        <v>0</v>
      </c>
      <c r="U125" s="9">
        <v>0</v>
      </c>
      <c r="V125" s="10">
        <v>2.3181914982499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0.0423765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11.838998251214097</v>
      </c>
      <c r="AW125" s="9">
        <v>10.784819251489438</v>
      </c>
      <c r="AX125" s="9">
        <v>0</v>
      </c>
      <c r="AY125" s="9">
        <v>0</v>
      </c>
      <c r="AZ125" s="10">
        <v>3.5789033504997008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6.0022021351784005</v>
      </c>
      <c r="BG125" s="9">
        <v>5.95389825</v>
      </c>
      <c r="BH125" s="9">
        <v>0</v>
      </c>
      <c r="BI125" s="9">
        <v>0</v>
      </c>
      <c r="BJ125" s="10">
        <v>1.0550150511428</v>
      </c>
      <c r="BK125" s="17">
        <f t="shared" si="3"/>
        <v>107.76722551245214</v>
      </c>
      <c r="BL125" s="16"/>
      <c r="BM125" s="50"/>
    </row>
    <row r="126" spans="1:65" s="12" customFormat="1" ht="15">
      <c r="A126" s="5"/>
      <c r="B126" s="8" t="s">
        <v>216</v>
      </c>
      <c r="C126" s="11">
        <v>0</v>
      </c>
      <c r="D126" s="9">
        <v>0.2644191071428</v>
      </c>
      <c r="E126" s="9">
        <v>0</v>
      </c>
      <c r="F126" s="9">
        <v>0</v>
      </c>
      <c r="G126" s="10">
        <v>0</v>
      </c>
      <c r="H126" s="11">
        <v>0.6204595618213</v>
      </c>
      <c r="I126" s="9">
        <v>1.1105602499998999</v>
      </c>
      <c r="J126" s="9">
        <v>0</v>
      </c>
      <c r="K126" s="9">
        <v>0</v>
      </c>
      <c r="L126" s="10">
        <v>2.0144173148925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0.016922822857</v>
      </c>
      <c r="S126" s="9">
        <v>4.2307057142857</v>
      </c>
      <c r="T126" s="9">
        <v>0</v>
      </c>
      <c r="U126" s="9">
        <v>0</v>
      </c>
      <c r="V126" s="10">
        <v>0.022179831285500003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0.0322379444642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3.6451919451055</v>
      </c>
      <c r="AW126" s="9">
        <v>2.166812659562807</v>
      </c>
      <c r="AX126" s="9">
        <v>0</v>
      </c>
      <c r="AY126" s="9">
        <v>0</v>
      </c>
      <c r="AZ126" s="10">
        <v>2.7654655502492997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0.8467899334635001</v>
      </c>
      <c r="BG126" s="9">
        <v>6.732963405357</v>
      </c>
      <c r="BH126" s="9">
        <v>0</v>
      </c>
      <c r="BI126" s="9">
        <v>0</v>
      </c>
      <c r="BJ126" s="10">
        <v>0.2758235361426</v>
      </c>
      <c r="BK126" s="17">
        <f t="shared" si="3"/>
        <v>24.744949576629608</v>
      </c>
      <c r="BL126" s="16"/>
      <c r="BM126" s="50"/>
    </row>
    <row r="127" spans="1:65" s="12" customFormat="1" ht="15">
      <c r="A127" s="5"/>
      <c r="B127" s="8" t="s">
        <v>217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1.4121543474281</v>
      </c>
      <c r="I127" s="9">
        <v>10.3736985749998</v>
      </c>
      <c r="J127" s="9">
        <v>0</v>
      </c>
      <c r="K127" s="9">
        <v>0</v>
      </c>
      <c r="L127" s="10">
        <v>2.7624493095709006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0.48888217985680005</v>
      </c>
      <c r="S127" s="9">
        <v>1.0663438833928</v>
      </c>
      <c r="T127" s="9">
        <v>1.8124653214284998</v>
      </c>
      <c r="U127" s="9">
        <v>0</v>
      </c>
      <c r="V127" s="10">
        <v>1.1080754284996002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22.8409284630627</v>
      </c>
      <c r="AW127" s="9">
        <v>13.957848635262858</v>
      </c>
      <c r="AX127" s="9">
        <v>0</v>
      </c>
      <c r="AY127" s="9">
        <v>0</v>
      </c>
      <c r="AZ127" s="10">
        <v>19.605667022497002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5.9047071389968</v>
      </c>
      <c r="BG127" s="9">
        <v>4.769323917106901</v>
      </c>
      <c r="BH127" s="9">
        <v>0</v>
      </c>
      <c r="BI127" s="9">
        <v>0</v>
      </c>
      <c r="BJ127" s="10">
        <v>5.3943068461774</v>
      </c>
      <c r="BK127" s="17">
        <f t="shared" si="3"/>
        <v>91.49685106828015</v>
      </c>
      <c r="BL127" s="16"/>
      <c r="BM127" s="50"/>
    </row>
    <row r="128" spans="1:65" s="12" customFormat="1" ht="15">
      <c r="A128" s="5"/>
      <c r="B128" s="8" t="s">
        <v>218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0.6475939982139001</v>
      </c>
      <c r="I128" s="9">
        <v>60.2167339285712</v>
      </c>
      <c r="J128" s="9">
        <v>0</v>
      </c>
      <c r="K128" s="9">
        <v>0</v>
      </c>
      <c r="L128" s="10">
        <v>3.2776128021782998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0.010564339285699999</v>
      </c>
      <c r="S128" s="9">
        <v>5.2821696428571</v>
      </c>
      <c r="T128" s="9">
        <v>0</v>
      </c>
      <c r="U128" s="9">
        <v>0</v>
      </c>
      <c r="V128" s="10">
        <v>0.0063386035714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2.4454746147485995</v>
      </c>
      <c r="AW128" s="9">
        <v>118.77674087862874</v>
      </c>
      <c r="AX128" s="9">
        <v>0</v>
      </c>
      <c r="AY128" s="9">
        <v>0</v>
      </c>
      <c r="AZ128" s="10">
        <v>2.3909699661425003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0.5312668338208</v>
      </c>
      <c r="BG128" s="9">
        <v>53.7274082999998</v>
      </c>
      <c r="BH128" s="9">
        <v>0</v>
      </c>
      <c r="BI128" s="9">
        <v>0</v>
      </c>
      <c r="BJ128" s="10">
        <v>0.45772270842810003</v>
      </c>
      <c r="BK128" s="17">
        <f t="shared" si="3"/>
        <v>247.77059661644617</v>
      </c>
      <c r="BL128" s="16"/>
      <c r="BM128" s="50"/>
    </row>
    <row r="129" spans="1:65" s="12" customFormat="1" ht="15">
      <c r="A129" s="5"/>
      <c r="B129" s="8" t="s">
        <v>219</v>
      </c>
      <c r="C129" s="11">
        <v>0</v>
      </c>
      <c r="D129" s="9">
        <v>3.3212879642856</v>
      </c>
      <c r="E129" s="9">
        <v>0</v>
      </c>
      <c r="F129" s="9">
        <v>0</v>
      </c>
      <c r="G129" s="10">
        <v>0</v>
      </c>
      <c r="H129" s="11">
        <v>0.15704425896399998</v>
      </c>
      <c r="I129" s="9">
        <v>2.1427664285714</v>
      </c>
      <c r="J129" s="9">
        <v>0</v>
      </c>
      <c r="K129" s="9">
        <v>0</v>
      </c>
      <c r="L129" s="10">
        <v>0.28038098717840004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0.0326771880356</v>
      </c>
      <c r="S129" s="9">
        <v>0</v>
      </c>
      <c r="T129" s="9">
        <v>5.3569160714285005</v>
      </c>
      <c r="U129" s="9">
        <v>0</v>
      </c>
      <c r="V129" s="10">
        <v>0.0309629748927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6.287179711640801</v>
      </c>
      <c r="AW129" s="9">
        <v>1.2813077143827283</v>
      </c>
      <c r="AX129" s="9">
        <v>0</v>
      </c>
      <c r="AY129" s="9">
        <v>0</v>
      </c>
      <c r="AZ129" s="10">
        <v>1.0744139284279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1.1088882000706002</v>
      </c>
      <c r="BG129" s="9">
        <v>0.1815185928571</v>
      </c>
      <c r="BH129" s="9">
        <v>0</v>
      </c>
      <c r="BI129" s="9">
        <v>0</v>
      </c>
      <c r="BJ129" s="10">
        <v>0.1595670879637</v>
      </c>
      <c r="BK129" s="17">
        <f t="shared" si="3"/>
        <v>21.41491110869903</v>
      </c>
      <c r="BL129" s="16"/>
      <c r="BM129" s="50"/>
    </row>
    <row r="130" spans="1:65" s="12" customFormat="1" ht="15">
      <c r="A130" s="5"/>
      <c r="B130" s="8" t="s">
        <v>220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0.6111311358211</v>
      </c>
      <c r="I130" s="9">
        <v>36.8849624999999</v>
      </c>
      <c r="J130" s="9">
        <v>0</v>
      </c>
      <c r="K130" s="9">
        <v>0</v>
      </c>
      <c r="L130" s="10">
        <v>0.09126393578540001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0.0018969409285000001</v>
      </c>
      <c r="S130" s="9">
        <v>5.2692803571428</v>
      </c>
      <c r="T130" s="9">
        <v>0</v>
      </c>
      <c r="U130" s="9">
        <v>0</v>
      </c>
      <c r="V130" s="10">
        <v>0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0.0394886383928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2.4742948999272003</v>
      </c>
      <c r="AW130" s="9">
        <v>6.52878821426552</v>
      </c>
      <c r="AX130" s="9">
        <v>0</v>
      </c>
      <c r="AY130" s="9">
        <v>0</v>
      </c>
      <c r="AZ130" s="10">
        <v>0.6002380854634001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1.6810039429281</v>
      </c>
      <c r="BG130" s="9">
        <v>15.7954553571428</v>
      </c>
      <c r="BH130" s="9">
        <v>0</v>
      </c>
      <c r="BI130" s="9">
        <v>0</v>
      </c>
      <c r="BJ130" s="10">
        <v>0.20818927407120003</v>
      </c>
      <c r="BK130" s="17">
        <f t="shared" si="3"/>
        <v>70.18599328186872</v>
      </c>
      <c r="BL130" s="16"/>
      <c r="BM130" s="50"/>
    </row>
    <row r="131" spans="1:65" s="12" customFormat="1" ht="15">
      <c r="A131" s="5"/>
      <c r="B131" s="8" t="s">
        <v>221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1.3260105047851003</v>
      </c>
      <c r="I131" s="9">
        <v>2.1890522321428</v>
      </c>
      <c r="J131" s="9">
        <v>0</v>
      </c>
      <c r="K131" s="9">
        <v>0</v>
      </c>
      <c r="L131" s="10">
        <v>1.0424881832495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1.4566273901781</v>
      </c>
      <c r="S131" s="9">
        <v>40.8445111607142</v>
      </c>
      <c r="T131" s="9">
        <v>0</v>
      </c>
      <c r="U131" s="9">
        <v>0</v>
      </c>
      <c r="V131" s="10">
        <v>0.1712688901069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40.60028928457099</v>
      </c>
      <c r="AW131" s="9">
        <v>36.72315739162148</v>
      </c>
      <c r="AX131" s="9">
        <v>0</v>
      </c>
      <c r="AY131" s="9">
        <v>0</v>
      </c>
      <c r="AZ131" s="10">
        <v>13.7929192977494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12.0112424413923</v>
      </c>
      <c r="BG131" s="9">
        <v>1.2488248132500002</v>
      </c>
      <c r="BH131" s="9">
        <v>0</v>
      </c>
      <c r="BI131" s="9">
        <v>0</v>
      </c>
      <c r="BJ131" s="10">
        <v>13.0451272814284</v>
      </c>
      <c r="BK131" s="17">
        <f t="shared" si="3"/>
        <v>164.45151887118917</v>
      </c>
      <c r="BL131" s="16"/>
      <c r="BM131" s="50"/>
    </row>
    <row r="132" spans="1:65" s="12" customFormat="1" ht="15">
      <c r="A132" s="5"/>
      <c r="B132" s="8" t="s">
        <v>222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8.0161309862492</v>
      </c>
      <c r="I132" s="9">
        <v>0.4690246190713</v>
      </c>
      <c r="J132" s="9">
        <v>0</v>
      </c>
      <c r="K132" s="9">
        <v>0</v>
      </c>
      <c r="L132" s="10">
        <v>8.6050546984996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2.7377871537489</v>
      </c>
      <c r="S132" s="9">
        <v>13.4818631332499</v>
      </c>
      <c r="T132" s="9">
        <v>0</v>
      </c>
      <c r="U132" s="9">
        <v>0</v>
      </c>
      <c r="V132" s="10">
        <v>4.249458415534701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0.2023472175</v>
      </c>
      <c r="AC132" s="9">
        <v>0</v>
      </c>
      <c r="AD132" s="9">
        <v>0</v>
      </c>
      <c r="AE132" s="9">
        <v>0</v>
      </c>
      <c r="AF132" s="10">
        <v>1.5181593378570999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92.13299233042379</v>
      </c>
      <c r="AW132" s="9">
        <v>51.592134533884604</v>
      </c>
      <c r="AX132" s="9">
        <v>2.211445</v>
      </c>
      <c r="AY132" s="9">
        <v>0</v>
      </c>
      <c r="AZ132" s="10">
        <v>85.1164311823158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28.6403761974221</v>
      </c>
      <c r="BG132" s="9">
        <v>6.2092850132140995</v>
      </c>
      <c r="BH132" s="9">
        <v>0.2764851039642</v>
      </c>
      <c r="BI132" s="9">
        <v>0</v>
      </c>
      <c r="BJ132" s="10">
        <v>16.241457285531</v>
      </c>
      <c r="BK132" s="17">
        <f t="shared" si="3"/>
        <v>321.7004322084662</v>
      </c>
      <c r="BL132" s="16"/>
      <c r="BM132" s="50"/>
    </row>
    <row r="133" spans="1:65" s="12" customFormat="1" ht="15">
      <c r="A133" s="5"/>
      <c r="B133" s="8" t="s">
        <v>223</v>
      </c>
      <c r="C133" s="11">
        <v>0</v>
      </c>
      <c r="D133" s="9">
        <v>170.8217753571428</v>
      </c>
      <c r="E133" s="9">
        <v>0</v>
      </c>
      <c r="F133" s="9">
        <v>0</v>
      </c>
      <c r="G133" s="10">
        <v>0</v>
      </c>
      <c r="H133" s="11">
        <v>1.7514686334997003</v>
      </c>
      <c r="I133" s="9">
        <v>282.335128003714</v>
      </c>
      <c r="J133" s="9">
        <v>0</v>
      </c>
      <c r="K133" s="9">
        <v>0</v>
      </c>
      <c r="L133" s="10">
        <v>4.9164215989641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0.8779445821068002</v>
      </c>
      <c r="S133" s="9">
        <v>42.433434642856994</v>
      </c>
      <c r="T133" s="9">
        <v>0</v>
      </c>
      <c r="U133" s="9">
        <v>0</v>
      </c>
      <c r="V133" s="10">
        <v>6.563888747035501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0.1195767178571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0.0010870610714000001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35.832294335247106</v>
      </c>
      <c r="AW133" s="9">
        <v>29.15863731950626</v>
      </c>
      <c r="AX133" s="9">
        <v>0</v>
      </c>
      <c r="AY133" s="9">
        <v>0</v>
      </c>
      <c r="AZ133" s="10">
        <v>12.703105697462298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0.4882425739633</v>
      </c>
      <c r="BG133" s="9">
        <v>2.2284751964283998</v>
      </c>
      <c r="BH133" s="9">
        <v>0</v>
      </c>
      <c r="BI133" s="9">
        <v>0</v>
      </c>
      <c r="BJ133" s="10">
        <v>11.464150530499202</v>
      </c>
      <c r="BK133" s="17">
        <f t="shared" si="3"/>
        <v>601.6956309973549</v>
      </c>
      <c r="BL133" s="16"/>
      <c r="BM133" s="50"/>
    </row>
    <row r="134" spans="1:65" s="12" customFormat="1" ht="15">
      <c r="A134" s="5"/>
      <c r="B134" s="8" t="s">
        <v>224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0.35950807935690005</v>
      </c>
      <c r="I134" s="9">
        <v>0</v>
      </c>
      <c r="J134" s="9">
        <v>0</v>
      </c>
      <c r="K134" s="9">
        <v>0</v>
      </c>
      <c r="L134" s="10">
        <v>0.11588166678550002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</v>
      </c>
      <c r="S134" s="9">
        <v>0</v>
      </c>
      <c r="T134" s="9">
        <v>0</v>
      </c>
      <c r="U134" s="9">
        <v>0</v>
      </c>
      <c r="V134" s="10">
        <v>0.004419275714200001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24.645987560820902</v>
      </c>
      <c r="AW134" s="9">
        <v>13.43043423326909</v>
      </c>
      <c r="AX134" s="9">
        <v>0</v>
      </c>
      <c r="AY134" s="9">
        <v>0</v>
      </c>
      <c r="AZ134" s="10">
        <v>14.708440565570598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2.7317354427491</v>
      </c>
      <c r="BG134" s="9">
        <v>2.7485125</v>
      </c>
      <c r="BH134" s="9">
        <v>0</v>
      </c>
      <c r="BI134" s="9">
        <v>0</v>
      </c>
      <c r="BJ134" s="10">
        <v>1.6945265035709</v>
      </c>
      <c r="BK134" s="17">
        <f t="shared" si="3"/>
        <v>60.43944582783718</v>
      </c>
      <c r="BL134" s="16"/>
      <c r="BM134" s="50"/>
    </row>
    <row r="135" spans="1:65" s="12" customFormat="1" ht="15">
      <c r="A135" s="5"/>
      <c r="B135" s="8" t="s">
        <v>225</v>
      </c>
      <c r="C135" s="11">
        <v>0</v>
      </c>
      <c r="D135" s="9">
        <v>0</v>
      </c>
      <c r="E135" s="9">
        <v>0</v>
      </c>
      <c r="F135" s="9">
        <v>0</v>
      </c>
      <c r="G135" s="10">
        <v>0</v>
      </c>
      <c r="H135" s="11">
        <v>2.8387146503566</v>
      </c>
      <c r="I135" s="9">
        <v>88.8283157142854</v>
      </c>
      <c r="J135" s="9">
        <v>0</v>
      </c>
      <c r="K135" s="9">
        <v>0</v>
      </c>
      <c r="L135" s="10">
        <v>1.4331416838211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0.11970157178560001</v>
      </c>
      <c r="S135" s="9">
        <v>0.2708180357142</v>
      </c>
      <c r="T135" s="9">
        <v>0</v>
      </c>
      <c r="U135" s="9">
        <v>0</v>
      </c>
      <c r="V135" s="10">
        <v>1.0968130446428002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10.6270814067496</v>
      </c>
      <c r="AW135" s="9">
        <v>11.140466185726433</v>
      </c>
      <c r="AX135" s="9">
        <v>0</v>
      </c>
      <c r="AY135" s="9">
        <v>0</v>
      </c>
      <c r="AZ135" s="10">
        <v>6.2480204516421995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1.8634611904283003</v>
      </c>
      <c r="BG135" s="9">
        <v>7.104964399678501</v>
      </c>
      <c r="BH135" s="9">
        <v>0</v>
      </c>
      <c r="BI135" s="9">
        <v>0</v>
      </c>
      <c r="BJ135" s="10">
        <v>0.9439472042139999</v>
      </c>
      <c r="BK135" s="17">
        <f t="shared" si="3"/>
        <v>132.51544553904472</v>
      </c>
      <c r="BL135" s="16"/>
      <c r="BM135" s="50"/>
    </row>
    <row r="136" spans="1:65" s="12" customFormat="1" ht="15">
      <c r="A136" s="5"/>
      <c r="B136" s="8" t="s">
        <v>226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0.13685515446410002</v>
      </c>
      <c r="I136" s="9">
        <v>348.8995044642855</v>
      </c>
      <c r="J136" s="9">
        <v>0</v>
      </c>
      <c r="K136" s="9">
        <v>0</v>
      </c>
      <c r="L136" s="10">
        <v>11.3490107960711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0.1538083912855</v>
      </c>
      <c r="S136" s="9">
        <v>267.22954120285704</v>
      </c>
      <c r="T136" s="9">
        <v>0</v>
      </c>
      <c r="U136" s="9">
        <v>0</v>
      </c>
      <c r="V136" s="10">
        <v>4.3815460223569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12.411597729141</v>
      </c>
      <c r="AW136" s="9">
        <v>66.54527703258174</v>
      </c>
      <c r="AX136" s="9">
        <v>0</v>
      </c>
      <c r="AY136" s="9">
        <v>0</v>
      </c>
      <c r="AZ136" s="10">
        <v>31.6983624391058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0.30511948278490003</v>
      </c>
      <c r="BG136" s="9">
        <v>1.8916041907499</v>
      </c>
      <c r="BH136" s="9">
        <v>0</v>
      </c>
      <c r="BI136" s="9">
        <v>0</v>
      </c>
      <c r="BJ136" s="10">
        <v>0.6968742087495</v>
      </c>
      <c r="BK136" s="17">
        <f t="shared" si="3"/>
        <v>745.6991011144332</v>
      </c>
      <c r="BL136" s="16"/>
      <c r="BM136" s="50"/>
    </row>
    <row r="137" spans="1:65" s="12" customFormat="1" ht="15">
      <c r="A137" s="5"/>
      <c r="B137" s="8" t="s">
        <v>227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1.6832470280714</v>
      </c>
      <c r="I137" s="9">
        <v>20.4807135929999</v>
      </c>
      <c r="J137" s="9">
        <v>0</v>
      </c>
      <c r="K137" s="9">
        <v>0</v>
      </c>
      <c r="L137" s="10">
        <v>3.2688550977499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0.5760636607856999</v>
      </c>
      <c r="S137" s="9">
        <v>7.30832625</v>
      </c>
      <c r="T137" s="9">
        <v>0</v>
      </c>
      <c r="U137" s="9">
        <v>0</v>
      </c>
      <c r="V137" s="10">
        <v>0.42775407485700007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0.0054089660714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10.9955839771024</v>
      </c>
      <c r="AW137" s="9">
        <v>39.92889267436284</v>
      </c>
      <c r="AX137" s="9">
        <v>0</v>
      </c>
      <c r="AY137" s="9">
        <v>0</v>
      </c>
      <c r="AZ137" s="10">
        <v>13.4379869551046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5.852029358605</v>
      </c>
      <c r="BG137" s="9">
        <v>7.129912290714101</v>
      </c>
      <c r="BH137" s="9">
        <v>0</v>
      </c>
      <c r="BI137" s="9">
        <v>0</v>
      </c>
      <c r="BJ137" s="10">
        <v>0.5121371521777</v>
      </c>
      <c r="BK137" s="17">
        <f t="shared" si="3"/>
        <v>111.60691107860195</v>
      </c>
      <c r="BL137" s="16"/>
      <c r="BM137" s="50"/>
    </row>
    <row r="138" spans="1:65" s="12" customFormat="1" ht="15">
      <c r="A138" s="5"/>
      <c r="B138" s="8" t="s">
        <v>228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0.0659111317855</v>
      </c>
      <c r="I138" s="9">
        <v>137.4443657228213</v>
      </c>
      <c r="J138" s="9">
        <v>0</v>
      </c>
      <c r="K138" s="9">
        <v>0</v>
      </c>
      <c r="L138" s="10">
        <v>27.580981480821002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</v>
      </c>
      <c r="S138" s="9">
        <v>86.44082857142851</v>
      </c>
      <c r="T138" s="9">
        <v>0</v>
      </c>
      <c r="U138" s="9">
        <v>0</v>
      </c>
      <c r="V138" s="10">
        <v>1.0931796004999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0.4311505394278</v>
      </c>
      <c r="AW138" s="9">
        <v>14.405620861943184</v>
      </c>
      <c r="AX138" s="9">
        <v>0</v>
      </c>
      <c r="AY138" s="9">
        <v>0</v>
      </c>
      <c r="AZ138" s="10">
        <v>0.8169538668925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0.16810566139239996</v>
      </c>
      <c r="BG138" s="9">
        <v>6.6722332338927</v>
      </c>
      <c r="BH138" s="9">
        <v>0</v>
      </c>
      <c r="BI138" s="9">
        <v>0</v>
      </c>
      <c r="BJ138" s="10">
        <v>6.1408804538924</v>
      </c>
      <c r="BK138" s="17">
        <f t="shared" si="3"/>
        <v>281.2602111247972</v>
      </c>
      <c r="BL138" s="16"/>
      <c r="BM138" s="50"/>
    </row>
    <row r="139" spans="1:65" s="12" customFormat="1" ht="15">
      <c r="A139" s="5"/>
      <c r="B139" s="8" t="s">
        <v>229</v>
      </c>
      <c r="C139" s="11">
        <v>0</v>
      </c>
      <c r="D139" s="9">
        <v>296.5700959162142</v>
      </c>
      <c r="E139" s="9">
        <v>0</v>
      </c>
      <c r="F139" s="9">
        <v>0</v>
      </c>
      <c r="G139" s="10">
        <v>0</v>
      </c>
      <c r="H139" s="11">
        <v>2.3209917478212</v>
      </c>
      <c r="I139" s="9">
        <v>327.6745562288213</v>
      </c>
      <c r="J139" s="9">
        <v>0</v>
      </c>
      <c r="K139" s="9">
        <v>0</v>
      </c>
      <c r="L139" s="10">
        <v>2.6247081613569003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1.1068279464284</v>
      </c>
      <c r="S139" s="9">
        <v>0</v>
      </c>
      <c r="T139" s="9">
        <v>0</v>
      </c>
      <c r="U139" s="9">
        <v>0</v>
      </c>
      <c r="V139" s="10">
        <v>11.785920354714099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2.1857400201056</v>
      </c>
      <c r="AW139" s="9">
        <v>92.50463755379658</v>
      </c>
      <c r="AX139" s="9">
        <v>0</v>
      </c>
      <c r="AY139" s="9">
        <v>0</v>
      </c>
      <c r="AZ139" s="10">
        <v>19.329831813033696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0.1309322854997</v>
      </c>
      <c r="BG139" s="9">
        <v>232.0193650892856</v>
      </c>
      <c r="BH139" s="9">
        <v>0</v>
      </c>
      <c r="BI139" s="9">
        <v>0</v>
      </c>
      <c r="BJ139" s="10">
        <v>7.121888239499299</v>
      </c>
      <c r="BK139" s="17">
        <f t="shared" si="3"/>
        <v>995.3754953565768</v>
      </c>
      <c r="BL139" s="16"/>
      <c r="BM139" s="50"/>
    </row>
    <row r="140" spans="1:65" s="12" customFormat="1" ht="15">
      <c r="A140" s="5"/>
      <c r="B140" s="8" t="s">
        <v>230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1.3921647832855</v>
      </c>
      <c r="I140" s="9">
        <v>144.27198514807128</v>
      </c>
      <c r="J140" s="9">
        <v>0</v>
      </c>
      <c r="K140" s="9">
        <v>0</v>
      </c>
      <c r="L140" s="10">
        <v>2.9809455204638997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0.10878110092839999</v>
      </c>
      <c r="S140" s="9">
        <v>80.93217857142841</v>
      </c>
      <c r="T140" s="9">
        <v>0</v>
      </c>
      <c r="U140" s="9">
        <v>0</v>
      </c>
      <c r="V140" s="10">
        <v>1.1324209102138998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1.6156307142857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6.110215138533401</v>
      </c>
      <c r="AW140" s="9">
        <v>9.822803501755201</v>
      </c>
      <c r="AX140" s="9">
        <v>0</v>
      </c>
      <c r="AY140" s="9">
        <v>0</v>
      </c>
      <c r="AZ140" s="10">
        <v>16.276997472748402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0.4052489796062</v>
      </c>
      <c r="BG140" s="9">
        <v>0.9155240714285</v>
      </c>
      <c r="BH140" s="9">
        <v>0</v>
      </c>
      <c r="BI140" s="9">
        <v>0</v>
      </c>
      <c r="BJ140" s="10">
        <v>2.3447429496422996</v>
      </c>
      <c r="BK140" s="17">
        <f t="shared" si="3"/>
        <v>268.30963886239107</v>
      </c>
      <c r="BL140" s="16"/>
      <c r="BM140" s="50"/>
    </row>
    <row r="141" spans="1:65" s="12" customFormat="1" ht="15">
      <c r="A141" s="5"/>
      <c r="B141" s="8" t="s">
        <v>231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3.8804763446424997</v>
      </c>
      <c r="I141" s="9">
        <v>217.6736269049284</v>
      </c>
      <c r="J141" s="9">
        <v>0</v>
      </c>
      <c r="K141" s="9">
        <v>0</v>
      </c>
      <c r="L141" s="10">
        <v>1.0808608168925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0.028124628928399998</v>
      </c>
      <c r="S141" s="9">
        <v>96.9741964285714</v>
      </c>
      <c r="T141" s="9">
        <v>0</v>
      </c>
      <c r="U141" s="9">
        <v>0</v>
      </c>
      <c r="V141" s="10">
        <v>2.2423650310355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0.1721121714285</v>
      </c>
      <c r="AC141" s="9">
        <v>0</v>
      </c>
      <c r="AD141" s="9">
        <v>0</v>
      </c>
      <c r="AE141" s="9">
        <v>0</v>
      </c>
      <c r="AF141" s="10">
        <v>1.8940094662141003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16.5129565948547</v>
      </c>
      <c r="AW141" s="9">
        <v>53.73957829000362</v>
      </c>
      <c r="AX141" s="9">
        <v>0</v>
      </c>
      <c r="AY141" s="9">
        <v>0</v>
      </c>
      <c r="AZ141" s="10">
        <v>12.560626354783702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0.6050137297848</v>
      </c>
      <c r="BG141" s="9">
        <v>3.7113719995714</v>
      </c>
      <c r="BH141" s="9">
        <v>0</v>
      </c>
      <c r="BI141" s="9">
        <v>0</v>
      </c>
      <c r="BJ141" s="10">
        <v>3.1988745832846996</v>
      </c>
      <c r="BK141" s="17">
        <f t="shared" si="3"/>
        <v>414.2741933449242</v>
      </c>
      <c r="BL141" s="16"/>
      <c r="BM141" s="50"/>
    </row>
    <row r="142" spans="1:65" s="12" customFormat="1" ht="15">
      <c r="A142" s="5"/>
      <c r="B142" s="8" t="s">
        <v>232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5.1008434606062</v>
      </c>
      <c r="I142" s="9">
        <v>39.72450014999969</v>
      </c>
      <c r="J142" s="9">
        <v>0</v>
      </c>
      <c r="K142" s="9">
        <v>0</v>
      </c>
      <c r="L142" s="10">
        <v>4.6561519648923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1.257116440035</v>
      </c>
      <c r="S142" s="9">
        <v>0.6509271629998001</v>
      </c>
      <c r="T142" s="9">
        <v>0.2717877678571</v>
      </c>
      <c r="U142" s="9">
        <v>0</v>
      </c>
      <c r="V142" s="10">
        <v>3.5077732019635004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0.10831975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79.8553646002452</v>
      </c>
      <c r="AW142" s="9">
        <v>39.96280005627136</v>
      </c>
      <c r="AX142" s="9">
        <v>0</v>
      </c>
      <c r="AY142" s="9">
        <v>0</v>
      </c>
      <c r="AZ142" s="10">
        <v>45.80019315678219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26.443332629852396</v>
      </c>
      <c r="BG142" s="9">
        <v>4.5750674513926</v>
      </c>
      <c r="BH142" s="9">
        <v>0</v>
      </c>
      <c r="BI142" s="9">
        <v>0</v>
      </c>
      <c r="BJ142" s="10">
        <v>13.881726032425</v>
      </c>
      <c r="BK142" s="17">
        <f t="shared" si="3"/>
        <v>265.79590382532234</v>
      </c>
      <c r="BL142" s="16"/>
      <c r="BM142" s="50"/>
    </row>
    <row r="143" spans="1:65" s="12" customFormat="1" ht="15">
      <c r="A143" s="5"/>
      <c r="B143" s="8" t="s">
        <v>233</v>
      </c>
      <c r="C143" s="11">
        <v>0</v>
      </c>
      <c r="D143" s="9">
        <v>2.70705</v>
      </c>
      <c r="E143" s="9">
        <v>0</v>
      </c>
      <c r="F143" s="9">
        <v>0</v>
      </c>
      <c r="G143" s="10">
        <v>0</v>
      </c>
      <c r="H143" s="11">
        <v>0.14133620546419998</v>
      </c>
      <c r="I143" s="9">
        <v>0</v>
      </c>
      <c r="J143" s="9">
        <v>0</v>
      </c>
      <c r="K143" s="9">
        <v>0</v>
      </c>
      <c r="L143" s="10">
        <v>0.5366487202142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0.056198358</v>
      </c>
      <c r="S143" s="9">
        <v>0</v>
      </c>
      <c r="T143" s="9">
        <v>0</v>
      </c>
      <c r="U143" s="9">
        <v>0</v>
      </c>
      <c r="V143" s="10">
        <v>0.035624777999999996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1.7833233348204</v>
      </c>
      <c r="AW143" s="9">
        <v>5.588054986341174</v>
      </c>
      <c r="AX143" s="9">
        <v>0</v>
      </c>
      <c r="AY143" s="9">
        <v>0</v>
      </c>
      <c r="AZ143" s="10">
        <v>5.0573376715705995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5.9171647245707995</v>
      </c>
      <c r="BG143" s="9">
        <v>0</v>
      </c>
      <c r="BH143" s="9">
        <v>0</v>
      </c>
      <c r="BI143" s="9">
        <v>0</v>
      </c>
      <c r="BJ143" s="10">
        <v>0.1521667341426</v>
      </c>
      <c r="BK143" s="17">
        <f t="shared" si="3"/>
        <v>21.97490551312397</v>
      </c>
      <c r="BL143" s="16"/>
      <c r="BM143" s="50"/>
    </row>
    <row r="144" spans="1:65" s="12" customFormat="1" ht="15">
      <c r="A144" s="5"/>
      <c r="B144" s="8" t="s">
        <v>234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1.2140886365352999</v>
      </c>
      <c r="I144" s="9">
        <v>0.0438459571428</v>
      </c>
      <c r="J144" s="9">
        <v>0</v>
      </c>
      <c r="K144" s="9">
        <v>0</v>
      </c>
      <c r="L144" s="10">
        <v>1.0352030481425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0.2871910192855</v>
      </c>
      <c r="S144" s="9">
        <v>0</v>
      </c>
      <c r="T144" s="9">
        <v>0</v>
      </c>
      <c r="U144" s="9">
        <v>0</v>
      </c>
      <c r="V144" s="10">
        <v>0.1356813145711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0.0005456751785000001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29.121734072600503</v>
      </c>
      <c r="AW144" s="9">
        <v>4.714633533581716</v>
      </c>
      <c r="AX144" s="9">
        <v>0</v>
      </c>
      <c r="AY144" s="9">
        <v>0</v>
      </c>
      <c r="AZ144" s="10">
        <v>20.6299392014252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4.510880240925</v>
      </c>
      <c r="BG144" s="9">
        <v>0</v>
      </c>
      <c r="BH144" s="9">
        <v>0.8744187102499</v>
      </c>
      <c r="BI144" s="9">
        <v>0</v>
      </c>
      <c r="BJ144" s="10">
        <v>3.3505776368911997</v>
      </c>
      <c r="BK144" s="17">
        <f t="shared" si="3"/>
        <v>65.91873904652921</v>
      </c>
      <c r="BL144" s="16"/>
      <c r="BM144" s="50"/>
    </row>
    <row r="145" spans="1:65" s="12" customFormat="1" ht="15">
      <c r="A145" s="5"/>
      <c r="B145" s="8" t="s">
        <v>235</v>
      </c>
      <c r="C145" s="11">
        <v>0</v>
      </c>
      <c r="D145" s="9">
        <v>26.8493303571428</v>
      </c>
      <c r="E145" s="9">
        <v>0</v>
      </c>
      <c r="F145" s="9">
        <v>0</v>
      </c>
      <c r="G145" s="10">
        <v>0</v>
      </c>
      <c r="H145" s="11">
        <v>1.4826477868210999</v>
      </c>
      <c r="I145" s="9">
        <v>172.42639955357112</v>
      </c>
      <c r="J145" s="9">
        <v>0</v>
      </c>
      <c r="K145" s="9">
        <v>0</v>
      </c>
      <c r="L145" s="10">
        <v>0.3850193973213001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0.0053698660714</v>
      </c>
      <c r="S145" s="9">
        <v>5.9068526785714</v>
      </c>
      <c r="T145" s="9">
        <v>0</v>
      </c>
      <c r="U145" s="9">
        <v>0</v>
      </c>
      <c r="V145" s="10">
        <v>0.0196000111071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8.311834266926802</v>
      </c>
      <c r="AW145" s="9">
        <v>12.872348571108246</v>
      </c>
      <c r="AX145" s="9">
        <v>0</v>
      </c>
      <c r="AY145" s="9">
        <v>0</v>
      </c>
      <c r="AZ145" s="10">
        <v>7.3702483091065005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0.32629358760679994</v>
      </c>
      <c r="BG145" s="9">
        <v>75.1531550545357</v>
      </c>
      <c r="BH145" s="9">
        <v>0</v>
      </c>
      <c r="BI145" s="9">
        <v>0</v>
      </c>
      <c r="BJ145" s="10">
        <v>0.35149544264259996</v>
      </c>
      <c r="BK145" s="17">
        <f t="shared" si="3"/>
        <v>311.46059488253286</v>
      </c>
      <c r="BL145" s="16"/>
      <c r="BM145" s="50"/>
    </row>
    <row r="146" spans="1:65" s="12" customFormat="1" ht="15">
      <c r="A146" s="5"/>
      <c r="B146" s="8" t="s">
        <v>236</v>
      </c>
      <c r="C146" s="11">
        <v>0</v>
      </c>
      <c r="D146" s="9">
        <v>2.1470557142857</v>
      </c>
      <c r="E146" s="9">
        <v>0</v>
      </c>
      <c r="F146" s="9">
        <v>0</v>
      </c>
      <c r="G146" s="10">
        <v>0</v>
      </c>
      <c r="H146" s="11">
        <v>1.5181508897139997</v>
      </c>
      <c r="I146" s="9">
        <v>11.0466016499999</v>
      </c>
      <c r="J146" s="9">
        <v>0</v>
      </c>
      <c r="K146" s="9">
        <v>0</v>
      </c>
      <c r="L146" s="10">
        <v>0.847951314214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0.0424775187854</v>
      </c>
      <c r="S146" s="9">
        <v>0</v>
      </c>
      <c r="T146" s="9">
        <v>0</v>
      </c>
      <c r="U146" s="9">
        <v>0</v>
      </c>
      <c r="V146" s="10">
        <v>0.1173673171427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0.5359119642857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12.102456782067701</v>
      </c>
      <c r="AW146" s="9">
        <v>9.867283825241561</v>
      </c>
      <c r="AX146" s="9">
        <v>0</v>
      </c>
      <c r="AY146" s="9">
        <v>0</v>
      </c>
      <c r="AZ146" s="10">
        <v>6.158847796783801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3.9963959358197005</v>
      </c>
      <c r="BG146" s="9">
        <v>3.3333057889999003</v>
      </c>
      <c r="BH146" s="9">
        <v>0</v>
      </c>
      <c r="BI146" s="9">
        <v>0</v>
      </c>
      <c r="BJ146" s="10">
        <v>0.6613595866065</v>
      </c>
      <c r="BK146" s="17">
        <f t="shared" si="3"/>
        <v>52.37516608394657</v>
      </c>
      <c r="BL146" s="16"/>
      <c r="BM146" s="50"/>
    </row>
    <row r="147" spans="1:65" s="12" customFormat="1" ht="15">
      <c r="A147" s="5"/>
      <c r="B147" s="8" t="s">
        <v>237</v>
      </c>
      <c r="C147" s="11">
        <v>0</v>
      </c>
      <c r="D147" s="9">
        <v>0</v>
      </c>
      <c r="E147" s="9">
        <v>0</v>
      </c>
      <c r="F147" s="9">
        <v>0</v>
      </c>
      <c r="G147" s="10">
        <v>0</v>
      </c>
      <c r="H147" s="11">
        <v>3.4166626447855</v>
      </c>
      <c r="I147" s="9">
        <v>107.14557142857132</v>
      </c>
      <c r="J147" s="9">
        <v>0</v>
      </c>
      <c r="K147" s="9">
        <v>0</v>
      </c>
      <c r="L147" s="10">
        <v>0.7203521303214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3.5901364817498003</v>
      </c>
      <c r="S147" s="9">
        <v>0</v>
      </c>
      <c r="T147" s="9">
        <v>0</v>
      </c>
      <c r="U147" s="9">
        <v>0</v>
      </c>
      <c r="V147" s="10">
        <v>0.0292057795356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5.511585232498201</v>
      </c>
      <c r="AW147" s="9">
        <v>12.873101366010385</v>
      </c>
      <c r="AX147" s="9">
        <v>0</v>
      </c>
      <c r="AY147" s="9">
        <v>0</v>
      </c>
      <c r="AZ147" s="10">
        <v>0.8276552702493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1.4759813187493003</v>
      </c>
      <c r="BG147" s="9">
        <v>43.0925699999999</v>
      </c>
      <c r="BH147" s="9">
        <v>0</v>
      </c>
      <c r="BI147" s="9">
        <v>0</v>
      </c>
      <c r="BJ147" s="10">
        <v>0.0386125755356</v>
      </c>
      <c r="BK147" s="17">
        <f t="shared" si="3"/>
        <v>178.7214342280063</v>
      </c>
      <c r="BL147" s="16"/>
      <c r="BM147" s="50"/>
    </row>
    <row r="148" spans="1:65" s="12" customFormat="1" ht="15">
      <c r="A148" s="5"/>
      <c r="B148" s="8" t="s">
        <v>238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0.1974355756068</v>
      </c>
      <c r="I148" s="9">
        <v>68.3796571428569</v>
      </c>
      <c r="J148" s="9">
        <v>0</v>
      </c>
      <c r="K148" s="9">
        <v>0</v>
      </c>
      <c r="L148" s="10">
        <v>0.4166384079996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0.10181941660690001</v>
      </c>
      <c r="S148" s="9">
        <v>0.3205296428571</v>
      </c>
      <c r="T148" s="9">
        <v>0</v>
      </c>
      <c r="U148" s="9">
        <v>0</v>
      </c>
      <c r="V148" s="10">
        <v>0.0271462944284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0.22420215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6.134624650498</v>
      </c>
      <c r="AW148" s="9">
        <v>3.763693173020427</v>
      </c>
      <c r="AX148" s="9">
        <v>0</v>
      </c>
      <c r="AY148" s="9">
        <v>0</v>
      </c>
      <c r="AZ148" s="10">
        <v>3.8536392417130996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0.20818309657050002</v>
      </c>
      <c r="BG148" s="9">
        <v>28.8259907142856</v>
      </c>
      <c r="BH148" s="9">
        <v>0</v>
      </c>
      <c r="BI148" s="9">
        <v>0</v>
      </c>
      <c r="BJ148" s="10">
        <v>0.576228245821</v>
      </c>
      <c r="BK148" s="17">
        <f t="shared" si="3"/>
        <v>113.02978775226431</v>
      </c>
      <c r="BL148" s="16"/>
      <c r="BM148" s="50"/>
    </row>
    <row r="149" spans="1:65" s="12" customFormat="1" ht="15">
      <c r="A149" s="5"/>
      <c r="B149" s="8" t="s">
        <v>239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0.07551010085700001</v>
      </c>
      <c r="I149" s="9">
        <v>0</v>
      </c>
      <c r="J149" s="9">
        <v>0</v>
      </c>
      <c r="K149" s="9">
        <v>0</v>
      </c>
      <c r="L149" s="10">
        <v>0.1745623613568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0.0158222032142</v>
      </c>
      <c r="S149" s="9">
        <v>0</v>
      </c>
      <c r="T149" s="9">
        <v>0</v>
      </c>
      <c r="U149" s="9">
        <v>0</v>
      </c>
      <c r="V149" s="10">
        <v>0.0043647457142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0.0005450133928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34.3233940803201</v>
      </c>
      <c r="AW149" s="9">
        <v>30.399733486316762</v>
      </c>
      <c r="AX149" s="9">
        <v>0</v>
      </c>
      <c r="AY149" s="9">
        <v>0</v>
      </c>
      <c r="AZ149" s="10">
        <v>44.786101853248695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2.2405167303563</v>
      </c>
      <c r="BG149" s="9">
        <v>11.1727745535712</v>
      </c>
      <c r="BH149" s="9">
        <v>0</v>
      </c>
      <c r="BI149" s="9">
        <v>0</v>
      </c>
      <c r="BJ149" s="10">
        <v>0.38064589703519996</v>
      </c>
      <c r="BK149" s="17">
        <f t="shared" si="3"/>
        <v>123.57397102538326</v>
      </c>
      <c r="BL149" s="16"/>
      <c r="BM149" s="50"/>
    </row>
    <row r="150" spans="1:65" s="12" customFormat="1" ht="15">
      <c r="A150" s="5"/>
      <c r="B150" s="8" t="s">
        <v>240</v>
      </c>
      <c r="C150" s="11">
        <v>0</v>
      </c>
      <c r="D150" s="9">
        <v>8.0131901785714</v>
      </c>
      <c r="E150" s="9">
        <v>0</v>
      </c>
      <c r="F150" s="9">
        <v>0</v>
      </c>
      <c r="G150" s="10">
        <v>0</v>
      </c>
      <c r="H150" s="11">
        <v>0.037501730035499996</v>
      </c>
      <c r="I150" s="9">
        <v>15.4921676785712</v>
      </c>
      <c r="J150" s="9">
        <v>0</v>
      </c>
      <c r="K150" s="9">
        <v>0</v>
      </c>
      <c r="L150" s="10">
        <v>0.9517533081426999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0.0133553169642</v>
      </c>
      <c r="S150" s="9">
        <v>0</v>
      </c>
      <c r="T150" s="9">
        <v>0.21368507142850002</v>
      </c>
      <c r="U150" s="9">
        <v>0</v>
      </c>
      <c r="V150" s="10">
        <v>0.0219027198213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0.4659560336428</v>
      </c>
      <c r="AW150" s="9">
        <v>8.481817077111486</v>
      </c>
      <c r="AX150" s="9">
        <v>0</v>
      </c>
      <c r="AY150" s="9">
        <v>0</v>
      </c>
      <c r="AZ150" s="10">
        <v>1.868873739357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0.091959841</v>
      </c>
      <c r="BG150" s="9">
        <v>0</v>
      </c>
      <c r="BH150" s="9">
        <v>0</v>
      </c>
      <c r="BI150" s="9">
        <v>0</v>
      </c>
      <c r="BJ150" s="10">
        <v>1.0873760625</v>
      </c>
      <c r="BK150" s="17">
        <f t="shared" si="3"/>
        <v>36.739538757146086</v>
      </c>
      <c r="BL150" s="16"/>
      <c r="BM150" s="50"/>
    </row>
    <row r="151" spans="1:65" s="12" customFormat="1" ht="15">
      <c r="A151" s="5"/>
      <c r="B151" s="8" t="s">
        <v>241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5.713370435177901</v>
      </c>
      <c r="I151" s="9">
        <v>5.1638372607142005</v>
      </c>
      <c r="J151" s="9">
        <v>0</v>
      </c>
      <c r="K151" s="9">
        <v>0</v>
      </c>
      <c r="L151" s="10">
        <v>3.6621723223564997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1.7991590018924</v>
      </c>
      <c r="S151" s="9">
        <v>0.4076568513928</v>
      </c>
      <c r="T151" s="9">
        <v>0</v>
      </c>
      <c r="U151" s="9">
        <v>0</v>
      </c>
      <c r="V151" s="10">
        <v>0.9811966988207002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0.0967122964285</v>
      </c>
      <c r="AC151" s="9">
        <v>0</v>
      </c>
      <c r="AD151" s="9">
        <v>0</v>
      </c>
      <c r="AE151" s="9">
        <v>0</v>
      </c>
      <c r="AF151" s="10">
        <v>0.5372905357142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58.34531676076668</v>
      </c>
      <c r="AW151" s="9">
        <v>19.291463218307715</v>
      </c>
      <c r="AX151" s="9">
        <v>0.5372905357142</v>
      </c>
      <c r="AY151" s="9">
        <v>0</v>
      </c>
      <c r="AZ151" s="10">
        <v>28.3393501491705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16.606684560737303</v>
      </c>
      <c r="BG151" s="9">
        <v>1.659121980464</v>
      </c>
      <c r="BH151" s="9">
        <v>0</v>
      </c>
      <c r="BI151" s="9">
        <v>0</v>
      </c>
      <c r="BJ151" s="10">
        <v>11.074463003923297</v>
      </c>
      <c r="BK151" s="17">
        <f t="shared" si="3"/>
        <v>154.21508561158086</v>
      </c>
      <c r="BL151" s="16"/>
      <c r="BM151" s="50"/>
    </row>
    <row r="152" spans="1:65" s="12" customFormat="1" ht="14.25" customHeight="1">
      <c r="A152" s="5"/>
      <c r="B152" s="8" t="s">
        <v>242</v>
      </c>
      <c r="C152" s="11">
        <v>0</v>
      </c>
      <c r="D152" s="9">
        <v>5.3319482142857</v>
      </c>
      <c r="E152" s="9">
        <v>0</v>
      </c>
      <c r="F152" s="9">
        <v>0</v>
      </c>
      <c r="G152" s="10">
        <v>0</v>
      </c>
      <c r="H152" s="11">
        <v>0.18307670746399998</v>
      </c>
      <c r="I152" s="9">
        <v>7.8912833571428</v>
      </c>
      <c r="J152" s="9">
        <v>1.0663896428571</v>
      </c>
      <c r="K152" s="9">
        <v>0</v>
      </c>
      <c r="L152" s="10">
        <v>0.3504256831066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0.0189265585355</v>
      </c>
      <c r="S152" s="9">
        <v>0</v>
      </c>
      <c r="T152" s="9">
        <v>0</v>
      </c>
      <c r="U152" s="9">
        <v>0</v>
      </c>
      <c r="V152" s="10">
        <v>0.00101051075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0.0426243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2.5891730260354997</v>
      </c>
      <c r="AW152" s="9">
        <v>6.181478810759161</v>
      </c>
      <c r="AX152" s="9">
        <v>0</v>
      </c>
      <c r="AY152" s="9">
        <v>0</v>
      </c>
      <c r="AZ152" s="10">
        <v>1.6763325206427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0.5416613802498</v>
      </c>
      <c r="BG152" s="9">
        <v>0.074592525</v>
      </c>
      <c r="BH152" s="9">
        <v>0</v>
      </c>
      <c r="BI152" s="9">
        <v>0</v>
      </c>
      <c r="BJ152" s="10">
        <v>0.7176653390355998</v>
      </c>
      <c r="BK152" s="17">
        <f t="shared" si="3"/>
        <v>26.66658857586446</v>
      </c>
      <c r="BL152" s="16"/>
      <c r="BM152" s="50"/>
    </row>
    <row r="153" spans="1:65" s="12" customFormat="1" ht="15">
      <c r="A153" s="5"/>
      <c r="B153" s="8" t="s">
        <v>243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0.0740472908569</v>
      </c>
      <c r="I153" s="9">
        <v>8.5111828571427</v>
      </c>
      <c r="J153" s="9">
        <v>0</v>
      </c>
      <c r="K153" s="9">
        <v>0</v>
      </c>
      <c r="L153" s="10">
        <v>0.35427798642839997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0.0159584678571</v>
      </c>
      <c r="S153" s="9">
        <v>0</v>
      </c>
      <c r="T153" s="9">
        <v>0</v>
      </c>
      <c r="U153" s="9">
        <v>0</v>
      </c>
      <c r="V153" s="10">
        <v>0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0.9243843195345002</v>
      </c>
      <c r="AW153" s="9">
        <v>5.351386022817356</v>
      </c>
      <c r="AX153" s="9">
        <v>0</v>
      </c>
      <c r="AY153" s="9">
        <v>0</v>
      </c>
      <c r="AZ153" s="10">
        <v>2.7216500945708004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3.6112434158566002</v>
      </c>
      <c r="BG153" s="9">
        <v>0.0106313392857</v>
      </c>
      <c r="BH153" s="9">
        <v>0</v>
      </c>
      <c r="BI153" s="9">
        <v>0</v>
      </c>
      <c r="BJ153" s="10">
        <v>0.044366072535500005</v>
      </c>
      <c r="BK153" s="17">
        <f t="shared" si="3"/>
        <v>21.619127866885552</v>
      </c>
      <c r="BL153" s="16"/>
      <c r="BM153" s="50"/>
    </row>
    <row r="154" spans="1:65" s="12" customFormat="1" ht="15">
      <c r="A154" s="5"/>
      <c r="B154" s="8" t="s">
        <v>244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0.4393214334994</v>
      </c>
      <c r="I154" s="9">
        <v>0</v>
      </c>
      <c r="J154" s="9">
        <v>0</v>
      </c>
      <c r="K154" s="9">
        <v>0</v>
      </c>
      <c r="L154" s="10">
        <v>0.36751303542829994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0.09381341485679999</v>
      </c>
      <c r="S154" s="9">
        <v>0</v>
      </c>
      <c r="T154" s="9">
        <v>0</v>
      </c>
      <c r="U154" s="9">
        <v>0</v>
      </c>
      <c r="V154" s="10">
        <v>0.1171827911426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0.005192568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18.7120428514278</v>
      </c>
      <c r="AW154" s="9">
        <v>6.690663514386067</v>
      </c>
      <c r="AX154" s="9">
        <v>0</v>
      </c>
      <c r="AY154" s="9">
        <v>0</v>
      </c>
      <c r="AZ154" s="10">
        <v>12.2301611841064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5.4235076053919</v>
      </c>
      <c r="BG154" s="9">
        <v>2.2447058773571</v>
      </c>
      <c r="BH154" s="9">
        <v>0</v>
      </c>
      <c r="BI154" s="9">
        <v>0</v>
      </c>
      <c r="BJ154" s="10">
        <v>0.884939151214</v>
      </c>
      <c r="BK154" s="17">
        <f t="shared" si="3"/>
        <v>47.20904342681036</v>
      </c>
      <c r="BL154" s="16"/>
      <c r="BM154" s="50"/>
    </row>
    <row r="155" spans="1:65" s="12" customFormat="1" ht="15">
      <c r="A155" s="5"/>
      <c r="B155" s="8" t="s">
        <v>245</v>
      </c>
      <c r="C155" s="11">
        <v>0</v>
      </c>
      <c r="D155" s="9">
        <v>21.9525599432857</v>
      </c>
      <c r="E155" s="9">
        <v>0</v>
      </c>
      <c r="F155" s="9">
        <v>0</v>
      </c>
      <c r="G155" s="10">
        <v>0</v>
      </c>
      <c r="H155" s="11">
        <v>0.1195060565355</v>
      </c>
      <c r="I155" s="9">
        <v>633.7473339606782</v>
      </c>
      <c r="J155" s="9">
        <v>0</v>
      </c>
      <c r="K155" s="9">
        <v>0</v>
      </c>
      <c r="L155" s="10">
        <v>1.3610487015356998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0.012577761714200001</v>
      </c>
      <c r="S155" s="9">
        <v>356.39729366999995</v>
      </c>
      <c r="T155" s="9">
        <v>0</v>
      </c>
      <c r="U155" s="9">
        <v>0</v>
      </c>
      <c r="V155" s="10">
        <v>2.2024080292855994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501.11835</v>
      </c>
      <c r="AS155" s="9">
        <v>0</v>
      </c>
      <c r="AT155" s="9">
        <v>0</v>
      </c>
      <c r="AU155" s="10">
        <v>0</v>
      </c>
      <c r="AV155" s="11">
        <v>0.9349445961784</v>
      </c>
      <c r="AW155" s="9">
        <v>45.666022388566546</v>
      </c>
      <c r="AX155" s="9">
        <v>0</v>
      </c>
      <c r="AY155" s="9">
        <v>0</v>
      </c>
      <c r="AZ155" s="10">
        <v>10.1279803682496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0.252972660107</v>
      </c>
      <c r="BG155" s="9">
        <v>0.06563772010709999</v>
      </c>
      <c r="BH155" s="9">
        <v>0</v>
      </c>
      <c r="BI155" s="9">
        <v>0</v>
      </c>
      <c r="BJ155" s="10">
        <v>0.20187132471400002</v>
      </c>
      <c r="BK155" s="17">
        <f aca="true" t="shared" si="4" ref="BK155:BK161">SUM(C155:BJ155)</f>
        <v>1574.1605071809574</v>
      </c>
      <c r="BL155" s="16"/>
      <c r="BM155" s="50"/>
    </row>
    <row r="156" spans="1:65" s="12" customFormat="1" ht="15">
      <c r="A156" s="5"/>
      <c r="B156" s="8" t="s">
        <v>246</v>
      </c>
      <c r="C156" s="11">
        <v>0</v>
      </c>
      <c r="D156" s="9">
        <v>332.4506610381785</v>
      </c>
      <c r="E156" s="9">
        <v>0</v>
      </c>
      <c r="F156" s="9">
        <v>0</v>
      </c>
      <c r="G156" s="10">
        <v>103.66329956046421</v>
      </c>
      <c r="H156" s="11">
        <v>0.1504994944641</v>
      </c>
      <c r="I156" s="9">
        <v>436.63699746878535</v>
      </c>
      <c r="J156" s="9">
        <v>0</v>
      </c>
      <c r="K156" s="9">
        <v>0</v>
      </c>
      <c r="L156" s="10">
        <v>7.3672285953927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0.0025141755</v>
      </c>
      <c r="S156" s="9">
        <v>304.45210247449995</v>
      </c>
      <c r="T156" s="9">
        <v>0</v>
      </c>
      <c r="U156" s="9">
        <v>0</v>
      </c>
      <c r="V156" s="10">
        <v>0.0119722642857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0.0041086432142</v>
      </c>
      <c r="AW156" s="9">
        <v>58.695308835654785</v>
      </c>
      <c r="AX156" s="9">
        <v>0</v>
      </c>
      <c r="AY156" s="9">
        <v>0</v>
      </c>
      <c r="AZ156" s="10">
        <v>2.9768071132851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</v>
      </c>
      <c r="BG156" s="9">
        <v>1.1563914382142</v>
      </c>
      <c r="BH156" s="9">
        <v>1.1959767857141999</v>
      </c>
      <c r="BI156" s="9">
        <v>0</v>
      </c>
      <c r="BJ156" s="10">
        <v>0.9154064203567999</v>
      </c>
      <c r="BK156" s="17">
        <f t="shared" si="4"/>
        <v>1249.6792743080096</v>
      </c>
      <c r="BL156" s="16"/>
      <c r="BM156" s="50"/>
    </row>
    <row r="157" spans="1:65" s="12" customFormat="1" ht="15">
      <c r="A157" s="5"/>
      <c r="B157" s="8" t="s">
        <v>247</v>
      </c>
      <c r="C157" s="11">
        <v>0</v>
      </c>
      <c r="D157" s="9">
        <v>13.0987451368213</v>
      </c>
      <c r="E157" s="9">
        <v>0</v>
      </c>
      <c r="F157" s="9">
        <v>0</v>
      </c>
      <c r="G157" s="10">
        <v>0</v>
      </c>
      <c r="H157" s="11">
        <v>0.23016891282130003</v>
      </c>
      <c r="I157" s="9">
        <v>152.9299371951784</v>
      </c>
      <c r="J157" s="9">
        <v>0</v>
      </c>
      <c r="K157" s="9">
        <v>0</v>
      </c>
      <c r="L157" s="10">
        <v>0.2790620073213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</v>
      </c>
      <c r="S157" s="9">
        <v>0</v>
      </c>
      <c r="T157" s="9">
        <v>0</v>
      </c>
      <c r="U157" s="9">
        <v>0</v>
      </c>
      <c r="V157" s="10">
        <v>0.18506790532130002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0</v>
      </c>
      <c r="AW157" s="9">
        <v>12.447052248614472</v>
      </c>
      <c r="AX157" s="9">
        <v>0</v>
      </c>
      <c r="AY157" s="9">
        <v>0</v>
      </c>
      <c r="AZ157" s="10">
        <v>4.6324468233922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0.032810816285700005</v>
      </c>
      <c r="BG157" s="9">
        <v>66.2073168287856</v>
      </c>
      <c r="BH157" s="9">
        <v>0</v>
      </c>
      <c r="BI157" s="9">
        <v>0</v>
      </c>
      <c r="BJ157" s="10">
        <v>13.723116032321201</v>
      </c>
      <c r="BK157" s="17">
        <f t="shared" si="4"/>
        <v>263.7657239068628</v>
      </c>
      <c r="BL157" s="16"/>
      <c r="BM157" s="50"/>
    </row>
    <row r="158" spans="1:65" s="12" customFormat="1" ht="15">
      <c r="A158" s="5"/>
      <c r="B158" s="8" t="s">
        <v>248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0.0250877418571</v>
      </c>
      <c r="I158" s="9">
        <v>122.2264133155713</v>
      </c>
      <c r="J158" s="9">
        <v>0</v>
      </c>
      <c r="K158" s="9">
        <v>0</v>
      </c>
      <c r="L158" s="10">
        <v>11.1600115893571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0.0032689729285</v>
      </c>
      <c r="S158" s="9">
        <v>0</v>
      </c>
      <c r="T158" s="9">
        <v>0</v>
      </c>
      <c r="U158" s="9">
        <v>0</v>
      </c>
      <c r="V158" s="10">
        <v>1.7625995490712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23.861928222142602</v>
      </c>
      <c r="AW158" s="9">
        <v>25.26577429031554</v>
      </c>
      <c r="AX158" s="9">
        <v>0</v>
      </c>
      <c r="AY158" s="9">
        <v>0</v>
      </c>
      <c r="AZ158" s="10">
        <v>55.632879955321094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0.0027718426784</v>
      </c>
      <c r="BG158" s="9">
        <v>60.710596635892806</v>
      </c>
      <c r="BH158" s="9">
        <v>0</v>
      </c>
      <c r="BI158" s="9">
        <v>0</v>
      </c>
      <c r="BJ158" s="10">
        <v>0.876467036357</v>
      </c>
      <c r="BK158" s="17">
        <f t="shared" si="4"/>
        <v>301.5277991514927</v>
      </c>
      <c r="BL158" s="16"/>
      <c r="BM158" s="50"/>
    </row>
    <row r="159" spans="1:65" s="12" customFormat="1" ht="15">
      <c r="A159" s="5"/>
      <c r="B159" s="8" t="s">
        <v>249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0</v>
      </c>
      <c r="I159" s="9">
        <v>25.8681703839642</v>
      </c>
      <c r="J159" s="9">
        <v>0</v>
      </c>
      <c r="K159" s="9">
        <v>0</v>
      </c>
      <c r="L159" s="10">
        <v>3.7366382618213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0.007048675928499999</v>
      </c>
      <c r="S159" s="9">
        <v>5.4121474125357</v>
      </c>
      <c r="T159" s="9">
        <v>0</v>
      </c>
      <c r="U159" s="9">
        <v>0</v>
      </c>
      <c r="V159" s="10">
        <v>0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10.9181956564998</v>
      </c>
      <c r="AW159" s="9">
        <v>2.37940262166801</v>
      </c>
      <c r="AX159" s="9">
        <v>0</v>
      </c>
      <c r="AY159" s="9">
        <v>0</v>
      </c>
      <c r="AZ159" s="10">
        <v>6.199830964714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0.0334455739641</v>
      </c>
      <c r="BG159" s="9">
        <v>0</v>
      </c>
      <c r="BH159" s="9">
        <v>1.1782064285714</v>
      </c>
      <c r="BI159" s="9">
        <v>0</v>
      </c>
      <c r="BJ159" s="10">
        <v>1.8413876718212003</v>
      </c>
      <c r="BK159" s="17">
        <f t="shared" si="4"/>
        <v>57.5744736514882</v>
      </c>
      <c r="BL159" s="16"/>
      <c r="BM159" s="50"/>
    </row>
    <row r="160" spans="1:65" s="12" customFormat="1" ht="15">
      <c r="A160" s="5"/>
      <c r="B160" s="8" t="s">
        <v>250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0.1650016925357</v>
      </c>
      <c r="I160" s="9">
        <v>203.97700533014248</v>
      </c>
      <c r="J160" s="9">
        <v>0</v>
      </c>
      <c r="K160" s="9">
        <v>0</v>
      </c>
      <c r="L160" s="10">
        <v>0.0710672984999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0.2356530343213</v>
      </c>
      <c r="S160" s="9">
        <v>29.5779188310713</v>
      </c>
      <c r="T160" s="9">
        <v>0</v>
      </c>
      <c r="U160" s="9">
        <v>0</v>
      </c>
      <c r="V160" s="10">
        <v>0.0035228367856999995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12.078112627249501</v>
      </c>
      <c r="AW160" s="9">
        <v>80.80970216051891</v>
      </c>
      <c r="AX160" s="9">
        <v>0</v>
      </c>
      <c r="AY160" s="9">
        <v>0</v>
      </c>
      <c r="AZ160" s="10">
        <v>14.142162181106297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1.485543158607</v>
      </c>
      <c r="BG160" s="9">
        <v>99.15457005553559</v>
      </c>
      <c r="BH160" s="9">
        <v>0</v>
      </c>
      <c r="BI160" s="9">
        <v>0</v>
      </c>
      <c r="BJ160" s="10">
        <v>1.7056618798925</v>
      </c>
      <c r="BK160" s="17">
        <f t="shared" si="4"/>
        <v>443.40592108626623</v>
      </c>
      <c r="BL160" s="16"/>
      <c r="BM160" s="50"/>
    </row>
    <row r="161" spans="1:65" s="12" customFormat="1" ht="15">
      <c r="A161" s="5"/>
      <c r="B161" s="8" t="s">
        <v>251</v>
      </c>
      <c r="C161" s="11">
        <v>0</v>
      </c>
      <c r="D161" s="9">
        <v>10.7334070697857</v>
      </c>
      <c r="E161" s="9">
        <v>0</v>
      </c>
      <c r="F161" s="9">
        <v>0</v>
      </c>
      <c r="G161" s="10">
        <v>0</v>
      </c>
      <c r="H161" s="11">
        <v>0.1935388526071</v>
      </c>
      <c r="I161" s="9">
        <v>38.1914902680714</v>
      </c>
      <c r="J161" s="9">
        <v>0</v>
      </c>
      <c r="K161" s="9">
        <v>0</v>
      </c>
      <c r="L161" s="10">
        <v>0.0653872020357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0.1502707524999</v>
      </c>
      <c r="S161" s="9">
        <v>5.8468625</v>
      </c>
      <c r="T161" s="9">
        <v>0</v>
      </c>
      <c r="U161" s="9">
        <v>0</v>
      </c>
      <c r="V161" s="10">
        <v>0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3.105641570277459</v>
      </c>
      <c r="AW161" s="9">
        <v>0</v>
      </c>
      <c r="AX161" s="9">
        <v>0</v>
      </c>
      <c r="AY161" s="9">
        <v>0</v>
      </c>
      <c r="AZ161" s="10">
        <v>0.9965775132854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0.0052638788571</v>
      </c>
      <c r="BG161" s="9">
        <v>16.091837062178502</v>
      </c>
      <c r="BH161" s="9">
        <v>0</v>
      </c>
      <c r="BI161" s="9">
        <v>0</v>
      </c>
      <c r="BJ161" s="10">
        <v>0</v>
      </c>
      <c r="BK161" s="17">
        <f t="shared" si="4"/>
        <v>75.38027666959826</v>
      </c>
      <c r="BL161" s="16"/>
      <c r="BM161" s="50"/>
    </row>
    <row r="162" spans="1:65" s="12" customFormat="1" ht="15">
      <c r="A162" s="5"/>
      <c r="B162" s="8" t="s">
        <v>252</v>
      </c>
      <c r="C162" s="11">
        <v>0</v>
      </c>
      <c r="D162" s="9">
        <v>0</v>
      </c>
      <c r="E162" s="9">
        <v>0</v>
      </c>
      <c r="F162" s="9">
        <v>0</v>
      </c>
      <c r="G162" s="10">
        <v>0</v>
      </c>
      <c r="H162" s="11">
        <v>0</v>
      </c>
      <c r="I162" s="9">
        <v>238.9223618999283</v>
      </c>
      <c r="J162" s="9">
        <v>0</v>
      </c>
      <c r="K162" s="9">
        <v>0</v>
      </c>
      <c r="L162" s="10">
        <v>2.2978690746427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</v>
      </c>
      <c r="S162" s="9">
        <v>0</v>
      </c>
      <c r="T162" s="9">
        <v>0</v>
      </c>
      <c r="U162" s="9">
        <v>0</v>
      </c>
      <c r="V162" s="10">
        <v>0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0.7709503545355</v>
      </c>
      <c r="AW162" s="9">
        <v>76.72950432739003</v>
      </c>
      <c r="AX162" s="9">
        <v>0</v>
      </c>
      <c r="AY162" s="9">
        <v>0</v>
      </c>
      <c r="AZ162" s="10">
        <v>2.3386340814637996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0.0034422010714</v>
      </c>
      <c r="BG162" s="9">
        <v>105.7804330358571</v>
      </c>
      <c r="BH162" s="9">
        <v>0</v>
      </c>
      <c r="BI162" s="9">
        <v>0</v>
      </c>
      <c r="BJ162" s="10">
        <v>0.011154181785599999</v>
      </c>
      <c r="BK162" s="17">
        <f t="shared" si="3"/>
        <v>426.8543491566744</v>
      </c>
      <c r="BL162" s="16"/>
      <c r="BM162" s="50"/>
    </row>
    <row r="163" spans="1:65" s="12" customFormat="1" ht="15">
      <c r="A163" s="5"/>
      <c r="B163" s="8" t="s">
        <v>253</v>
      </c>
      <c r="C163" s="11">
        <v>0</v>
      </c>
      <c r="D163" s="9">
        <v>0</v>
      </c>
      <c r="E163" s="9">
        <v>0</v>
      </c>
      <c r="F163" s="9">
        <v>0</v>
      </c>
      <c r="G163" s="10">
        <v>0</v>
      </c>
      <c r="H163" s="11">
        <v>2.9802396049642</v>
      </c>
      <c r="I163" s="9">
        <v>134.7225573257856</v>
      </c>
      <c r="J163" s="9">
        <v>0</v>
      </c>
      <c r="K163" s="9">
        <v>0</v>
      </c>
      <c r="L163" s="10">
        <v>0.0353054246785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</v>
      </c>
      <c r="S163" s="9">
        <v>0</v>
      </c>
      <c r="T163" s="9">
        <v>0</v>
      </c>
      <c r="U163" s="9">
        <v>0</v>
      </c>
      <c r="V163" s="10">
        <v>0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0.1181556632855</v>
      </c>
      <c r="AW163" s="9">
        <v>32.38767504690996</v>
      </c>
      <c r="AX163" s="9">
        <v>0</v>
      </c>
      <c r="AY163" s="9">
        <v>0</v>
      </c>
      <c r="AZ163" s="10">
        <v>1.1210134380356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1.0856709792498</v>
      </c>
      <c r="BG163" s="9">
        <v>68.4536134792856</v>
      </c>
      <c r="BH163" s="9">
        <v>0</v>
      </c>
      <c r="BI163" s="9">
        <v>0</v>
      </c>
      <c r="BJ163" s="10">
        <v>0.0572430178571</v>
      </c>
      <c r="BK163" s="17">
        <f t="shared" si="3"/>
        <v>240.96147398005186</v>
      </c>
      <c r="BL163" s="16"/>
      <c r="BM163" s="50"/>
    </row>
    <row r="164" spans="1:65" s="12" customFormat="1" ht="15">
      <c r="A164" s="5"/>
      <c r="B164" s="8" t="s">
        <v>254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1.3207709404282002</v>
      </c>
      <c r="I164" s="9">
        <v>7.7066766857142</v>
      </c>
      <c r="J164" s="9">
        <v>0</v>
      </c>
      <c r="K164" s="9">
        <v>0</v>
      </c>
      <c r="L164" s="10">
        <v>0.8679322364282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4.4167961919995</v>
      </c>
      <c r="S164" s="9">
        <v>39.356065857142696</v>
      </c>
      <c r="T164" s="9">
        <v>0.1592288571428</v>
      </c>
      <c r="U164" s="9">
        <v>0</v>
      </c>
      <c r="V164" s="10">
        <v>0.0697414441783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0.1800726214285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41.65704134106251</v>
      </c>
      <c r="AW164" s="9">
        <v>39.88407065886476</v>
      </c>
      <c r="AX164" s="9">
        <v>0</v>
      </c>
      <c r="AY164" s="9">
        <v>0</v>
      </c>
      <c r="AZ164" s="10">
        <v>16.1043350204252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9.460110263995501</v>
      </c>
      <c r="BG164" s="9">
        <v>1.8748631717141</v>
      </c>
      <c r="BH164" s="9">
        <v>0</v>
      </c>
      <c r="BI164" s="9">
        <v>0</v>
      </c>
      <c r="BJ164" s="10">
        <v>9.0198750566055</v>
      </c>
      <c r="BK164" s="17">
        <f aca="true" t="shared" si="5" ref="BK164:BK175">SUM(C164:BJ164)</f>
        <v>172.07758034712998</v>
      </c>
      <c r="BL164" s="16"/>
      <c r="BM164" s="50"/>
    </row>
    <row r="165" spans="1:65" s="12" customFormat="1" ht="15">
      <c r="A165" s="5"/>
      <c r="B165" s="8" t="s">
        <v>255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0.5199955671069001</v>
      </c>
      <c r="I165" s="9">
        <v>36.9377875</v>
      </c>
      <c r="J165" s="9">
        <v>0</v>
      </c>
      <c r="K165" s="9">
        <v>0</v>
      </c>
      <c r="L165" s="10">
        <v>7.6019022040356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0.3345508182139</v>
      </c>
      <c r="S165" s="9">
        <v>0</v>
      </c>
      <c r="T165" s="9">
        <v>0</v>
      </c>
      <c r="U165" s="9">
        <v>0</v>
      </c>
      <c r="V165" s="10">
        <v>0.0087595324642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0.09649636285709999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1.2540902684633002</v>
      </c>
      <c r="AW165" s="9">
        <v>32.62791339640799</v>
      </c>
      <c r="AX165" s="9">
        <v>0</v>
      </c>
      <c r="AY165" s="9">
        <v>0</v>
      </c>
      <c r="AZ165" s="10">
        <v>0.2562131478925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0.0646123407142</v>
      </c>
      <c r="BG165" s="9">
        <v>32.174308392857</v>
      </c>
      <c r="BH165" s="9">
        <v>0</v>
      </c>
      <c r="BI165" s="9">
        <v>0</v>
      </c>
      <c r="BJ165" s="10">
        <v>29.3848393359638</v>
      </c>
      <c r="BK165" s="17">
        <f t="shared" si="5"/>
        <v>141.2614688669765</v>
      </c>
      <c r="BL165" s="16"/>
      <c r="BM165" s="50"/>
    </row>
    <row r="166" spans="1:65" s="12" customFormat="1" ht="15">
      <c r="A166" s="5"/>
      <c r="B166" s="8" t="s">
        <v>256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0.9541192978567998</v>
      </c>
      <c r="I166" s="9">
        <v>0</v>
      </c>
      <c r="J166" s="9">
        <v>0</v>
      </c>
      <c r="K166" s="9">
        <v>0</v>
      </c>
      <c r="L166" s="10">
        <v>0.6524817025355001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0.0491963738569</v>
      </c>
      <c r="S166" s="9">
        <v>0</v>
      </c>
      <c r="T166" s="9">
        <v>0</v>
      </c>
      <c r="U166" s="9">
        <v>0</v>
      </c>
      <c r="V166" s="10">
        <v>0.0938340037142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0.0209992714285</v>
      </c>
      <c r="AC166" s="9">
        <v>0</v>
      </c>
      <c r="AD166" s="9">
        <v>0</v>
      </c>
      <c r="AE166" s="9">
        <v>0</v>
      </c>
      <c r="AF166" s="10">
        <v>0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9.132968900531699</v>
      </c>
      <c r="AW166" s="9">
        <v>4.558204094261442</v>
      </c>
      <c r="AX166" s="9">
        <v>0</v>
      </c>
      <c r="AY166" s="9">
        <v>0</v>
      </c>
      <c r="AZ166" s="10">
        <v>6.8962156796051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2.9080695287841003</v>
      </c>
      <c r="BG166" s="9">
        <v>0.0160684093571</v>
      </c>
      <c r="BH166" s="9">
        <v>0</v>
      </c>
      <c r="BI166" s="9">
        <v>0</v>
      </c>
      <c r="BJ166" s="10">
        <v>0.564213068678</v>
      </c>
      <c r="BK166" s="17">
        <f t="shared" si="5"/>
        <v>25.84637033060934</v>
      </c>
      <c r="BL166" s="16"/>
      <c r="BM166" s="50"/>
    </row>
    <row r="167" spans="1:65" s="12" customFormat="1" ht="15">
      <c r="A167" s="5"/>
      <c r="B167" s="8" t="s">
        <v>257</v>
      </c>
      <c r="C167" s="11">
        <v>0</v>
      </c>
      <c r="D167" s="9">
        <v>5.2584303571428</v>
      </c>
      <c r="E167" s="9">
        <v>0</v>
      </c>
      <c r="F167" s="9">
        <v>0</v>
      </c>
      <c r="G167" s="10">
        <v>0</v>
      </c>
      <c r="H167" s="11">
        <v>0.2219057610713</v>
      </c>
      <c r="I167" s="9">
        <v>12.6202328571428</v>
      </c>
      <c r="J167" s="9">
        <v>0</v>
      </c>
      <c r="K167" s="9">
        <v>0</v>
      </c>
      <c r="L167" s="10">
        <v>0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0.1056944501785</v>
      </c>
      <c r="S167" s="9">
        <v>0</v>
      </c>
      <c r="T167" s="9">
        <v>0</v>
      </c>
      <c r="U167" s="9">
        <v>0</v>
      </c>
      <c r="V167" s="10">
        <v>0.0165114713214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0.0078847339284</v>
      </c>
      <c r="AW167" s="9">
        <v>16.820765714286892</v>
      </c>
      <c r="AX167" s="9">
        <v>0</v>
      </c>
      <c r="AY167" s="9">
        <v>0</v>
      </c>
      <c r="AZ167" s="10">
        <v>0.0741164989284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0.027333744285600002</v>
      </c>
      <c r="BG167" s="9">
        <v>15.7694678571428</v>
      </c>
      <c r="BH167" s="9">
        <v>0</v>
      </c>
      <c r="BI167" s="9">
        <v>0</v>
      </c>
      <c r="BJ167" s="10">
        <v>15.7852373249997</v>
      </c>
      <c r="BK167" s="17">
        <f t="shared" si="5"/>
        <v>66.70758077042859</v>
      </c>
      <c r="BL167" s="16"/>
      <c r="BM167" s="50"/>
    </row>
    <row r="168" spans="1:65" s="12" customFormat="1" ht="15">
      <c r="A168" s="5"/>
      <c r="B168" s="8" t="s">
        <v>258</v>
      </c>
      <c r="C168" s="11">
        <v>0</v>
      </c>
      <c r="D168" s="9">
        <v>6.87406125</v>
      </c>
      <c r="E168" s="9">
        <v>0</v>
      </c>
      <c r="F168" s="9">
        <v>0</v>
      </c>
      <c r="G168" s="10">
        <v>0</v>
      </c>
      <c r="H168" s="11">
        <v>0.03988005</v>
      </c>
      <c r="I168" s="9">
        <v>13.643175</v>
      </c>
      <c r="J168" s="9">
        <v>0</v>
      </c>
      <c r="K168" s="9">
        <v>0</v>
      </c>
      <c r="L168" s="10">
        <v>0.0120689625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0.10862066249999999</v>
      </c>
      <c r="S168" s="9">
        <v>0</v>
      </c>
      <c r="T168" s="9">
        <v>0</v>
      </c>
      <c r="U168" s="9">
        <v>0</v>
      </c>
      <c r="V168" s="10">
        <v>0.003148425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1.275780220535</v>
      </c>
      <c r="AW168" s="9">
        <v>25.177517142933652</v>
      </c>
      <c r="AX168" s="9">
        <v>0</v>
      </c>
      <c r="AY168" s="9">
        <v>0</v>
      </c>
      <c r="AZ168" s="10">
        <v>0.0898942267141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0.024233360250000002</v>
      </c>
      <c r="BG168" s="9">
        <v>15.735948214285699</v>
      </c>
      <c r="BH168" s="9">
        <v>0</v>
      </c>
      <c r="BI168" s="9">
        <v>0</v>
      </c>
      <c r="BJ168" s="10">
        <v>0.0052453160713000005</v>
      </c>
      <c r="BK168" s="17">
        <f t="shared" si="5"/>
        <v>62.989572830789754</v>
      </c>
      <c r="BL168" s="16"/>
      <c r="BM168" s="50"/>
    </row>
    <row r="169" spans="1:65" s="12" customFormat="1" ht="15">
      <c r="A169" s="5"/>
      <c r="B169" s="8" t="s">
        <v>259</v>
      </c>
      <c r="C169" s="11">
        <v>0</v>
      </c>
      <c r="D169" s="9">
        <v>0</v>
      </c>
      <c r="E169" s="9">
        <v>0</v>
      </c>
      <c r="F169" s="9">
        <v>0</v>
      </c>
      <c r="G169" s="10">
        <v>0</v>
      </c>
      <c r="H169" s="11">
        <v>0.2799315592141</v>
      </c>
      <c r="I169" s="9">
        <v>75.8202767857142</v>
      </c>
      <c r="J169" s="9">
        <v>0</v>
      </c>
      <c r="K169" s="9">
        <v>0</v>
      </c>
      <c r="L169" s="10">
        <v>0.5596678925354001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0.3329987380356</v>
      </c>
      <c r="S169" s="9">
        <v>0</v>
      </c>
      <c r="T169" s="9">
        <v>0</v>
      </c>
      <c r="U169" s="9">
        <v>0</v>
      </c>
      <c r="V169" s="10">
        <v>1.1165472728569998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0.465906327607</v>
      </c>
      <c r="AW169" s="9">
        <v>6.287395455320552</v>
      </c>
      <c r="AX169" s="9">
        <v>0</v>
      </c>
      <c r="AY169" s="9">
        <v>0</v>
      </c>
      <c r="AZ169" s="10">
        <v>15.4184445083928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0.20767196139279998</v>
      </c>
      <c r="BG169" s="9">
        <v>34.2646425</v>
      </c>
      <c r="BH169" s="9">
        <v>0</v>
      </c>
      <c r="BI169" s="9">
        <v>0</v>
      </c>
      <c r="BJ169" s="10">
        <v>12.98702633325</v>
      </c>
      <c r="BK169" s="17">
        <f t="shared" si="5"/>
        <v>147.74050933431948</v>
      </c>
      <c r="BL169" s="16"/>
      <c r="BM169" s="57"/>
    </row>
    <row r="170" spans="1:65" s="12" customFormat="1" ht="15">
      <c r="A170" s="5"/>
      <c r="B170" s="8" t="s">
        <v>260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1.3385441840354</v>
      </c>
      <c r="I170" s="9">
        <v>6.5519596695356</v>
      </c>
      <c r="J170" s="9">
        <v>0</v>
      </c>
      <c r="K170" s="9">
        <v>0</v>
      </c>
      <c r="L170" s="10">
        <v>0.30663019171399997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0.5780143526783</v>
      </c>
      <c r="S170" s="9">
        <v>8.9399553214285</v>
      </c>
      <c r="T170" s="9">
        <v>0</v>
      </c>
      <c r="U170" s="9">
        <v>0</v>
      </c>
      <c r="V170" s="10">
        <v>0.023942638964099996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0.051300089285599995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6.823712959961501</v>
      </c>
      <c r="AW170" s="9">
        <v>8.352783137815747</v>
      </c>
      <c r="AX170" s="9">
        <v>0</v>
      </c>
      <c r="AY170" s="9">
        <v>0</v>
      </c>
      <c r="AZ170" s="10">
        <v>2.1471132050345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0.6942577214634</v>
      </c>
      <c r="BG170" s="9">
        <v>0</v>
      </c>
      <c r="BH170" s="9">
        <v>0</v>
      </c>
      <c r="BI170" s="9">
        <v>0</v>
      </c>
      <c r="BJ170" s="10">
        <v>0.7892099686068</v>
      </c>
      <c r="BK170" s="17">
        <f t="shared" si="5"/>
        <v>36.59742344052345</v>
      </c>
      <c r="BL170" s="16"/>
      <c r="BM170" s="57"/>
    </row>
    <row r="171" spans="1:65" s="12" customFormat="1" ht="15">
      <c r="A171" s="5"/>
      <c r="B171" s="8" t="s">
        <v>261</v>
      </c>
      <c r="C171" s="11">
        <v>0</v>
      </c>
      <c r="D171" s="9">
        <v>0</v>
      </c>
      <c r="E171" s="9">
        <v>0</v>
      </c>
      <c r="F171" s="9">
        <v>0</v>
      </c>
      <c r="G171" s="10">
        <v>0</v>
      </c>
      <c r="H171" s="11">
        <v>0.16857250742850002</v>
      </c>
      <c r="I171" s="9">
        <v>219.9216571428569</v>
      </c>
      <c r="J171" s="9">
        <v>0</v>
      </c>
      <c r="K171" s="9">
        <v>0</v>
      </c>
      <c r="L171" s="10">
        <v>0.1313392594285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0.0010228914284</v>
      </c>
      <c r="S171" s="9">
        <v>0</v>
      </c>
      <c r="T171" s="9">
        <v>0</v>
      </c>
      <c r="U171" s="9">
        <v>0</v>
      </c>
      <c r="V171" s="10">
        <v>0.0928785417142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0.043470766571099995</v>
      </c>
      <c r="AW171" s="9">
        <v>8.181248571535251</v>
      </c>
      <c r="AX171" s="9">
        <v>0</v>
      </c>
      <c r="AY171" s="9">
        <v>0</v>
      </c>
      <c r="AZ171" s="10">
        <v>2.5723042343571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2.1792800882140004</v>
      </c>
      <c r="BG171" s="9">
        <v>73.6312371428571</v>
      </c>
      <c r="BH171" s="9">
        <v>0</v>
      </c>
      <c r="BI171" s="9">
        <v>0</v>
      </c>
      <c r="BJ171" s="10">
        <v>0.0046019523214</v>
      </c>
      <c r="BK171" s="17">
        <f t="shared" si="5"/>
        <v>306.92761309871247</v>
      </c>
      <c r="BL171" s="16"/>
      <c r="BM171" s="57"/>
    </row>
    <row r="172" spans="1:65" s="12" customFormat="1" ht="15">
      <c r="A172" s="5"/>
      <c r="B172" s="8" t="s">
        <v>262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0.6645658555353</v>
      </c>
      <c r="I172" s="9">
        <v>0.1525399821428</v>
      </c>
      <c r="J172" s="9">
        <v>0</v>
      </c>
      <c r="K172" s="9">
        <v>0</v>
      </c>
      <c r="L172" s="10">
        <v>0.433823709214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0.0293275950354</v>
      </c>
      <c r="S172" s="9">
        <v>1.3703175062499</v>
      </c>
      <c r="T172" s="9">
        <v>0</v>
      </c>
      <c r="U172" s="9">
        <v>0</v>
      </c>
      <c r="V172" s="10">
        <v>0.32470677532100006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</v>
      </c>
      <c r="AC172" s="9">
        <v>0</v>
      </c>
      <c r="AD172" s="9">
        <v>0</v>
      </c>
      <c r="AE172" s="9">
        <v>0</v>
      </c>
      <c r="AF172" s="10">
        <v>0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13.270453401103198</v>
      </c>
      <c r="AW172" s="9">
        <v>10.561400395501266</v>
      </c>
      <c r="AX172" s="9">
        <v>0</v>
      </c>
      <c r="AY172" s="9">
        <v>0</v>
      </c>
      <c r="AZ172" s="10">
        <v>2.8338293592844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3.0980240608206002</v>
      </c>
      <c r="BG172" s="9">
        <v>0</v>
      </c>
      <c r="BH172" s="9">
        <v>0</v>
      </c>
      <c r="BI172" s="9">
        <v>0</v>
      </c>
      <c r="BJ172" s="10">
        <v>0.5853768104282001</v>
      </c>
      <c r="BK172" s="17">
        <f t="shared" si="5"/>
        <v>33.324365450636066</v>
      </c>
      <c r="BL172" s="16"/>
      <c r="BM172" s="57"/>
    </row>
    <row r="173" spans="1:65" s="12" customFormat="1" ht="15">
      <c r="A173" s="5"/>
      <c r="B173" s="8" t="s">
        <v>263</v>
      </c>
      <c r="C173" s="11">
        <v>0</v>
      </c>
      <c r="D173" s="9">
        <v>0.3033274285714</v>
      </c>
      <c r="E173" s="9">
        <v>0</v>
      </c>
      <c r="F173" s="9">
        <v>0</v>
      </c>
      <c r="G173" s="10">
        <v>0</v>
      </c>
      <c r="H173" s="11">
        <v>1.0749924068568</v>
      </c>
      <c r="I173" s="9">
        <v>15.1663714285713</v>
      </c>
      <c r="J173" s="9">
        <v>0</v>
      </c>
      <c r="K173" s="9">
        <v>0</v>
      </c>
      <c r="L173" s="10">
        <v>0.7888535325712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0.0030332742856</v>
      </c>
      <c r="S173" s="9">
        <v>0</v>
      </c>
      <c r="T173" s="9">
        <v>0</v>
      </c>
      <c r="U173" s="9">
        <v>0</v>
      </c>
      <c r="V173" s="10">
        <v>0.036702618857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</v>
      </c>
      <c r="AC173" s="9">
        <v>0</v>
      </c>
      <c r="AD173" s="9">
        <v>0</v>
      </c>
      <c r="AE173" s="9">
        <v>0</v>
      </c>
      <c r="AF173" s="10">
        <v>0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0.48816185799940004</v>
      </c>
      <c r="AW173" s="9">
        <v>0.5053644640434014</v>
      </c>
      <c r="AX173" s="9">
        <v>0</v>
      </c>
      <c r="AY173" s="9">
        <v>0</v>
      </c>
      <c r="AZ173" s="10">
        <v>0.1466978224282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0.1657595442853</v>
      </c>
      <c r="BG173" s="9">
        <v>0</v>
      </c>
      <c r="BH173" s="9">
        <v>0</v>
      </c>
      <c r="BI173" s="9">
        <v>0</v>
      </c>
      <c r="BJ173" s="10">
        <v>1.8900492616426001</v>
      </c>
      <c r="BK173" s="17">
        <f t="shared" si="5"/>
        <v>20.569313640112203</v>
      </c>
      <c r="BL173" s="16"/>
      <c r="BM173" s="57"/>
    </row>
    <row r="174" spans="1:65" s="12" customFormat="1" ht="15">
      <c r="A174" s="5"/>
      <c r="B174" s="8" t="s">
        <v>264</v>
      </c>
      <c r="C174" s="11">
        <v>0</v>
      </c>
      <c r="D174" s="9">
        <v>0</v>
      </c>
      <c r="E174" s="9">
        <v>0</v>
      </c>
      <c r="F174" s="9">
        <v>0</v>
      </c>
      <c r="G174" s="10">
        <v>0</v>
      </c>
      <c r="H174" s="11">
        <v>1.3528978127141</v>
      </c>
      <c r="I174" s="9">
        <v>189.2445560702856</v>
      </c>
      <c r="J174" s="9">
        <v>0</v>
      </c>
      <c r="K174" s="9">
        <v>0</v>
      </c>
      <c r="L174" s="10">
        <v>0.7343763724285002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0.0020089628569</v>
      </c>
      <c r="S174" s="9">
        <v>5.0224071428571</v>
      </c>
      <c r="T174" s="9">
        <v>0</v>
      </c>
      <c r="U174" s="9">
        <v>0</v>
      </c>
      <c r="V174" s="10">
        <v>0.0100449146428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6.032558190070802</v>
      </c>
      <c r="AW174" s="9">
        <v>0.5021123212331292</v>
      </c>
      <c r="AX174" s="9">
        <v>0</v>
      </c>
      <c r="AY174" s="9">
        <v>0</v>
      </c>
      <c r="AZ174" s="10">
        <v>0.13336103257100002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0.013803067821299999</v>
      </c>
      <c r="BG174" s="9">
        <v>0</v>
      </c>
      <c r="BH174" s="9">
        <v>0</v>
      </c>
      <c r="BI174" s="9">
        <v>0</v>
      </c>
      <c r="BJ174" s="10">
        <v>0.0065274601785</v>
      </c>
      <c r="BK174" s="17">
        <f t="shared" si="5"/>
        <v>203.05465334765975</v>
      </c>
      <c r="BL174" s="16"/>
      <c r="BM174" s="57"/>
    </row>
    <row r="175" spans="1:65" s="12" customFormat="1" ht="15">
      <c r="A175" s="5"/>
      <c r="B175" s="8" t="s">
        <v>303</v>
      </c>
      <c r="C175" s="11">
        <v>0</v>
      </c>
      <c r="D175" s="9">
        <v>0</v>
      </c>
      <c r="E175" s="9">
        <v>0</v>
      </c>
      <c r="F175" s="9">
        <v>0</v>
      </c>
      <c r="G175" s="10">
        <v>0</v>
      </c>
      <c r="H175" s="11">
        <v>0.019625956214099998</v>
      </c>
      <c r="I175" s="9">
        <v>14.7015993928571</v>
      </c>
      <c r="J175" s="9">
        <v>0</v>
      </c>
      <c r="K175" s="9">
        <v>0</v>
      </c>
      <c r="L175" s="10">
        <v>0.032590808571300006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0.0002858842857</v>
      </c>
      <c r="S175" s="9">
        <v>2.2870742857142004</v>
      </c>
      <c r="T175" s="9">
        <v>0</v>
      </c>
      <c r="U175" s="9">
        <v>0</v>
      </c>
      <c r="V175" s="10">
        <v>0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</v>
      </c>
      <c r="AC175" s="9">
        <v>0</v>
      </c>
      <c r="AD175" s="9">
        <v>0</v>
      </c>
      <c r="AE175" s="9">
        <v>0</v>
      </c>
      <c r="AF175" s="10">
        <v>0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0.07218506071349998</v>
      </c>
      <c r="AW175" s="9">
        <v>0.42882214285881237</v>
      </c>
      <c r="AX175" s="9">
        <v>0</v>
      </c>
      <c r="AY175" s="9">
        <v>0</v>
      </c>
      <c r="AZ175" s="10">
        <v>0.028745377642599997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0.0108206120713</v>
      </c>
      <c r="BG175" s="9">
        <v>5.2888064285714</v>
      </c>
      <c r="BH175" s="9">
        <v>0</v>
      </c>
      <c r="BI175" s="9">
        <v>0</v>
      </c>
      <c r="BJ175" s="10">
        <v>0.0008576442857</v>
      </c>
      <c r="BK175" s="17">
        <f t="shared" si="5"/>
        <v>22.871413593785714</v>
      </c>
      <c r="BL175" s="16"/>
      <c r="BM175" s="57"/>
    </row>
    <row r="176" spans="1:65" s="21" customFormat="1" ht="15">
      <c r="A176" s="5"/>
      <c r="B176" s="15" t="s">
        <v>17</v>
      </c>
      <c r="C176" s="20">
        <f aca="true" t="shared" si="6" ref="C176:AH176">SUM(C20:C175)</f>
        <v>0</v>
      </c>
      <c r="D176" s="18">
        <f t="shared" si="6"/>
        <v>1013.1319265277131</v>
      </c>
      <c r="E176" s="18">
        <f t="shared" si="6"/>
        <v>0</v>
      </c>
      <c r="F176" s="18">
        <f t="shared" si="6"/>
        <v>0</v>
      </c>
      <c r="G176" s="19">
        <f t="shared" si="6"/>
        <v>103.66329956046421</v>
      </c>
      <c r="H176" s="20">
        <f t="shared" si="6"/>
        <v>276.32499109018005</v>
      </c>
      <c r="I176" s="18">
        <f t="shared" si="6"/>
        <v>7979.3314011788425</v>
      </c>
      <c r="J176" s="18">
        <f t="shared" si="6"/>
        <v>2.5020669697856</v>
      </c>
      <c r="K176" s="18">
        <f t="shared" si="6"/>
        <v>0</v>
      </c>
      <c r="L176" s="19">
        <f t="shared" si="6"/>
        <v>401.553043966676</v>
      </c>
      <c r="M176" s="20">
        <f t="shared" si="6"/>
        <v>0</v>
      </c>
      <c r="N176" s="18">
        <f t="shared" si="6"/>
        <v>0</v>
      </c>
      <c r="O176" s="18">
        <f t="shared" si="6"/>
        <v>0</v>
      </c>
      <c r="P176" s="18">
        <f t="shared" si="6"/>
        <v>0</v>
      </c>
      <c r="Q176" s="19">
        <f t="shared" si="6"/>
        <v>0</v>
      </c>
      <c r="R176" s="20">
        <f t="shared" si="6"/>
        <v>56.5231556432925</v>
      </c>
      <c r="S176" s="18">
        <f t="shared" si="6"/>
        <v>2444.952349083137</v>
      </c>
      <c r="T176" s="18">
        <f t="shared" si="6"/>
        <v>20.8867392707493</v>
      </c>
      <c r="U176" s="18">
        <f t="shared" si="6"/>
        <v>0</v>
      </c>
      <c r="V176" s="19">
        <f t="shared" si="6"/>
        <v>112.76857377282714</v>
      </c>
      <c r="W176" s="20">
        <f t="shared" si="6"/>
        <v>0</v>
      </c>
      <c r="X176" s="18">
        <f t="shared" si="6"/>
        <v>0</v>
      </c>
      <c r="Y176" s="18">
        <f t="shared" si="6"/>
        <v>0</v>
      </c>
      <c r="Z176" s="18">
        <f t="shared" si="6"/>
        <v>0</v>
      </c>
      <c r="AA176" s="19">
        <f t="shared" si="6"/>
        <v>0</v>
      </c>
      <c r="AB176" s="20">
        <f t="shared" si="6"/>
        <v>3.5440873052823</v>
      </c>
      <c r="AC176" s="18">
        <f t="shared" si="6"/>
        <v>4.6607979948212</v>
      </c>
      <c r="AD176" s="18">
        <f t="shared" si="6"/>
        <v>0</v>
      </c>
      <c r="AE176" s="18">
        <f t="shared" si="6"/>
        <v>0</v>
      </c>
      <c r="AF176" s="19">
        <f t="shared" si="6"/>
        <v>11.853798037426502</v>
      </c>
      <c r="AG176" s="20">
        <f t="shared" si="6"/>
        <v>0</v>
      </c>
      <c r="AH176" s="18">
        <f t="shared" si="6"/>
        <v>0</v>
      </c>
      <c r="AI176" s="18">
        <f aca="true" t="shared" si="7" ref="AI176:BK176">SUM(AI20:AI175)</f>
        <v>0</v>
      </c>
      <c r="AJ176" s="18">
        <f t="shared" si="7"/>
        <v>0</v>
      </c>
      <c r="AK176" s="19">
        <f t="shared" si="7"/>
        <v>0</v>
      </c>
      <c r="AL176" s="20">
        <f t="shared" si="7"/>
        <v>0.1445811991058</v>
      </c>
      <c r="AM176" s="18">
        <f t="shared" si="7"/>
        <v>0</v>
      </c>
      <c r="AN176" s="18">
        <f t="shared" si="7"/>
        <v>0</v>
      </c>
      <c r="AO176" s="18">
        <f t="shared" si="7"/>
        <v>0</v>
      </c>
      <c r="AP176" s="19">
        <f t="shared" si="7"/>
        <v>0.8293947906781999</v>
      </c>
      <c r="AQ176" s="20">
        <f t="shared" si="7"/>
        <v>0</v>
      </c>
      <c r="AR176" s="18">
        <f t="shared" si="7"/>
        <v>501.11835</v>
      </c>
      <c r="AS176" s="18">
        <f t="shared" si="7"/>
        <v>0</v>
      </c>
      <c r="AT176" s="18">
        <f t="shared" si="7"/>
        <v>0</v>
      </c>
      <c r="AU176" s="19">
        <f t="shared" si="7"/>
        <v>0</v>
      </c>
      <c r="AV176" s="20">
        <f t="shared" si="7"/>
        <v>2639.316599733293</v>
      </c>
      <c r="AW176" s="18">
        <f t="shared" si="7"/>
        <v>2933.554387972277</v>
      </c>
      <c r="AX176" s="18">
        <f t="shared" si="7"/>
        <v>3.9499184732140002</v>
      </c>
      <c r="AY176" s="18">
        <f t="shared" si="7"/>
        <v>0</v>
      </c>
      <c r="AZ176" s="19">
        <f t="shared" si="7"/>
        <v>3936.105970798608</v>
      </c>
      <c r="BA176" s="20">
        <f t="shared" si="7"/>
        <v>0</v>
      </c>
      <c r="BB176" s="18">
        <f t="shared" si="7"/>
        <v>0</v>
      </c>
      <c r="BC176" s="18">
        <f t="shared" si="7"/>
        <v>0</v>
      </c>
      <c r="BD176" s="18">
        <f t="shared" si="7"/>
        <v>0</v>
      </c>
      <c r="BE176" s="19">
        <f t="shared" si="7"/>
        <v>0</v>
      </c>
      <c r="BF176" s="20">
        <f t="shared" si="7"/>
        <v>492.4937406533145</v>
      </c>
      <c r="BG176" s="18">
        <f t="shared" si="7"/>
        <v>1728.0750661692277</v>
      </c>
      <c r="BH176" s="18">
        <f t="shared" si="7"/>
        <v>9.4337830538919</v>
      </c>
      <c r="BI176" s="18">
        <f t="shared" si="7"/>
        <v>0</v>
      </c>
      <c r="BJ176" s="19">
        <f t="shared" si="7"/>
        <v>758.2515232713963</v>
      </c>
      <c r="BK176" s="32">
        <f t="shared" si="7"/>
        <v>25434.969546516208</v>
      </c>
      <c r="BL176" s="16"/>
      <c r="BM176" s="56"/>
    </row>
    <row r="177" spans="3:64" ht="15" customHeight="1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6"/>
    </row>
    <row r="178" spans="1:65" s="12" customFormat="1" ht="15">
      <c r="A178" s="5" t="s">
        <v>37</v>
      </c>
      <c r="B178" s="6" t="s">
        <v>38</v>
      </c>
      <c r="C178" s="52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4"/>
      <c r="BL178" s="16"/>
      <c r="BM178" s="57"/>
    </row>
    <row r="179" spans="1:65" s="12" customFormat="1" ht="15">
      <c r="A179" s="5"/>
      <c r="B179" s="8" t="s">
        <v>39</v>
      </c>
      <c r="C179" s="11">
        <v>0</v>
      </c>
      <c r="D179" s="9">
        <v>0</v>
      </c>
      <c r="E179" s="9">
        <v>0</v>
      </c>
      <c r="F179" s="9">
        <v>0</v>
      </c>
      <c r="G179" s="10">
        <v>0</v>
      </c>
      <c r="H179" s="11">
        <v>0</v>
      </c>
      <c r="I179" s="9">
        <v>0</v>
      </c>
      <c r="J179" s="9">
        <v>0</v>
      </c>
      <c r="K179" s="9">
        <v>0</v>
      </c>
      <c r="L179" s="10">
        <v>0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0</v>
      </c>
      <c r="S179" s="9">
        <v>0</v>
      </c>
      <c r="T179" s="9">
        <v>0</v>
      </c>
      <c r="U179" s="9">
        <v>0</v>
      </c>
      <c r="V179" s="10">
        <v>0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</v>
      </c>
      <c r="AC179" s="9">
        <v>0</v>
      </c>
      <c r="AD179" s="9">
        <v>0</v>
      </c>
      <c r="AE179" s="9">
        <v>0</v>
      </c>
      <c r="AF179" s="10">
        <v>0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</v>
      </c>
      <c r="AM179" s="9">
        <v>0</v>
      </c>
      <c r="AN179" s="9">
        <v>0</v>
      </c>
      <c r="AO179" s="9">
        <v>0</v>
      </c>
      <c r="AP179" s="10">
        <v>0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0</v>
      </c>
      <c r="AW179" s="9">
        <v>0</v>
      </c>
      <c r="AX179" s="9">
        <v>0</v>
      </c>
      <c r="AY179" s="9">
        <v>0</v>
      </c>
      <c r="AZ179" s="10">
        <v>0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0</v>
      </c>
      <c r="BG179" s="9">
        <v>0</v>
      </c>
      <c r="BH179" s="9">
        <v>0</v>
      </c>
      <c r="BI179" s="9">
        <v>0</v>
      </c>
      <c r="BJ179" s="10">
        <v>0</v>
      </c>
      <c r="BK179" s="17">
        <v>0</v>
      </c>
      <c r="BL179" s="16"/>
      <c r="BM179" s="50"/>
    </row>
    <row r="180" spans="1:65" s="21" customFormat="1" ht="15">
      <c r="A180" s="5"/>
      <c r="B180" s="15" t="s">
        <v>40</v>
      </c>
      <c r="C180" s="20">
        <v>0</v>
      </c>
      <c r="D180" s="18">
        <v>0</v>
      </c>
      <c r="E180" s="18">
        <v>0</v>
      </c>
      <c r="F180" s="18">
        <v>0</v>
      </c>
      <c r="G180" s="19">
        <v>0</v>
      </c>
      <c r="H180" s="20">
        <v>0</v>
      </c>
      <c r="I180" s="18">
        <v>0</v>
      </c>
      <c r="J180" s="18">
        <v>0</v>
      </c>
      <c r="K180" s="18">
        <v>0</v>
      </c>
      <c r="L180" s="19">
        <v>0</v>
      </c>
      <c r="M180" s="20">
        <v>0</v>
      </c>
      <c r="N180" s="18">
        <v>0</v>
      </c>
      <c r="O180" s="18">
        <v>0</v>
      </c>
      <c r="P180" s="18">
        <v>0</v>
      </c>
      <c r="Q180" s="19">
        <v>0</v>
      </c>
      <c r="R180" s="20">
        <v>0</v>
      </c>
      <c r="S180" s="18">
        <v>0</v>
      </c>
      <c r="T180" s="18">
        <v>0</v>
      </c>
      <c r="U180" s="18">
        <v>0</v>
      </c>
      <c r="V180" s="19">
        <v>0</v>
      </c>
      <c r="W180" s="20">
        <v>0</v>
      </c>
      <c r="X180" s="18">
        <v>0</v>
      </c>
      <c r="Y180" s="18">
        <v>0</v>
      </c>
      <c r="Z180" s="18">
        <v>0</v>
      </c>
      <c r="AA180" s="19">
        <v>0</v>
      </c>
      <c r="AB180" s="20">
        <v>0</v>
      </c>
      <c r="AC180" s="18">
        <v>0</v>
      </c>
      <c r="AD180" s="18">
        <v>0</v>
      </c>
      <c r="AE180" s="18">
        <v>0</v>
      </c>
      <c r="AF180" s="19">
        <v>0</v>
      </c>
      <c r="AG180" s="20">
        <v>0</v>
      </c>
      <c r="AH180" s="18">
        <v>0</v>
      </c>
      <c r="AI180" s="18">
        <v>0</v>
      </c>
      <c r="AJ180" s="18">
        <v>0</v>
      </c>
      <c r="AK180" s="19">
        <v>0</v>
      </c>
      <c r="AL180" s="20">
        <v>0</v>
      </c>
      <c r="AM180" s="18">
        <v>0</v>
      </c>
      <c r="AN180" s="18">
        <v>0</v>
      </c>
      <c r="AO180" s="18">
        <v>0</v>
      </c>
      <c r="AP180" s="19">
        <v>0</v>
      </c>
      <c r="AQ180" s="20">
        <v>0</v>
      </c>
      <c r="AR180" s="18">
        <v>0</v>
      </c>
      <c r="AS180" s="18">
        <v>0</v>
      </c>
      <c r="AT180" s="18">
        <v>0</v>
      </c>
      <c r="AU180" s="19">
        <v>0</v>
      </c>
      <c r="AV180" s="20">
        <v>0</v>
      </c>
      <c r="AW180" s="18">
        <v>0</v>
      </c>
      <c r="AX180" s="18">
        <v>0</v>
      </c>
      <c r="AY180" s="18">
        <v>0</v>
      </c>
      <c r="AZ180" s="19">
        <v>0</v>
      </c>
      <c r="BA180" s="20">
        <v>0</v>
      </c>
      <c r="BB180" s="18">
        <v>0</v>
      </c>
      <c r="BC180" s="18">
        <v>0</v>
      </c>
      <c r="BD180" s="18">
        <v>0</v>
      </c>
      <c r="BE180" s="19">
        <v>0</v>
      </c>
      <c r="BF180" s="20">
        <v>0</v>
      </c>
      <c r="BG180" s="18">
        <v>0</v>
      </c>
      <c r="BH180" s="18">
        <v>0</v>
      </c>
      <c r="BI180" s="18">
        <v>0</v>
      </c>
      <c r="BJ180" s="19">
        <v>0</v>
      </c>
      <c r="BK180" s="32">
        <v>0</v>
      </c>
      <c r="BL180" s="16"/>
      <c r="BM180" s="56"/>
    </row>
    <row r="181" spans="1:65" s="12" customFormat="1" ht="15">
      <c r="A181" s="5" t="s">
        <v>41</v>
      </c>
      <c r="B181" s="6" t="s">
        <v>42</v>
      </c>
      <c r="C181" s="52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4"/>
      <c r="BL181" s="16"/>
      <c r="BM181" s="57"/>
    </row>
    <row r="182" spans="1:65" s="12" customFormat="1" ht="15">
      <c r="A182" s="5"/>
      <c r="B182" s="8" t="s">
        <v>39</v>
      </c>
      <c r="C182" s="11">
        <v>0</v>
      </c>
      <c r="D182" s="9">
        <v>0</v>
      </c>
      <c r="E182" s="9">
        <v>0</v>
      </c>
      <c r="F182" s="9">
        <v>0</v>
      </c>
      <c r="G182" s="10">
        <v>0</v>
      </c>
      <c r="H182" s="11">
        <v>0</v>
      </c>
      <c r="I182" s="9">
        <v>0</v>
      </c>
      <c r="J182" s="9">
        <v>0</v>
      </c>
      <c r="K182" s="9">
        <v>0</v>
      </c>
      <c r="L182" s="10">
        <v>0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0</v>
      </c>
      <c r="S182" s="9">
        <v>0</v>
      </c>
      <c r="T182" s="9">
        <v>0</v>
      </c>
      <c r="U182" s="9">
        <v>0</v>
      </c>
      <c r="V182" s="10">
        <v>0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</v>
      </c>
      <c r="AC182" s="9">
        <v>0</v>
      </c>
      <c r="AD182" s="9">
        <v>0</v>
      </c>
      <c r="AE182" s="9">
        <v>0</v>
      </c>
      <c r="AF182" s="10">
        <v>0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</v>
      </c>
      <c r="AM182" s="9">
        <v>0</v>
      </c>
      <c r="AN182" s="9">
        <v>0</v>
      </c>
      <c r="AO182" s="9">
        <v>0</v>
      </c>
      <c r="AP182" s="10">
        <v>0</v>
      </c>
      <c r="AQ182" s="11">
        <v>0</v>
      </c>
      <c r="AR182" s="9">
        <v>0</v>
      </c>
      <c r="AS182" s="9">
        <v>0</v>
      </c>
      <c r="AT182" s="9">
        <v>0</v>
      </c>
      <c r="AU182" s="10">
        <v>0</v>
      </c>
      <c r="AV182" s="11">
        <v>0</v>
      </c>
      <c r="AW182" s="9">
        <v>0</v>
      </c>
      <c r="AX182" s="9">
        <v>0</v>
      </c>
      <c r="AY182" s="9">
        <v>0</v>
      </c>
      <c r="AZ182" s="10">
        <v>0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0</v>
      </c>
      <c r="BG182" s="9">
        <v>0</v>
      </c>
      <c r="BH182" s="9">
        <v>0</v>
      </c>
      <c r="BI182" s="9">
        <v>0</v>
      </c>
      <c r="BJ182" s="10">
        <v>0</v>
      </c>
      <c r="BK182" s="17">
        <v>0</v>
      </c>
      <c r="BL182" s="16"/>
      <c r="BM182" s="50"/>
    </row>
    <row r="183" spans="1:65" s="21" customFormat="1" ht="15">
      <c r="A183" s="5"/>
      <c r="B183" s="15" t="s">
        <v>43</v>
      </c>
      <c r="C183" s="20">
        <v>0</v>
      </c>
      <c r="D183" s="18">
        <v>0</v>
      </c>
      <c r="E183" s="18">
        <v>0</v>
      </c>
      <c r="F183" s="18">
        <v>0</v>
      </c>
      <c r="G183" s="19">
        <v>0</v>
      </c>
      <c r="H183" s="20">
        <v>0</v>
      </c>
      <c r="I183" s="18">
        <v>0</v>
      </c>
      <c r="J183" s="18">
        <v>0</v>
      </c>
      <c r="K183" s="18">
        <v>0</v>
      </c>
      <c r="L183" s="19">
        <v>0</v>
      </c>
      <c r="M183" s="20">
        <v>0</v>
      </c>
      <c r="N183" s="18">
        <v>0</v>
      </c>
      <c r="O183" s="18">
        <v>0</v>
      </c>
      <c r="P183" s="18">
        <v>0</v>
      </c>
      <c r="Q183" s="19">
        <v>0</v>
      </c>
      <c r="R183" s="20">
        <v>0</v>
      </c>
      <c r="S183" s="18">
        <v>0</v>
      </c>
      <c r="T183" s="18">
        <v>0</v>
      </c>
      <c r="U183" s="18">
        <v>0</v>
      </c>
      <c r="V183" s="19">
        <v>0</v>
      </c>
      <c r="W183" s="20">
        <v>0</v>
      </c>
      <c r="X183" s="18">
        <v>0</v>
      </c>
      <c r="Y183" s="18">
        <v>0</v>
      </c>
      <c r="Z183" s="18">
        <v>0</v>
      </c>
      <c r="AA183" s="19">
        <v>0</v>
      </c>
      <c r="AB183" s="20">
        <v>0</v>
      </c>
      <c r="AC183" s="18">
        <v>0</v>
      </c>
      <c r="AD183" s="18">
        <v>0</v>
      </c>
      <c r="AE183" s="18">
        <v>0</v>
      </c>
      <c r="AF183" s="19">
        <v>0</v>
      </c>
      <c r="AG183" s="20">
        <v>0</v>
      </c>
      <c r="AH183" s="18">
        <v>0</v>
      </c>
      <c r="AI183" s="18">
        <v>0</v>
      </c>
      <c r="AJ183" s="18">
        <v>0</v>
      </c>
      <c r="AK183" s="19">
        <v>0</v>
      </c>
      <c r="AL183" s="20">
        <v>0</v>
      </c>
      <c r="AM183" s="18">
        <v>0</v>
      </c>
      <c r="AN183" s="18">
        <v>0</v>
      </c>
      <c r="AO183" s="18">
        <v>0</v>
      </c>
      <c r="AP183" s="19">
        <v>0</v>
      </c>
      <c r="AQ183" s="20">
        <v>0</v>
      </c>
      <c r="AR183" s="18">
        <v>0</v>
      </c>
      <c r="AS183" s="18">
        <v>0</v>
      </c>
      <c r="AT183" s="18">
        <v>0</v>
      </c>
      <c r="AU183" s="19">
        <v>0</v>
      </c>
      <c r="AV183" s="20">
        <v>0</v>
      </c>
      <c r="AW183" s="18">
        <v>0</v>
      </c>
      <c r="AX183" s="18">
        <v>0</v>
      </c>
      <c r="AY183" s="18">
        <v>0</v>
      </c>
      <c r="AZ183" s="19">
        <v>0</v>
      </c>
      <c r="BA183" s="20">
        <v>0</v>
      </c>
      <c r="BB183" s="18">
        <v>0</v>
      </c>
      <c r="BC183" s="18">
        <v>0</v>
      </c>
      <c r="BD183" s="18">
        <v>0</v>
      </c>
      <c r="BE183" s="19">
        <v>0</v>
      </c>
      <c r="BF183" s="20">
        <v>0</v>
      </c>
      <c r="BG183" s="18">
        <v>0</v>
      </c>
      <c r="BH183" s="18">
        <v>0</v>
      </c>
      <c r="BI183" s="18">
        <v>0</v>
      </c>
      <c r="BJ183" s="19">
        <v>0</v>
      </c>
      <c r="BK183" s="32">
        <v>0</v>
      </c>
      <c r="BL183" s="16"/>
      <c r="BM183" s="56"/>
    </row>
    <row r="184" spans="1:65" s="21" customFormat="1" ht="15">
      <c r="A184" s="5" t="s">
        <v>18</v>
      </c>
      <c r="B184" s="27" t="s">
        <v>19</v>
      </c>
      <c r="C184" s="20"/>
      <c r="D184" s="18"/>
      <c r="E184" s="18"/>
      <c r="F184" s="18"/>
      <c r="G184" s="19"/>
      <c r="H184" s="20"/>
      <c r="I184" s="18"/>
      <c r="J184" s="18"/>
      <c r="K184" s="18"/>
      <c r="L184" s="19"/>
      <c r="M184" s="20"/>
      <c r="N184" s="18"/>
      <c r="O184" s="18"/>
      <c r="P184" s="18"/>
      <c r="Q184" s="19"/>
      <c r="R184" s="20"/>
      <c r="S184" s="18"/>
      <c r="T184" s="18"/>
      <c r="U184" s="18"/>
      <c r="V184" s="19"/>
      <c r="W184" s="20"/>
      <c r="X184" s="18"/>
      <c r="Y184" s="18"/>
      <c r="Z184" s="18"/>
      <c r="AA184" s="19"/>
      <c r="AB184" s="20"/>
      <c r="AC184" s="18"/>
      <c r="AD184" s="18"/>
      <c r="AE184" s="18"/>
      <c r="AF184" s="19"/>
      <c r="AG184" s="20"/>
      <c r="AH184" s="18"/>
      <c r="AI184" s="18"/>
      <c r="AJ184" s="18"/>
      <c r="AK184" s="19"/>
      <c r="AL184" s="20"/>
      <c r="AM184" s="18"/>
      <c r="AN184" s="18"/>
      <c r="AO184" s="18"/>
      <c r="AP184" s="19"/>
      <c r="AQ184" s="20"/>
      <c r="AR184" s="18"/>
      <c r="AS184" s="18"/>
      <c r="AT184" s="18"/>
      <c r="AU184" s="19"/>
      <c r="AV184" s="20"/>
      <c r="AW184" s="18"/>
      <c r="AX184" s="18"/>
      <c r="AY184" s="18"/>
      <c r="AZ184" s="19"/>
      <c r="BA184" s="20"/>
      <c r="BB184" s="18"/>
      <c r="BC184" s="18"/>
      <c r="BD184" s="18"/>
      <c r="BE184" s="19"/>
      <c r="BF184" s="20"/>
      <c r="BG184" s="18"/>
      <c r="BH184" s="18"/>
      <c r="BI184" s="18"/>
      <c r="BJ184" s="19"/>
      <c r="BK184" s="32"/>
      <c r="BL184" s="16"/>
      <c r="BM184" s="56"/>
    </row>
    <row r="185" spans="1:65" s="12" customFormat="1" ht="15">
      <c r="A185" s="5"/>
      <c r="B185" s="8" t="s">
        <v>265</v>
      </c>
      <c r="C185" s="11">
        <v>0</v>
      </c>
      <c r="D185" s="9">
        <v>0.5425319642857</v>
      </c>
      <c r="E185" s="9">
        <v>0</v>
      </c>
      <c r="F185" s="9">
        <v>0</v>
      </c>
      <c r="G185" s="10">
        <v>0</v>
      </c>
      <c r="H185" s="11">
        <v>2.7661007808919007</v>
      </c>
      <c r="I185" s="9">
        <v>51.4149597042141</v>
      </c>
      <c r="J185" s="9">
        <v>0</v>
      </c>
      <c r="K185" s="9">
        <v>0</v>
      </c>
      <c r="L185" s="10">
        <v>1.3104580862135997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1.7281470388916</v>
      </c>
      <c r="S185" s="9">
        <v>0.3418788230713</v>
      </c>
      <c r="T185" s="9">
        <v>0.0542531964285</v>
      </c>
      <c r="U185" s="9">
        <v>0</v>
      </c>
      <c r="V185" s="10">
        <v>8.198597197678001</v>
      </c>
      <c r="W185" s="11">
        <v>0</v>
      </c>
      <c r="X185" s="9">
        <v>0</v>
      </c>
      <c r="Y185" s="9">
        <v>0</v>
      </c>
      <c r="Z185" s="9">
        <v>0</v>
      </c>
      <c r="AA185" s="10">
        <v>0</v>
      </c>
      <c r="AB185" s="11">
        <v>5.4920232221068</v>
      </c>
      <c r="AC185" s="9">
        <v>0</v>
      </c>
      <c r="AD185" s="9">
        <v>0</v>
      </c>
      <c r="AE185" s="9">
        <v>0</v>
      </c>
      <c r="AF185" s="10">
        <v>0.0889392526071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0</v>
      </c>
      <c r="AM185" s="9">
        <v>0</v>
      </c>
      <c r="AN185" s="9">
        <v>0</v>
      </c>
      <c r="AO185" s="9">
        <v>0</v>
      </c>
      <c r="AP185" s="10">
        <v>0</v>
      </c>
      <c r="AQ185" s="11">
        <v>0</v>
      </c>
      <c r="AR185" s="9">
        <v>0</v>
      </c>
      <c r="AS185" s="9">
        <v>0</v>
      </c>
      <c r="AT185" s="9">
        <v>0</v>
      </c>
      <c r="AU185" s="10">
        <v>0</v>
      </c>
      <c r="AV185" s="11">
        <v>119.01416493865007</v>
      </c>
      <c r="AW185" s="9">
        <v>183.33770208013618</v>
      </c>
      <c r="AX185" s="9">
        <v>3.7162221428569</v>
      </c>
      <c r="AY185" s="9">
        <v>0</v>
      </c>
      <c r="AZ185" s="10">
        <v>111.76599194177172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50.88440083955011</v>
      </c>
      <c r="BG185" s="9">
        <v>22.677762840319897</v>
      </c>
      <c r="BH185" s="9">
        <v>7.653484297392501</v>
      </c>
      <c r="BI185" s="9">
        <v>0</v>
      </c>
      <c r="BJ185" s="10">
        <v>17.167768280278402</v>
      </c>
      <c r="BK185" s="17">
        <f aca="true" t="shared" si="8" ref="BK185:BK194">SUM(C185:BJ185)</f>
        <v>588.1553866273446</v>
      </c>
      <c r="BL185" s="16"/>
      <c r="BM185" s="50"/>
    </row>
    <row r="186" spans="1:65" s="12" customFormat="1" ht="15">
      <c r="A186" s="5"/>
      <c r="B186" s="8" t="s">
        <v>266</v>
      </c>
      <c r="C186" s="11">
        <v>0</v>
      </c>
      <c r="D186" s="9">
        <v>1.1811059794642</v>
      </c>
      <c r="E186" s="9">
        <v>0</v>
      </c>
      <c r="F186" s="9">
        <v>0</v>
      </c>
      <c r="G186" s="10">
        <v>0</v>
      </c>
      <c r="H186" s="11">
        <v>6.833848051604701</v>
      </c>
      <c r="I186" s="9">
        <v>1677.968566439999</v>
      </c>
      <c r="J186" s="9">
        <v>0</v>
      </c>
      <c r="K186" s="9">
        <v>0</v>
      </c>
      <c r="L186" s="10">
        <v>63.39582655524701</v>
      </c>
      <c r="M186" s="11">
        <v>0</v>
      </c>
      <c r="N186" s="9">
        <v>0</v>
      </c>
      <c r="O186" s="9">
        <v>0</v>
      </c>
      <c r="P186" s="9">
        <v>0</v>
      </c>
      <c r="Q186" s="10">
        <v>0</v>
      </c>
      <c r="R186" s="11">
        <v>3.690825860997801</v>
      </c>
      <c r="S186" s="9">
        <v>460.7956821253569</v>
      </c>
      <c r="T186" s="9">
        <v>0</v>
      </c>
      <c r="U186" s="9">
        <v>0</v>
      </c>
      <c r="V186" s="10">
        <v>1.0553538529268003</v>
      </c>
      <c r="W186" s="11">
        <v>0</v>
      </c>
      <c r="X186" s="9">
        <v>0</v>
      </c>
      <c r="Y186" s="9">
        <v>0</v>
      </c>
      <c r="Z186" s="9">
        <v>0</v>
      </c>
      <c r="AA186" s="10">
        <v>0</v>
      </c>
      <c r="AB186" s="11">
        <v>0.3346228875356</v>
      </c>
      <c r="AC186" s="9">
        <v>0.5270831817142</v>
      </c>
      <c r="AD186" s="9">
        <v>0</v>
      </c>
      <c r="AE186" s="9">
        <v>0</v>
      </c>
      <c r="AF186" s="10">
        <v>0.0059015515712</v>
      </c>
      <c r="AG186" s="11">
        <v>0</v>
      </c>
      <c r="AH186" s="9">
        <v>0</v>
      </c>
      <c r="AI186" s="9">
        <v>0</v>
      </c>
      <c r="AJ186" s="9">
        <v>0</v>
      </c>
      <c r="AK186" s="10">
        <v>0</v>
      </c>
      <c r="AL186" s="11">
        <v>4.6228499899999995E-05</v>
      </c>
      <c r="AM186" s="9">
        <v>0</v>
      </c>
      <c r="AN186" s="9">
        <v>0</v>
      </c>
      <c r="AO186" s="9">
        <v>0</v>
      </c>
      <c r="AP186" s="10">
        <v>0.016014686</v>
      </c>
      <c r="AQ186" s="11">
        <v>0</v>
      </c>
      <c r="AR186" s="9">
        <v>2.9442560487856</v>
      </c>
      <c r="AS186" s="9">
        <v>0</v>
      </c>
      <c r="AT186" s="9">
        <v>0</v>
      </c>
      <c r="AU186" s="10">
        <v>0</v>
      </c>
      <c r="AV186" s="11">
        <v>71.4104590155717</v>
      </c>
      <c r="AW186" s="9">
        <v>180.54237982812754</v>
      </c>
      <c r="AX186" s="9">
        <v>0.5005180305</v>
      </c>
      <c r="AY186" s="9">
        <v>0</v>
      </c>
      <c r="AZ186" s="10">
        <v>102.44784396510134</v>
      </c>
      <c r="BA186" s="11">
        <v>0</v>
      </c>
      <c r="BB186" s="9">
        <v>0</v>
      </c>
      <c r="BC186" s="9">
        <v>0</v>
      </c>
      <c r="BD186" s="9">
        <v>0</v>
      </c>
      <c r="BE186" s="10">
        <v>0</v>
      </c>
      <c r="BF186" s="11">
        <v>7.5546835649749</v>
      </c>
      <c r="BG186" s="9">
        <v>27.718093856855603</v>
      </c>
      <c r="BH186" s="9">
        <v>0</v>
      </c>
      <c r="BI186" s="9">
        <v>0</v>
      </c>
      <c r="BJ186" s="10">
        <v>13.378192954765504</v>
      </c>
      <c r="BK186" s="17">
        <f t="shared" si="8"/>
        <v>2622.301304665599</v>
      </c>
      <c r="BL186" s="16"/>
      <c r="BM186" s="50"/>
    </row>
    <row r="187" spans="1:65" s="12" customFormat="1" ht="15">
      <c r="A187" s="5"/>
      <c r="B187" s="8" t="s">
        <v>267</v>
      </c>
      <c r="C187" s="11">
        <v>0</v>
      </c>
      <c r="D187" s="9">
        <v>24.6242995889285</v>
      </c>
      <c r="E187" s="9">
        <v>0</v>
      </c>
      <c r="F187" s="9">
        <v>0</v>
      </c>
      <c r="G187" s="10">
        <v>0</v>
      </c>
      <c r="H187" s="11">
        <v>56.553001422604886</v>
      </c>
      <c r="I187" s="9">
        <v>955.3643534542135</v>
      </c>
      <c r="J187" s="9">
        <v>46.1856180365713</v>
      </c>
      <c r="K187" s="9">
        <v>0</v>
      </c>
      <c r="L187" s="10">
        <v>12.3830184459977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3.5365921448547004</v>
      </c>
      <c r="S187" s="9">
        <v>5.9697725357141005</v>
      </c>
      <c r="T187" s="9">
        <v>2.6458363712142</v>
      </c>
      <c r="U187" s="9">
        <v>0</v>
      </c>
      <c r="V187" s="10">
        <v>10.124923591105398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0.0284859075354</v>
      </c>
      <c r="AC187" s="9">
        <v>0.0590375643928</v>
      </c>
      <c r="AD187" s="9">
        <v>0</v>
      </c>
      <c r="AE187" s="9">
        <v>0</v>
      </c>
      <c r="AF187" s="10">
        <v>0.49694886324980003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0.0050589430356</v>
      </c>
      <c r="AM187" s="9">
        <v>0</v>
      </c>
      <c r="AN187" s="9">
        <v>0</v>
      </c>
      <c r="AO187" s="9">
        <v>0</v>
      </c>
      <c r="AP187" s="10">
        <v>0</v>
      </c>
      <c r="AQ187" s="11">
        <v>0</v>
      </c>
      <c r="AR187" s="9">
        <v>5E-09</v>
      </c>
      <c r="AS187" s="9">
        <v>0</v>
      </c>
      <c r="AT187" s="9">
        <v>0</v>
      </c>
      <c r="AU187" s="10">
        <v>0</v>
      </c>
      <c r="AV187" s="11">
        <v>80.8517133197451</v>
      </c>
      <c r="AW187" s="9">
        <v>1053.8320338643796</v>
      </c>
      <c r="AX187" s="9">
        <v>0</v>
      </c>
      <c r="AY187" s="9">
        <v>0</v>
      </c>
      <c r="AZ187" s="10">
        <v>312.3248813530527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12.6456946876834</v>
      </c>
      <c r="BG187" s="9">
        <v>152.9118539353191</v>
      </c>
      <c r="BH187" s="9">
        <v>1.0386603621427999</v>
      </c>
      <c r="BI187" s="9">
        <v>0</v>
      </c>
      <c r="BJ187" s="10">
        <v>68.40738286733198</v>
      </c>
      <c r="BK187" s="17">
        <f t="shared" si="8"/>
        <v>2799.9891672640724</v>
      </c>
      <c r="BL187" s="16"/>
      <c r="BM187" s="50"/>
    </row>
    <row r="188" spans="1:65" s="12" customFormat="1" ht="15">
      <c r="A188" s="5"/>
      <c r="B188" s="8" t="s">
        <v>268</v>
      </c>
      <c r="C188" s="11">
        <v>0</v>
      </c>
      <c r="D188" s="9">
        <v>292.6109352162856</v>
      </c>
      <c r="E188" s="9">
        <v>0</v>
      </c>
      <c r="F188" s="9">
        <v>0</v>
      </c>
      <c r="G188" s="10">
        <v>0</v>
      </c>
      <c r="H188" s="11">
        <v>50.65223598803239</v>
      </c>
      <c r="I188" s="9">
        <v>753.9853877282846</v>
      </c>
      <c r="J188" s="9">
        <v>71.9947565238212</v>
      </c>
      <c r="K188" s="9">
        <v>0</v>
      </c>
      <c r="L188" s="10">
        <v>41.540016791425</v>
      </c>
      <c r="M188" s="11">
        <v>0</v>
      </c>
      <c r="N188" s="9">
        <v>0</v>
      </c>
      <c r="O188" s="9">
        <v>0</v>
      </c>
      <c r="P188" s="9">
        <v>0</v>
      </c>
      <c r="Q188" s="10">
        <v>0</v>
      </c>
      <c r="R188" s="11">
        <v>1.9683444237104002</v>
      </c>
      <c r="S188" s="9">
        <v>302.60517512421376</v>
      </c>
      <c r="T188" s="9">
        <v>9.0816115758928</v>
      </c>
      <c r="U188" s="9">
        <v>0</v>
      </c>
      <c r="V188" s="10">
        <v>11.473613462318601</v>
      </c>
      <c r="W188" s="11">
        <v>0</v>
      </c>
      <c r="X188" s="9">
        <v>0</v>
      </c>
      <c r="Y188" s="9">
        <v>0</v>
      </c>
      <c r="Z188" s="9">
        <v>0</v>
      </c>
      <c r="AA188" s="10">
        <v>0</v>
      </c>
      <c r="AB188" s="11">
        <v>0.021144118821100004</v>
      </c>
      <c r="AC188" s="9">
        <v>0</v>
      </c>
      <c r="AD188" s="9">
        <v>0</v>
      </c>
      <c r="AE188" s="9">
        <v>0</v>
      </c>
      <c r="AF188" s="10">
        <v>0.0140374008927</v>
      </c>
      <c r="AG188" s="11">
        <v>0</v>
      </c>
      <c r="AH188" s="9">
        <v>0</v>
      </c>
      <c r="AI188" s="9">
        <v>0</v>
      </c>
      <c r="AJ188" s="9">
        <v>0</v>
      </c>
      <c r="AK188" s="10">
        <v>0</v>
      </c>
      <c r="AL188" s="11">
        <v>0.0132466250354</v>
      </c>
      <c r="AM188" s="9">
        <v>0</v>
      </c>
      <c r="AN188" s="9">
        <v>0</v>
      </c>
      <c r="AO188" s="9">
        <v>0</v>
      </c>
      <c r="AP188" s="10">
        <v>0.0078505150357</v>
      </c>
      <c r="AQ188" s="11">
        <v>0</v>
      </c>
      <c r="AR188" s="9">
        <v>90.9889089484285</v>
      </c>
      <c r="AS188" s="9">
        <v>0</v>
      </c>
      <c r="AT188" s="9">
        <v>0</v>
      </c>
      <c r="AU188" s="10">
        <v>0</v>
      </c>
      <c r="AV188" s="11">
        <v>20.346861038516202</v>
      </c>
      <c r="AW188" s="9">
        <v>429.00570666309864</v>
      </c>
      <c r="AX188" s="9">
        <v>27.1016120662856</v>
      </c>
      <c r="AY188" s="9">
        <v>0</v>
      </c>
      <c r="AZ188" s="10">
        <v>89.68171055001663</v>
      </c>
      <c r="BA188" s="11">
        <v>0</v>
      </c>
      <c r="BB188" s="9">
        <v>0</v>
      </c>
      <c r="BC188" s="9">
        <v>0</v>
      </c>
      <c r="BD188" s="9">
        <v>0</v>
      </c>
      <c r="BE188" s="10">
        <v>0</v>
      </c>
      <c r="BF188" s="11">
        <v>11.815579440642198</v>
      </c>
      <c r="BG188" s="9">
        <v>14.909091898211702</v>
      </c>
      <c r="BH188" s="9">
        <v>5.0092884301785</v>
      </c>
      <c r="BI188" s="9">
        <v>0</v>
      </c>
      <c r="BJ188" s="10">
        <v>14.310298009454403</v>
      </c>
      <c r="BK188" s="17">
        <f t="shared" si="8"/>
        <v>2239.137412538602</v>
      </c>
      <c r="BL188" s="16"/>
      <c r="BM188" s="50"/>
    </row>
    <row r="189" spans="1:65" s="12" customFormat="1" ht="15">
      <c r="A189" s="5"/>
      <c r="B189" s="8" t="s">
        <v>269</v>
      </c>
      <c r="C189" s="11">
        <v>0</v>
      </c>
      <c r="D189" s="9">
        <v>67.4572204401785</v>
      </c>
      <c r="E189" s="9">
        <v>0</v>
      </c>
      <c r="F189" s="9">
        <v>0</v>
      </c>
      <c r="G189" s="10">
        <v>0</v>
      </c>
      <c r="H189" s="11">
        <v>96.7425807386692</v>
      </c>
      <c r="I189" s="9">
        <v>3292.0061470715677</v>
      </c>
      <c r="J189" s="9">
        <v>7.486155147642699</v>
      </c>
      <c r="K189" s="9">
        <v>25.380468058</v>
      </c>
      <c r="L189" s="10">
        <v>180.206495314526</v>
      </c>
      <c r="M189" s="11">
        <v>0</v>
      </c>
      <c r="N189" s="9">
        <v>0</v>
      </c>
      <c r="O189" s="9">
        <v>0</v>
      </c>
      <c r="P189" s="9">
        <v>0</v>
      </c>
      <c r="Q189" s="10">
        <v>0</v>
      </c>
      <c r="R189" s="11">
        <v>43.328052075630694</v>
      </c>
      <c r="S189" s="9">
        <v>178.6537369253184</v>
      </c>
      <c r="T189" s="9">
        <v>26.841911186963898</v>
      </c>
      <c r="U189" s="9">
        <v>0</v>
      </c>
      <c r="V189" s="10">
        <v>97.61165402124</v>
      </c>
      <c r="W189" s="11">
        <v>0</v>
      </c>
      <c r="X189" s="9">
        <v>0.0200691390714</v>
      </c>
      <c r="Y189" s="9">
        <v>0</v>
      </c>
      <c r="Z189" s="9">
        <v>0</v>
      </c>
      <c r="AA189" s="10">
        <v>0</v>
      </c>
      <c r="AB189" s="11">
        <v>1.2139179750351001</v>
      </c>
      <c r="AC189" s="9">
        <v>0.00425523925</v>
      </c>
      <c r="AD189" s="9">
        <v>0</v>
      </c>
      <c r="AE189" s="9">
        <v>0</v>
      </c>
      <c r="AF189" s="10">
        <v>4.568450799427701</v>
      </c>
      <c r="AG189" s="11">
        <v>0</v>
      </c>
      <c r="AH189" s="9">
        <v>0</v>
      </c>
      <c r="AI189" s="9">
        <v>0</v>
      </c>
      <c r="AJ189" s="9">
        <v>0</v>
      </c>
      <c r="AK189" s="10">
        <v>0</v>
      </c>
      <c r="AL189" s="11">
        <v>0.036273271927600007</v>
      </c>
      <c r="AM189" s="9">
        <v>0.2236286569999</v>
      </c>
      <c r="AN189" s="9">
        <v>0</v>
      </c>
      <c r="AO189" s="9">
        <v>0</v>
      </c>
      <c r="AP189" s="10">
        <v>0.37860945374950006</v>
      </c>
      <c r="AQ189" s="11">
        <v>0</v>
      </c>
      <c r="AR189" s="9">
        <v>0</v>
      </c>
      <c r="AS189" s="9">
        <v>0</v>
      </c>
      <c r="AT189" s="9">
        <v>0</v>
      </c>
      <c r="AU189" s="10">
        <v>0</v>
      </c>
      <c r="AV189" s="11">
        <v>745.1690720419493</v>
      </c>
      <c r="AW189" s="9">
        <v>2202.308761409055</v>
      </c>
      <c r="AX189" s="9">
        <v>4.7164311089284</v>
      </c>
      <c r="AY189" s="9">
        <v>734.6124445637142</v>
      </c>
      <c r="AZ189" s="10">
        <v>976.6760434166845</v>
      </c>
      <c r="BA189" s="11">
        <v>0</v>
      </c>
      <c r="BB189" s="9">
        <v>0</v>
      </c>
      <c r="BC189" s="9">
        <v>0</v>
      </c>
      <c r="BD189" s="9">
        <v>0</v>
      </c>
      <c r="BE189" s="10">
        <v>0</v>
      </c>
      <c r="BF189" s="11">
        <v>331.12354773335204</v>
      </c>
      <c r="BG189" s="9">
        <v>355.9367734290866</v>
      </c>
      <c r="BH189" s="9">
        <v>18.185091333356496</v>
      </c>
      <c r="BI189" s="9">
        <v>0</v>
      </c>
      <c r="BJ189" s="10">
        <v>355.2017375788458</v>
      </c>
      <c r="BK189" s="17">
        <f t="shared" si="8"/>
        <v>9746.089528130171</v>
      </c>
      <c r="BL189" s="16"/>
      <c r="BM189" s="50"/>
    </row>
    <row r="190" spans="1:65" s="12" customFormat="1" ht="15">
      <c r="A190" s="5"/>
      <c r="B190" s="8" t="s">
        <v>270</v>
      </c>
      <c r="C190" s="11">
        <v>0</v>
      </c>
      <c r="D190" s="9">
        <v>1.1524727463571</v>
      </c>
      <c r="E190" s="9">
        <v>0</v>
      </c>
      <c r="F190" s="9">
        <v>0</v>
      </c>
      <c r="G190" s="10">
        <v>0</v>
      </c>
      <c r="H190" s="11">
        <v>6.5256080112456</v>
      </c>
      <c r="I190" s="9">
        <v>6.777842601213699</v>
      </c>
      <c r="J190" s="9">
        <v>0</v>
      </c>
      <c r="K190" s="9">
        <v>0</v>
      </c>
      <c r="L190" s="10">
        <v>53.049242295637406</v>
      </c>
      <c r="M190" s="11">
        <v>0</v>
      </c>
      <c r="N190" s="9">
        <v>0</v>
      </c>
      <c r="O190" s="9">
        <v>0</v>
      </c>
      <c r="P190" s="9">
        <v>0</v>
      </c>
      <c r="Q190" s="10">
        <v>0</v>
      </c>
      <c r="R190" s="11">
        <v>3.4300089203865007</v>
      </c>
      <c r="S190" s="9">
        <v>0.0152401406427</v>
      </c>
      <c r="T190" s="9">
        <v>0</v>
      </c>
      <c r="U190" s="9">
        <v>0</v>
      </c>
      <c r="V190" s="10">
        <v>11.665696372602</v>
      </c>
      <c r="W190" s="11">
        <v>0</v>
      </c>
      <c r="X190" s="9">
        <v>0</v>
      </c>
      <c r="Y190" s="9">
        <v>0</v>
      </c>
      <c r="Z190" s="9">
        <v>0</v>
      </c>
      <c r="AA190" s="10">
        <v>0</v>
      </c>
      <c r="AB190" s="11">
        <v>0.46257698314219997</v>
      </c>
      <c r="AC190" s="9">
        <v>0</v>
      </c>
      <c r="AD190" s="9">
        <v>0</v>
      </c>
      <c r="AE190" s="9">
        <v>0</v>
      </c>
      <c r="AF190" s="10">
        <v>1.285232462678</v>
      </c>
      <c r="AG190" s="11">
        <v>0</v>
      </c>
      <c r="AH190" s="9">
        <v>0</v>
      </c>
      <c r="AI190" s="9">
        <v>0</v>
      </c>
      <c r="AJ190" s="9">
        <v>0</v>
      </c>
      <c r="AK190" s="10">
        <v>0</v>
      </c>
      <c r="AL190" s="11">
        <v>0.0386244474282</v>
      </c>
      <c r="AM190" s="9">
        <v>0.0222413801428</v>
      </c>
      <c r="AN190" s="9">
        <v>0</v>
      </c>
      <c r="AO190" s="9">
        <v>0</v>
      </c>
      <c r="AP190" s="10">
        <v>0.0850732530353</v>
      </c>
      <c r="AQ190" s="11">
        <v>0</v>
      </c>
      <c r="AR190" s="9">
        <v>0</v>
      </c>
      <c r="AS190" s="9">
        <v>0</v>
      </c>
      <c r="AT190" s="9">
        <v>0</v>
      </c>
      <c r="AU190" s="10">
        <v>0</v>
      </c>
      <c r="AV190" s="11">
        <v>279.4483320364334</v>
      </c>
      <c r="AW190" s="9">
        <v>321.7302059833101</v>
      </c>
      <c r="AX190" s="9">
        <v>0.009465635999900001</v>
      </c>
      <c r="AY190" s="9">
        <v>0</v>
      </c>
      <c r="AZ190" s="10">
        <v>1298.7329304945397</v>
      </c>
      <c r="BA190" s="11">
        <v>0</v>
      </c>
      <c r="BB190" s="9">
        <v>0</v>
      </c>
      <c r="BC190" s="9">
        <v>0</v>
      </c>
      <c r="BD190" s="9">
        <v>0</v>
      </c>
      <c r="BE190" s="10">
        <v>0</v>
      </c>
      <c r="BF190" s="11">
        <v>170.64685829078942</v>
      </c>
      <c r="BG190" s="9">
        <v>43.0901653221704</v>
      </c>
      <c r="BH190" s="9">
        <v>0.8984776088212999</v>
      </c>
      <c r="BI190" s="9">
        <v>0</v>
      </c>
      <c r="BJ190" s="10">
        <v>338.60500210354587</v>
      </c>
      <c r="BK190" s="17">
        <f t="shared" si="8"/>
        <v>2537.6712970901217</v>
      </c>
      <c r="BL190" s="16"/>
      <c r="BM190" s="50"/>
    </row>
    <row r="191" spans="1:65" s="12" customFormat="1" ht="15">
      <c r="A191" s="5"/>
      <c r="B191" s="8" t="s">
        <v>271</v>
      </c>
      <c r="C191" s="11">
        <v>0</v>
      </c>
      <c r="D191" s="9">
        <v>142.7345359873214</v>
      </c>
      <c r="E191" s="9">
        <v>0</v>
      </c>
      <c r="F191" s="9">
        <v>0</v>
      </c>
      <c r="G191" s="10">
        <v>0</v>
      </c>
      <c r="H191" s="11">
        <v>43.9021217431044</v>
      </c>
      <c r="I191" s="9">
        <v>1565.2841610463915</v>
      </c>
      <c r="J191" s="9">
        <v>0</v>
      </c>
      <c r="K191" s="9">
        <v>0</v>
      </c>
      <c r="L191" s="10">
        <v>36.087192275925496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3.1369809156044997</v>
      </c>
      <c r="S191" s="9">
        <v>3.8891346647855</v>
      </c>
      <c r="T191" s="9">
        <v>1.0325557121428</v>
      </c>
      <c r="U191" s="9">
        <v>0</v>
      </c>
      <c r="V191" s="10">
        <v>34.46143777156839</v>
      </c>
      <c r="W191" s="11">
        <v>0</v>
      </c>
      <c r="X191" s="9">
        <v>0</v>
      </c>
      <c r="Y191" s="9">
        <v>0</v>
      </c>
      <c r="Z191" s="9">
        <v>0</v>
      </c>
      <c r="AA191" s="10">
        <v>0</v>
      </c>
      <c r="AB191" s="11">
        <v>0.13635658139249998</v>
      </c>
      <c r="AC191" s="9">
        <v>5.9080440596428</v>
      </c>
      <c r="AD191" s="9">
        <v>0</v>
      </c>
      <c r="AE191" s="9">
        <v>0</v>
      </c>
      <c r="AF191" s="10">
        <v>0.3193372955354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0.12123525649959999</v>
      </c>
      <c r="AM191" s="9">
        <v>0</v>
      </c>
      <c r="AN191" s="9">
        <v>0</v>
      </c>
      <c r="AO191" s="9">
        <v>0</v>
      </c>
      <c r="AP191" s="10">
        <v>1.2186587106427</v>
      </c>
      <c r="AQ191" s="11">
        <v>0</v>
      </c>
      <c r="AR191" s="9">
        <v>0</v>
      </c>
      <c r="AS191" s="9">
        <v>0</v>
      </c>
      <c r="AT191" s="9">
        <v>0</v>
      </c>
      <c r="AU191" s="10">
        <v>0</v>
      </c>
      <c r="AV191" s="11">
        <v>332.89311917631863</v>
      </c>
      <c r="AW191" s="9">
        <v>853.7242163838911</v>
      </c>
      <c r="AX191" s="9">
        <v>0</v>
      </c>
      <c r="AY191" s="9">
        <v>7.454721448321301</v>
      </c>
      <c r="AZ191" s="10">
        <v>857.2631281980414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66.86868809654361</v>
      </c>
      <c r="BG191" s="9">
        <v>1002.3558243405304</v>
      </c>
      <c r="BH191" s="9">
        <v>5.023081382499701</v>
      </c>
      <c r="BI191" s="9">
        <v>0</v>
      </c>
      <c r="BJ191" s="10">
        <v>123.60607388679792</v>
      </c>
      <c r="BK191" s="17">
        <f t="shared" si="8"/>
        <v>5087.420604933502</v>
      </c>
      <c r="BL191" s="16"/>
      <c r="BM191" s="57"/>
    </row>
    <row r="192" spans="1:65" s="12" customFormat="1" ht="15">
      <c r="A192" s="5"/>
      <c r="B192" s="8" t="s">
        <v>304</v>
      </c>
      <c r="C192" s="11">
        <v>0</v>
      </c>
      <c r="D192" s="9">
        <v>2.8980369642856</v>
      </c>
      <c r="E192" s="9">
        <v>0</v>
      </c>
      <c r="F192" s="9">
        <v>0</v>
      </c>
      <c r="G192" s="10">
        <v>0</v>
      </c>
      <c r="H192" s="11">
        <v>0.3549221873916</v>
      </c>
      <c r="I192" s="9">
        <v>0</v>
      </c>
      <c r="J192" s="9">
        <v>0</v>
      </c>
      <c r="K192" s="9">
        <v>0</v>
      </c>
      <c r="L192" s="10">
        <v>0.0724318975707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1.4254522591059</v>
      </c>
      <c r="S192" s="9">
        <v>0</v>
      </c>
      <c r="T192" s="9">
        <v>0</v>
      </c>
      <c r="U192" s="9">
        <v>0</v>
      </c>
      <c r="V192" s="10">
        <v>0.041847668070999995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0.0195777139285</v>
      </c>
      <c r="AC192" s="9">
        <v>0</v>
      </c>
      <c r="AD192" s="9">
        <v>0</v>
      </c>
      <c r="AE192" s="9">
        <v>0</v>
      </c>
      <c r="AF192" s="10">
        <v>0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0.0074052158928</v>
      </c>
      <c r="AM192" s="9">
        <v>0</v>
      </c>
      <c r="AN192" s="9">
        <v>0</v>
      </c>
      <c r="AO192" s="9">
        <v>0</v>
      </c>
      <c r="AP192" s="10">
        <v>0</v>
      </c>
      <c r="AQ192" s="11">
        <v>0</v>
      </c>
      <c r="AR192" s="9">
        <v>0</v>
      </c>
      <c r="AS192" s="9">
        <v>0</v>
      </c>
      <c r="AT192" s="9">
        <v>0</v>
      </c>
      <c r="AU192" s="10">
        <v>0</v>
      </c>
      <c r="AV192" s="11">
        <v>6.9827182679558</v>
      </c>
      <c r="AW192" s="9">
        <v>0.003591142832598765</v>
      </c>
      <c r="AX192" s="9">
        <v>0</v>
      </c>
      <c r="AY192" s="9">
        <v>0</v>
      </c>
      <c r="AZ192" s="10">
        <v>3.1715436183908996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3.123748399703201</v>
      </c>
      <c r="BG192" s="9">
        <v>8.9372357E-05</v>
      </c>
      <c r="BH192" s="9">
        <v>0</v>
      </c>
      <c r="BI192" s="9">
        <v>0</v>
      </c>
      <c r="BJ192" s="10">
        <v>0.4678151548204</v>
      </c>
      <c r="BK192" s="17">
        <f t="shared" si="8"/>
        <v>18.569179862305997</v>
      </c>
      <c r="BL192" s="16"/>
      <c r="BM192" s="50"/>
    </row>
    <row r="193" spans="1:65" s="12" customFormat="1" ht="15">
      <c r="A193" s="5"/>
      <c r="B193" s="8" t="s">
        <v>272</v>
      </c>
      <c r="C193" s="11">
        <v>0</v>
      </c>
      <c r="D193" s="9">
        <v>1.0756300864641999</v>
      </c>
      <c r="E193" s="9">
        <v>0</v>
      </c>
      <c r="F193" s="9">
        <v>0</v>
      </c>
      <c r="G193" s="10">
        <v>0</v>
      </c>
      <c r="H193" s="11">
        <v>13.323898826569</v>
      </c>
      <c r="I193" s="9">
        <v>492.96548299253516</v>
      </c>
      <c r="J193" s="9">
        <v>0</v>
      </c>
      <c r="K193" s="9">
        <v>0</v>
      </c>
      <c r="L193" s="10">
        <v>25.057646481283196</v>
      </c>
      <c r="M193" s="11">
        <v>0</v>
      </c>
      <c r="N193" s="9">
        <v>0</v>
      </c>
      <c r="O193" s="9">
        <v>0</v>
      </c>
      <c r="P193" s="9">
        <v>0</v>
      </c>
      <c r="Q193" s="10">
        <v>0</v>
      </c>
      <c r="R193" s="11">
        <v>6.3652752942105</v>
      </c>
      <c r="S193" s="9">
        <v>1.4692216390353998</v>
      </c>
      <c r="T193" s="9">
        <v>2.0631270632142</v>
      </c>
      <c r="U193" s="9">
        <v>0</v>
      </c>
      <c r="V193" s="10">
        <v>19.890629047747304</v>
      </c>
      <c r="W193" s="11">
        <v>0</v>
      </c>
      <c r="X193" s="9">
        <v>0</v>
      </c>
      <c r="Y193" s="9">
        <v>0</v>
      </c>
      <c r="Z193" s="9">
        <v>0</v>
      </c>
      <c r="AA193" s="10">
        <v>0</v>
      </c>
      <c r="AB193" s="11">
        <v>5.597678635071001</v>
      </c>
      <c r="AC193" s="9">
        <v>6.5852596738211</v>
      </c>
      <c r="AD193" s="9">
        <v>0</v>
      </c>
      <c r="AE193" s="9">
        <v>0</v>
      </c>
      <c r="AF193" s="10">
        <v>12.223264640821002</v>
      </c>
      <c r="AG193" s="11">
        <v>0</v>
      </c>
      <c r="AH193" s="9">
        <v>0</v>
      </c>
      <c r="AI193" s="9">
        <v>0</v>
      </c>
      <c r="AJ193" s="9">
        <v>0</v>
      </c>
      <c r="AK193" s="10">
        <v>0</v>
      </c>
      <c r="AL193" s="11">
        <v>0.23994098435630007</v>
      </c>
      <c r="AM193" s="9">
        <v>0</v>
      </c>
      <c r="AN193" s="9">
        <v>0</v>
      </c>
      <c r="AO193" s="9">
        <v>0</v>
      </c>
      <c r="AP193" s="10">
        <v>0.010777599857100001</v>
      </c>
      <c r="AQ193" s="11">
        <v>0</v>
      </c>
      <c r="AR193" s="9">
        <v>0</v>
      </c>
      <c r="AS193" s="9">
        <v>0</v>
      </c>
      <c r="AT193" s="9">
        <v>0</v>
      </c>
      <c r="AU193" s="10">
        <v>0</v>
      </c>
      <c r="AV193" s="11">
        <v>804.3559652590121</v>
      </c>
      <c r="AW193" s="9">
        <v>1500.8209070448747</v>
      </c>
      <c r="AX193" s="9">
        <v>9.690758916678398</v>
      </c>
      <c r="AY193" s="9">
        <v>0</v>
      </c>
      <c r="AZ193" s="10">
        <v>1483.1112322376555</v>
      </c>
      <c r="BA193" s="11">
        <v>0</v>
      </c>
      <c r="BB193" s="9">
        <v>0</v>
      </c>
      <c r="BC193" s="9">
        <v>0</v>
      </c>
      <c r="BD193" s="9">
        <v>0</v>
      </c>
      <c r="BE193" s="10">
        <v>0</v>
      </c>
      <c r="BF193" s="11">
        <v>172.70328128191298</v>
      </c>
      <c r="BG193" s="9">
        <v>184.88805502970624</v>
      </c>
      <c r="BH193" s="9">
        <v>33.4851558637494</v>
      </c>
      <c r="BI193" s="9">
        <v>0</v>
      </c>
      <c r="BJ193" s="10">
        <v>273.1367548719542</v>
      </c>
      <c r="BK193" s="17">
        <f t="shared" si="8"/>
        <v>5049.05994347053</v>
      </c>
      <c r="BL193" s="16"/>
      <c r="BM193" s="50"/>
    </row>
    <row r="194" spans="1:65" s="12" customFormat="1" ht="15">
      <c r="A194" s="5"/>
      <c r="B194" s="8" t="s">
        <v>273</v>
      </c>
      <c r="C194" s="11">
        <v>0</v>
      </c>
      <c r="D194" s="9">
        <v>427.39672661392825</v>
      </c>
      <c r="E194" s="9">
        <v>0</v>
      </c>
      <c r="F194" s="9">
        <v>0</v>
      </c>
      <c r="G194" s="10">
        <v>56.0545885099285</v>
      </c>
      <c r="H194" s="11">
        <v>52.9909409972126</v>
      </c>
      <c r="I194" s="9">
        <v>3580.426066064749</v>
      </c>
      <c r="J194" s="9">
        <v>55.140569217249805</v>
      </c>
      <c r="K194" s="9">
        <v>0</v>
      </c>
      <c r="L194" s="10">
        <v>63.73327823996141</v>
      </c>
      <c r="M194" s="11">
        <v>0</v>
      </c>
      <c r="N194" s="9">
        <v>0</v>
      </c>
      <c r="O194" s="9">
        <v>0</v>
      </c>
      <c r="P194" s="9">
        <v>0</v>
      </c>
      <c r="Q194" s="10">
        <v>0</v>
      </c>
      <c r="R194" s="11">
        <v>4.8947800279268</v>
      </c>
      <c r="S194" s="9">
        <v>290.61772430949947</v>
      </c>
      <c r="T194" s="9">
        <v>13.986702887357</v>
      </c>
      <c r="U194" s="9">
        <v>0</v>
      </c>
      <c r="V194" s="10">
        <v>9.879180581605201</v>
      </c>
      <c r="W194" s="11">
        <v>0</v>
      </c>
      <c r="X194" s="9">
        <v>0</v>
      </c>
      <c r="Y194" s="9">
        <v>0</v>
      </c>
      <c r="Z194" s="9">
        <v>0</v>
      </c>
      <c r="AA194" s="10">
        <v>0</v>
      </c>
      <c r="AB194" s="11">
        <v>0.09511111628549998</v>
      </c>
      <c r="AC194" s="9">
        <v>1.6E-08</v>
      </c>
      <c r="AD194" s="9">
        <v>0</v>
      </c>
      <c r="AE194" s="9">
        <v>0</v>
      </c>
      <c r="AF194" s="10">
        <v>0.535152938607</v>
      </c>
      <c r="AG194" s="11">
        <v>0</v>
      </c>
      <c r="AH194" s="9">
        <v>0</v>
      </c>
      <c r="AI194" s="9">
        <v>0</v>
      </c>
      <c r="AJ194" s="9">
        <v>0</v>
      </c>
      <c r="AK194" s="10">
        <v>0</v>
      </c>
      <c r="AL194" s="11">
        <v>0.0008816192855000001</v>
      </c>
      <c r="AM194" s="9">
        <v>0</v>
      </c>
      <c r="AN194" s="9">
        <v>0</v>
      </c>
      <c r="AO194" s="9">
        <v>0</v>
      </c>
      <c r="AP194" s="10">
        <v>0.0166046661785</v>
      </c>
      <c r="AQ194" s="11">
        <v>0</v>
      </c>
      <c r="AR194" s="9">
        <v>174.3037622730713</v>
      </c>
      <c r="AS194" s="9">
        <v>0</v>
      </c>
      <c r="AT194" s="9">
        <v>0</v>
      </c>
      <c r="AU194" s="10">
        <v>0</v>
      </c>
      <c r="AV194" s="11">
        <v>176.15488598114771</v>
      </c>
      <c r="AW194" s="9">
        <v>806.6084591558664</v>
      </c>
      <c r="AX194" s="9">
        <v>4.1390043764285</v>
      </c>
      <c r="AY194" s="9">
        <v>0</v>
      </c>
      <c r="AZ194" s="10">
        <v>265.4011035878169</v>
      </c>
      <c r="BA194" s="11">
        <v>0</v>
      </c>
      <c r="BB194" s="9">
        <v>0</v>
      </c>
      <c r="BC194" s="9">
        <v>0</v>
      </c>
      <c r="BD194" s="9">
        <v>0</v>
      </c>
      <c r="BE194" s="10">
        <v>0</v>
      </c>
      <c r="BF194" s="11">
        <v>22.9043980705836</v>
      </c>
      <c r="BG194" s="9">
        <v>539.3834816731754</v>
      </c>
      <c r="BH194" s="9">
        <v>4.2190251477499</v>
      </c>
      <c r="BI194" s="9">
        <v>0</v>
      </c>
      <c r="BJ194" s="10">
        <v>67.6139044777278</v>
      </c>
      <c r="BK194" s="17">
        <f t="shared" si="8"/>
        <v>6616.496332549343</v>
      </c>
      <c r="BL194" s="16"/>
      <c r="BM194" s="50"/>
    </row>
    <row r="195" spans="1:65" s="21" customFormat="1" ht="15">
      <c r="A195" s="5"/>
      <c r="B195" s="15" t="s">
        <v>20</v>
      </c>
      <c r="C195" s="20">
        <f>SUM(C185:C194)</f>
        <v>0</v>
      </c>
      <c r="D195" s="18">
        <f>SUM(D185:D194)</f>
        <v>961.673495587499</v>
      </c>
      <c r="E195" s="18">
        <f>SUM(E185:E194)</f>
        <v>0</v>
      </c>
      <c r="F195" s="18">
        <f>SUM(F185:F194)</f>
        <v>0</v>
      </c>
      <c r="G195" s="19">
        <f>SUM(G185:G194)</f>
        <v>56.0545885099285</v>
      </c>
      <c r="H195" s="20">
        <f aca="true" t="shared" si="9" ref="H195:BJ195">SUM(H185:H194)</f>
        <v>330.6452587473263</v>
      </c>
      <c r="I195" s="18">
        <f t="shared" si="9"/>
        <v>12376.192967103167</v>
      </c>
      <c r="J195" s="18">
        <f t="shared" si="9"/>
        <v>180.807098925285</v>
      </c>
      <c r="K195" s="18">
        <f t="shared" si="9"/>
        <v>25.380468058</v>
      </c>
      <c r="L195" s="19">
        <f t="shared" si="9"/>
        <v>476.8356063837875</v>
      </c>
      <c r="M195" s="20">
        <f t="shared" si="9"/>
        <v>0</v>
      </c>
      <c r="N195" s="18">
        <f t="shared" si="9"/>
        <v>0</v>
      </c>
      <c r="O195" s="18">
        <f t="shared" si="9"/>
        <v>0</v>
      </c>
      <c r="P195" s="18">
        <f t="shared" si="9"/>
        <v>0</v>
      </c>
      <c r="Q195" s="19">
        <f t="shared" si="9"/>
        <v>0</v>
      </c>
      <c r="R195" s="20">
        <f t="shared" si="9"/>
        <v>73.5044589613194</v>
      </c>
      <c r="S195" s="18">
        <f t="shared" si="9"/>
        <v>1244.3575662876376</v>
      </c>
      <c r="T195" s="18">
        <f t="shared" si="9"/>
        <v>55.7059979932134</v>
      </c>
      <c r="U195" s="18">
        <f t="shared" si="9"/>
        <v>0</v>
      </c>
      <c r="V195" s="19">
        <f t="shared" si="9"/>
        <v>204.4029335668627</v>
      </c>
      <c r="W195" s="20">
        <f t="shared" si="9"/>
        <v>0</v>
      </c>
      <c r="X195" s="18">
        <f t="shared" si="9"/>
        <v>0.0200691390714</v>
      </c>
      <c r="Y195" s="18">
        <f t="shared" si="9"/>
        <v>0</v>
      </c>
      <c r="Z195" s="18">
        <f t="shared" si="9"/>
        <v>0</v>
      </c>
      <c r="AA195" s="19">
        <f t="shared" si="9"/>
        <v>0</v>
      </c>
      <c r="AB195" s="20">
        <f t="shared" si="9"/>
        <v>13.4014951408537</v>
      </c>
      <c r="AC195" s="18">
        <f t="shared" si="9"/>
        <v>13.0836797348209</v>
      </c>
      <c r="AD195" s="18">
        <f t="shared" si="9"/>
        <v>0</v>
      </c>
      <c r="AE195" s="18">
        <f t="shared" si="9"/>
        <v>0</v>
      </c>
      <c r="AF195" s="19">
        <f t="shared" si="9"/>
        <v>19.5372652053899</v>
      </c>
      <c r="AG195" s="20">
        <f t="shared" si="9"/>
        <v>0</v>
      </c>
      <c r="AH195" s="18">
        <f t="shared" si="9"/>
        <v>0</v>
      </c>
      <c r="AI195" s="18">
        <f t="shared" si="9"/>
        <v>0</v>
      </c>
      <c r="AJ195" s="18">
        <f t="shared" si="9"/>
        <v>0</v>
      </c>
      <c r="AK195" s="19">
        <f t="shared" si="9"/>
        <v>0</v>
      </c>
      <c r="AL195" s="20">
        <f t="shared" si="9"/>
        <v>0.4627125919609001</v>
      </c>
      <c r="AM195" s="18">
        <f t="shared" si="9"/>
        <v>0.2458700371427</v>
      </c>
      <c r="AN195" s="18">
        <f t="shared" si="9"/>
        <v>0</v>
      </c>
      <c r="AO195" s="18">
        <f t="shared" si="9"/>
        <v>0</v>
      </c>
      <c r="AP195" s="19">
        <f t="shared" si="9"/>
        <v>1.7335888844988</v>
      </c>
      <c r="AQ195" s="20">
        <f t="shared" si="9"/>
        <v>0</v>
      </c>
      <c r="AR195" s="18">
        <f t="shared" si="9"/>
        <v>268.2369272752854</v>
      </c>
      <c r="AS195" s="18">
        <f t="shared" si="9"/>
        <v>0</v>
      </c>
      <c r="AT195" s="18">
        <f t="shared" si="9"/>
        <v>0</v>
      </c>
      <c r="AU195" s="19">
        <f t="shared" si="9"/>
        <v>0</v>
      </c>
      <c r="AV195" s="20">
        <f t="shared" si="9"/>
        <v>2636.6272910753</v>
      </c>
      <c r="AW195" s="18">
        <f t="shared" si="9"/>
        <v>7531.913963555571</v>
      </c>
      <c r="AX195" s="18">
        <f t="shared" si="9"/>
        <v>49.8740122776777</v>
      </c>
      <c r="AY195" s="18">
        <f t="shared" si="9"/>
        <v>742.0671660120355</v>
      </c>
      <c r="AZ195" s="19">
        <f t="shared" si="9"/>
        <v>5500.5764093630705</v>
      </c>
      <c r="BA195" s="20">
        <f t="shared" si="9"/>
        <v>0</v>
      </c>
      <c r="BB195" s="18">
        <f t="shared" si="9"/>
        <v>0</v>
      </c>
      <c r="BC195" s="18">
        <f t="shared" si="9"/>
        <v>0</v>
      </c>
      <c r="BD195" s="18">
        <f t="shared" si="9"/>
        <v>0</v>
      </c>
      <c r="BE195" s="19">
        <f t="shared" si="9"/>
        <v>0</v>
      </c>
      <c r="BF195" s="20">
        <f t="shared" si="9"/>
        <v>850.2708804057354</v>
      </c>
      <c r="BG195" s="18">
        <f t="shared" si="9"/>
        <v>2343.8711916977322</v>
      </c>
      <c r="BH195" s="18">
        <f t="shared" si="9"/>
        <v>75.51226442589059</v>
      </c>
      <c r="BI195" s="18">
        <f t="shared" si="9"/>
        <v>0</v>
      </c>
      <c r="BJ195" s="19">
        <f t="shared" si="9"/>
        <v>1271.8949301855223</v>
      </c>
      <c r="BK195" s="32">
        <f>SUM(BK185:BK194)</f>
        <v>37304.89015713159</v>
      </c>
      <c r="BL195" s="16"/>
      <c r="BM195" s="50"/>
    </row>
    <row r="196" spans="1:65" s="21" customFormat="1" ht="15">
      <c r="A196" s="5"/>
      <c r="B196" s="15" t="s">
        <v>21</v>
      </c>
      <c r="C196" s="20">
        <f aca="true" t="shared" si="10" ref="C196:AH196">C195+C183+C180+C176+C17+C13</f>
        <v>0</v>
      </c>
      <c r="D196" s="18">
        <f t="shared" si="10"/>
        <v>3735.57777202564</v>
      </c>
      <c r="E196" s="18">
        <f t="shared" si="10"/>
        <v>0</v>
      </c>
      <c r="F196" s="18">
        <f t="shared" si="10"/>
        <v>0</v>
      </c>
      <c r="G196" s="19">
        <f t="shared" si="10"/>
        <v>182.48647048499973</v>
      </c>
      <c r="H196" s="20">
        <f t="shared" si="10"/>
        <v>837.8026724642781</v>
      </c>
      <c r="I196" s="18">
        <f t="shared" si="10"/>
        <v>29906.20912509564</v>
      </c>
      <c r="J196" s="18">
        <f t="shared" si="10"/>
        <v>3658.010285545427</v>
      </c>
      <c r="K196" s="18">
        <f t="shared" si="10"/>
        <v>125.1390749638214</v>
      </c>
      <c r="L196" s="19">
        <f t="shared" si="10"/>
        <v>1112.7538908385582</v>
      </c>
      <c r="M196" s="20">
        <f t="shared" si="10"/>
        <v>0</v>
      </c>
      <c r="N196" s="18">
        <f t="shared" si="10"/>
        <v>0</v>
      </c>
      <c r="O196" s="18">
        <f t="shared" si="10"/>
        <v>0</v>
      </c>
      <c r="P196" s="18">
        <f t="shared" si="10"/>
        <v>0</v>
      </c>
      <c r="Q196" s="19">
        <f t="shared" si="10"/>
        <v>0</v>
      </c>
      <c r="R196" s="20">
        <f t="shared" si="10"/>
        <v>194.27387806673892</v>
      </c>
      <c r="S196" s="18">
        <f t="shared" si="10"/>
        <v>4463.189798992341</v>
      </c>
      <c r="T196" s="18">
        <f t="shared" si="10"/>
        <v>502.3947586396045</v>
      </c>
      <c r="U196" s="18">
        <f t="shared" si="10"/>
        <v>0</v>
      </c>
      <c r="V196" s="19">
        <f t="shared" si="10"/>
        <v>353.52543594857246</v>
      </c>
      <c r="W196" s="20">
        <f t="shared" si="10"/>
        <v>0</v>
      </c>
      <c r="X196" s="18">
        <f t="shared" si="10"/>
        <v>15.8238926801428</v>
      </c>
      <c r="Y196" s="18">
        <f t="shared" si="10"/>
        <v>0</v>
      </c>
      <c r="Z196" s="18">
        <f t="shared" si="10"/>
        <v>0</v>
      </c>
      <c r="AA196" s="19">
        <f t="shared" si="10"/>
        <v>0.2239296531785</v>
      </c>
      <c r="AB196" s="20">
        <f t="shared" si="10"/>
        <v>19.4743679715267</v>
      </c>
      <c r="AC196" s="18">
        <f t="shared" si="10"/>
        <v>30.2264559689274</v>
      </c>
      <c r="AD196" s="18">
        <f t="shared" si="10"/>
        <v>0</v>
      </c>
      <c r="AE196" s="18">
        <f t="shared" si="10"/>
        <v>0</v>
      </c>
      <c r="AF196" s="19">
        <f t="shared" si="10"/>
        <v>35.4159654948869</v>
      </c>
      <c r="AG196" s="20">
        <f t="shared" si="10"/>
        <v>0</v>
      </c>
      <c r="AH196" s="18">
        <f t="shared" si="10"/>
        <v>0</v>
      </c>
      <c r="AI196" s="18">
        <f aca="true" t="shared" si="11" ref="AI196:BK196">AI195+AI183+AI180+AI176+AI17+AI13</f>
        <v>0</v>
      </c>
      <c r="AJ196" s="18">
        <f t="shared" si="11"/>
        <v>0</v>
      </c>
      <c r="AK196" s="19">
        <f t="shared" si="11"/>
        <v>0</v>
      </c>
      <c r="AL196" s="20">
        <f t="shared" si="11"/>
        <v>0.8176425132076002</v>
      </c>
      <c r="AM196" s="18">
        <f t="shared" si="11"/>
        <v>0.2464076215712</v>
      </c>
      <c r="AN196" s="18">
        <f t="shared" si="11"/>
        <v>0</v>
      </c>
      <c r="AO196" s="18">
        <f t="shared" si="11"/>
        <v>0</v>
      </c>
      <c r="AP196" s="19">
        <f t="shared" si="11"/>
        <v>2.7196398155339003</v>
      </c>
      <c r="AQ196" s="20">
        <f t="shared" si="11"/>
        <v>0</v>
      </c>
      <c r="AR196" s="18">
        <f t="shared" si="11"/>
        <v>808.683848815571</v>
      </c>
      <c r="AS196" s="18">
        <f t="shared" si="11"/>
        <v>0</v>
      </c>
      <c r="AT196" s="18">
        <f t="shared" si="11"/>
        <v>0</v>
      </c>
      <c r="AU196" s="19">
        <f t="shared" si="11"/>
        <v>0</v>
      </c>
      <c r="AV196" s="20">
        <f t="shared" si="11"/>
        <v>6121.3939611995265</v>
      </c>
      <c r="AW196" s="18">
        <f t="shared" si="11"/>
        <v>17870.978901604874</v>
      </c>
      <c r="AX196" s="18">
        <f t="shared" si="11"/>
        <v>1766.3831278133903</v>
      </c>
      <c r="AY196" s="18">
        <f t="shared" si="11"/>
        <v>742.0671660120355</v>
      </c>
      <c r="AZ196" s="19">
        <f t="shared" si="11"/>
        <v>10275.168264211043</v>
      </c>
      <c r="BA196" s="20">
        <f t="shared" si="11"/>
        <v>0</v>
      </c>
      <c r="BB196" s="18">
        <f t="shared" si="11"/>
        <v>0</v>
      </c>
      <c r="BC196" s="18">
        <f t="shared" si="11"/>
        <v>0</v>
      </c>
      <c r="BD196" s="18">
        <f t="shared" si="11"/>
        <v>0</v>
      </c>
      <c r="BE196" s="19">
        <f t="shared" si="11"/>
        <v>0</v>
      </c>
      <c r="BF196" s="20">
        <f t="shared" si="11"/>
        <v>1636.926097177479</v>
      </c>
      <c r="BG196" s="18">
        <f t="shared" si="11"/>
        <v>4529.410668108653</v>
      </c>
      <c r="BH196" s="18">
        <f t="shared" si="11"/>
        <v>186.10956072492309</v>
      </c>
      <c r="BI196" s="18">
        <f t="shared" si="11"/>
        <v>0</v>
      </c>
      <c r="BJ196" s="19">
        <f t="shared" si="11"/>
        <v>2201.4403246280485</v>
      </c>
      <c r="BK196" s="19">
        <f t="shared" si="11"/>
        <v>91314.87338508014</v>
      </c>
      <c r="BL196" s="16"/>
      <c r="BM196" s="50"/>
    </row>
    <row r="197" spans="3:64" ht="15" customHeight="1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6"/>
    </row>
    <row r="198" spans="1:65" s="12" customFormat="1" ht="15" customHeight="1">
      <c r="A198" s="5" t="s">
        <v>22</v>
      </c>
      <c r="B198" s="26" t="s">
        <v>23</v>
      </c>
      <c r="C198" s="52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4"/>
      <c r="BK198" s="16"/>
      <c r="BL198" s="16"/>
      <c r="BM198" s="57"/>
    </row>
    <row r="199" spans="1:65" s="12" customFormat="1" ht="15">
      <c r="A199" s="5" t="s">
        <v>9</v>
      </c>
      <c r="B199" s="61" t="s">
        <v>106</v>
      </c>
      <c r="C199" s="11"/>
      <c r="D199" s="9"/>
      <c r="E199" s="9"/>
      <c r="F199" s="9"/>
      <c r="G199" s="10"/>
      <c r="H199" s="11"/>
      <c r="I199" s="9"/>
      <c r="J199" s="9"/>
      <c r="K199" s="9"/>
      <c r="L199" s="10"/>
      <c r="M199" s="11"/>
      <c r="N199" s="9"/>
      <c r="O199" s="9"/>
      <c r="P199" s="9"/>
      <c r="Q199" s="10"/>
      <c r="R199" s="11"/>
      <c r="S199" s="9"/>
      <c r="T199" s="9"/>
      <c r="U199" s="9"/>
      <c r="V199" s="10"/>
      <c r="W199" s="11"/>
      <c r="X199" s="9"/>
      <c r="Y199" s="9"/>
      <c r="Z199" s="9"/>
      <c r="AA199" s="10"/>
      <c r="AB199" s="11"/>
      <c r="AC199" s="9"/>
      <c r="AD199" s="9"/>
      <c r="AE199" s="9"/>
      <c r="AF199" s="10"/>
      <c r="AG199" s="11"/>
      <c r="AH199" s="9"/>
      <c r="AI199" s="9"/>
      <c r="AJ199" s="9"/>
      <c r="AK199" s="10"/>
      <c r="AL199" s="11"/>
      <c r="AM199" s="9"/>
      <c r="AN199" s="9"/>
      <c r="AO199" s="9"/>
      <c r="AP199" s="10"/>
      <c r="AQ199" s="11"/>
      <c r="AR199" s="9"/>
      <c r="AS199" s="9"/>
      <c r="AT199" s="9"/>
      <c r="AU199" s="10"/>
      <c r="AV199" s="11"/>
      <c r="AW199" s="9"/>
      <c r="AX199" s="9"/>
      <c r="AY199" s="9"/>
      <c r="AZ199" s="10"/>
      <c r="BA199" s="11"/>
      <c r="BB199" s="9"/>
      <c r="BC199" s="9"/>
      <c r="BD199" s="9"/>
      <c r="BE199" s="10"/>
      <c r="BF199" s="11"/>
      <c r="BG199" s="9"/>
      <c r="BH199" s="9"/>
      <c r="BI199" s="9"/>
      <c r="BJ199" s="10"/>
      <c r="BK199" s="17"/>
      <c r="BL199" s="16"/>
      <c r="BM199" s="57"/>
    </row>
    <row r="200" spans="1:65" s="12" customFormat="1" ht="15">
      <c r="A200" s="5"/>
      <c r="B200" s="8" t="s">
        <v>107</v>
      </c>
      <c r="C200" s="11">
        <v>0</v>
      </c>
      <c r="D200" s="9">
        <v>0</v>
      </c>
      <c r="E200" s="9">
        <v>0</v>
      </c>
      <c r="F200" s="9">
        <v>0</v>
      </c>
      <c r="G200" s="10">
        <v>0</v>
      </c>
      <c r="H200" s="11">
        <v>0.9636475062834003</v>
      </c>
      <c r="I200" s="9">
        <v>0</v>
      </c>
      <c r="J200" s="9">
        <v>0</v>
      </c>
      <c r="K200" s="9">
        <v>0</v>
      </c>
      <c r="L200" s="10">
        <v>0.5991688222850001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0.6493413637470001</v>
      </c>
      <c r="S200" s="9">
        <v>0</v>
      </c>
      <c r="T200" s="9">
        <v>0</v>
      </c>
      <c r="U200" s="9">
        <v>0</v>
      </c>
      <c r="V200" s="10">
        <v>0.0962349211423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0.3946748652846</v>
      </c>
      <c r="AC200" s="9">
        <v>0</v>
      </c>
      <c r="AD200" s="9">
        <v>0</v>
      </c>
      <c r="AE200" s="9">
        <v>0</v>
      </c>
      <c r="AF200" s="10">
        <v>0.21610971307099996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0.8968429103907998</v>
      </c>
      <c r="AM200" s="9">
        <v>0</v>
      </c>
      <c r="AN200" s="9">
        <v>0</v>
      </c>
      <c r="AO200" s="9">
        <v>0</v>
      </c>
      <c r="AP200" s="10">
        <v>0.1850518861064</v>
      </c>
      <c r="AQ200" s="11">
        <v>0</v>
      </c>
      <c r="AR200" s="9">
        <v>0</v>
      </c>
      <c r="AS200" s="9">
        <v>0</v>
      </c>
      <c r="AT200" s="9">
        <v>0</v>
      </c>
      <c r="AU200" s="10">
        <v>0</v>
      </c>
      <c r="AV200" s="11">
        <v>48.54190917016331</v>
      </c>
      <c r="AW200" s="9">
        <v>0.0013669178571</v>
      </c>
      <c r="AX200" s="9">
        <v>0</v>
      </c>
      <c r="AY200" s="9">
        <v>0</v>
      </c>
      <c r="AZ200" s="10">
        <v>20.966293522553034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50.15134653265761</v>
      </c>
      <c r="BG200" s="9">
        <v>0.0382736999999</v>
      </c>
      <c r="BH200" s="9">
        <v>0</v>
      </c>
      <c r="BI200" s="9">
        <v>0</v>
      </c>
      <c r="BJ200" s="10">
        <v>12.5126718488396</v>
      </c>
      <c r="BK200" s="17">
        <f>SUM(C200:BJ200)</f>
        <v>136.21293368038104</v>
      </c>
      <c r="BL200" s="16"/>
      <c r="BM200" s="50"/>
    </row>
    <row r="201" spans="1:65" s="12" customFormat="1" ht="15">
      <c r="A201" s="5"/>
      <c r="B201" s="8" t="s">
        <v>33</v>
      </c>
      <c r="C201" s="11">
        <v>0</v>
      </c>
      <c r="D201" s="9">
        <v>0.5999139668571</v>
      </c>
      <c r="E201" s="9">
        <v>0</v>
      </c>
      <c r="F201" s="9">
        <v>0</v>
      </c>
      <c r="G201" s="10">
        <v>0</v>
      </c>
      <c r="H201" s="11">
        <v>69.2563190755256</v>
      </c>
      <c r="I201" s="9">
        <v>0.4923094938211</v>
      </c>
      <c r="J201" s="9">
        <v>0.000286338</v>
      </c>
      <c r="K201" s="9">
        <v>0</v>
      </c>
      <c r="L201" s="10">
        <v>59.77012355953009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47.713931987631206</v>
      </c>
      <c r="S201" s="9">
        <v>0.0361435963212</v>
      </c>
      <c r="T201" s="9">
        <v>0</v>
      </c>
      <c r="U201" s="9">
        <v>0</v>
      </c>
      <c r="V201" s="10">
        <v>30.696972688422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6.683531659747599</v>
      </c>
      <c r="AC201" s="9">
        <v>0.008556290464199999</v>
      </c>
      <c r="AD201" s="9">
        <v>0</v>
      </c>
      <c r="AE201" s="9">
        <v>0</v>
      </c>
      <c r="AF201" s="10">
        <v>2.7178597981056996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5.831611320853798</v>
      </c>
      <c r="AM201" s="9">
        <v>43.0379122890356</v>
      </c>
      <c r="AN201" s="9">
        <v>0</v>
      </c>
      <c r="AO201" s="9">
        <v>0</v>
      </c>
      <c r="AP201" s="10">
        <v>1.9334046351765997</v>
      </c>
      <c r="AQ201" s="11">
        <v>0</v>
      </c>
      <c r="AR201" s="9">
        <v>0</v>
      </c>
      <c r="AS201" s="9">
        <v>0</v>
      </c>
      <c r="AT201" s="9">
        <v>0</v>
      </c>
      <c r="AU201" s="10">
        <v>0</v>
      </c>
      <c r="AV201" s="11">
        <v>1309.0379860425955</v>
      </c>
      <c r="AW201" s="9">
        <v>12.079704848151339</v>
      </c>
      <c r="AX201" s="9">
        <v>0.20012487325</v>
      </c>
      <c r="AY201" s="9">
        <v>0.0245378664642</v>
      </c>
      <c r="AZ201" s="10">
        <v>1146.6155285376515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965.8041866663727</v>
      </c>
      <c r="BG201" s="9">
        <v>28.569210020995293</v>
      </c>
      <c r="BH201" s="9">
        <v>0</v>
      </c>
      <c r="BI201" s="9">
        <v>0</v>
      </c>
      <c r="BJ201" s="10">
        <v>507.22961981410543</v>
      </c>
      <c r="BK201" s="17">
        <f>SUM(C201:BJ201)</f>
        <v>4238.339775369078</v>
      </c>
      <c r="BL201" s="16"/>
      <c r="BM201" s="50"/>
    </row>
    <row r="202" spans="1:65" s="21" customFormat="1" ht="15">
      <c r="A202" s="5"/>
      <c r="B202" s="15" t="s">
        <v>11</v>
      </c>
      <c r="C202" s="20">
        <f>SUM(C200:C201)</f>
        <v>0</v>
      </c>
      <c r="D202" s="18">
        <f aca="true" t="shared" si="12" ref="D202:BK202">SUM(D200:D201)</f>
        <v>0.5999139668571</v>
      </c>
      <c r="E202" s="18">
        <f t="shared" si="12"/>
        <v>0</v>
      </c>
      <c r="F202" s="18">
        <f t="shared" si="12"/>
        <v>0</v>
      </c>
      <c r="G202" s="19">
        <f t="shared" si="12"/>
        <v>0</v>
      </c>
      <c r="H202" s="20">
        <f t="shared" si="12"/>
        <v>70.21996658180899</v>
      </c>
      <c r="I202" s="18">
        <f t="shared" si="12"/>
        <v>0.4923094938211</v>
      </c>
      <c r="J202" s="18">
        <f t="shared" si="12"/>
        <v>0.000286338</v>
      </c>
      <c r="K202" s="18">
        <f t="shared" si="12"/>
        <v>0</v>
      </c>
      <c r="L202" s="19">
        <f t="shared" si="12"/>
        <v>60.36929238181509</v>
      </c>
      <c r="M202" s="20">
        <f t="shared" si="12"/>
        <v>0</v>
      </c>
      <c r="N202" s="18">
        <f t="shared" si="12"/>
        <v>0</v>
      </c>
      <c r="O202" s="18">
        <f t="shared" si="12"/>
        <v>0</v>
      </c>
      <c r="P202" s="18">
        <f t="shared" si="12"/>
        <v>0</v>
      </c>
      <c r="Q202" s="19">
        <f t="shared" si="12"/>
        <v>0</v>
      </c>
      <c r="R202" s="20">
        <f t="shared" si="12"/>
        <v>48.363273351378204</v>
      </c>
      <c r="S202" s="18">
        <f t="shared" si="12"/>
        <v>0.0361435963212</v>
      </c>
      <c r="T202" s="18">
        <f t="shared" si="12"/>
        <v>0</v>
      </c>
      <c r="U202" s="18">
        <f t="shared" si="12"/>
        <v>0</v>
      </c>
      <c r="V202" s="19">
        <f t="shared" si="12"/>
        <v>30.793207609564302</v>
      </c>
      <c r="W202" s="20">
        <f t="shared" si="12"/>
        <v>0</v>
      </c>
      <c r="X202" s="18">
        <f t="shared" si="12"/>
        <v>0</v>
      </c>
      <c r="Y202" s="18">
        <f t="shared" si="12"/>
        <v>0</v>
      </c>
      <c r="Z202" s="18">
        <f t="shared" si="12"/>
        <v>0</v>
      </c>
      <c r="AA202" s="19">
        <f t="shared" si="12"/>
        <v>0</v>
      </c>
      <c r="AB202" s="20">
        <f t="shared" si="12"/>
        <v>7.078206525032199</v>
      </c>
      <c r="AC202" s="18">
        <f t="shared" si="12"/>
        <v>0.008556290464199999</v>
      </c>
      <c r="AD202" s="18">
        <f t="shared" si="12"/>
        <v>0</v>
      </c>
      <c r="AE202" s="18">
        <f t="shared" si="12"/>
        <v>0</v>
      </c>
      <c r="AF202" s="19">
        <f t="shared" si="12"/>
        <v>2.9339695111766995</v>
      </c>
      <c r="AG202" s="20">
        <f t="shared" si="12"/>
        <v>0</v>
      </c>
      <c r="AH202" s="18">
        <f t="shared" si="12"/>
        <v>0</v>
      </c>
      <c r="AI202" s="18">
        <f t="shared" si="12"/>
        <v>0</v>
      </c>
      <c r="AJ202" s="18">
        <f t="shared" si="12"/>
        <v>0</v>
      </c>
      <c r="AK202" s="19">
        <f t="shared" si="12"/>
        <v>0</v>
      </c>
      <c r="AL202" s="20">
        <f t="shared" si="12"/>
        <v>6.728454231244598</v>
      </c>
      <c r="AM202" s="18">
        <f t="shared" si="12"/>
        <v>43.0379122890356</v>
      </c>
      <c r="AN202" s="18">
        <f t="shared" si="12"/>
        <v>0</v>
      </c>
      <c r="AO202" s="18">
        <f t="shared" si="12"/>
        <v>0</v>
      </c>
      <c r="AP202" s="19">
        <f t="shared" si="12"/>
        <v>2.1184565212829995</v>
      </c>
      <c r="AQ202" s="20">
        <f t="shared" si="12"/>
        <v>0</v>
      </c>
      <c r="AR202" s="18">
        <f t="shared" si="12"/>
        <v>0</v>
      </c>
      <c r="AS202" s="18">
        <f t="shared" si="12"/>
        <v>0</v>
      </c>
      <c r="AT202" s="18">
        <f t="shared" si="12"/>
        <v>0</v>
      </c>
      <c r="AU202" s="19">
        <f t="shared" si="12"/>
        <v>0</v>
      </c>
      <c r="AV202" s="20">
        <f t="shared" si="12"/>
        <v>1357.5798952127589</v>
      </c>
      <c r="AW202" s="18">
        <f t="shared" si="12"/>
        <v>12.081071766008439</v>
      </c>
      <c r="AX202" s="18">
        <f t="shared" si="12"/>
        <v>0.20012487325</v>
      </c>
      <c r="AY202" s="18">
        <f t="shared" si="12"/>
        <v>0.0245378664642</v>
      </c>
      <c r="AZ202" s="19">
        <f t="shared" si="12"/>
        <v>1167.5818220602046</v>
      </c>
      <c r="BA202" s="20">
        <f t="shared" si="12"/>
        <v>0</v>
      </c>
      <c r="BB202" s="18">
        <f t="shared" si="12"/>
        <v>0</v>
      </c>
      <c r="BC202" s="18">
        <f t="shared" si="12"/>
        <v>0</v>
      </c>
      <c r="BD202" s="18">
        <f t="shared" si="12"/>
        <v>0</v>
      </c>
      <c r="BE202" s="19">
        <f t="shared" si="12"/>
        <v>0</v>
      </c>
      <c r="BF202" s="20">
        <f t="shared" si="12"/>
        <v>1015.9555331990304</v>
      </c>
      <c r="BG202" s="18">
        <f t="shared" si="12"/>
        <v>28.60748372099519</v>
      </c>
      <c r="BH202" s="18">
        <f t="shared" si="12"/>
        <v>0</v>
      </c>
      <c r="BI202" s="18">
        <f t="shared" si="12"/>
        <v>0</v>
      </c>
      <c r="BJ202" s="19">
        <f t="shared" si="12"/>
        <v>519.742291662945</v>
      </c>
      <c r="BK202" s="32">
        <f t="shared" si="12"/>
        <v>4374.552709049459</v>
      </c>
      <c r="BL202" s="16"/>
      <c r="BM202" s="50"/>
    </row>
    <row r="203" spans="3:65" ht="15" customHeight="1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6"/>
      <c r="BM203" s="50"/>
    </row>
    <row r="204" spans="1:65" s="12" customFormat="1" ht="15">
      <c r="A204" s="5" t="s">
        <v>12</v>
      </c>
      <c r="B204" s="27" t="s">
        <v>24</v>
      </c>
      <c r="C204" s="11"/>
      <c r="D204" s="9"/>
      <c r="E204" s="9"/>
      <c r="F204" s="9"/>
      <c r="G204" s="10"/>
      <c r="H204" s="11"/>
      <c r="I204" s="9"/>
      <c r="J204" s="9"/>
      <c r="K204" s="9"/>
      <c r="L204" s="10"/>
      <c r="M204" s="11"/>
      <c r="N204" s="9"/>
      <c r="O204" s="9"/>
      <c r="P204" s="9"/>
      <c r="Q204" s="10"/>
      <c r="R204" s="11"/>
      <c r="S204" s="9"/>
      <c r="T204" s="9"/>
      <c r="U204" s="9"/>
      <c r="V204" s="10"/>
      <c r="W204" s="11"/>
      <c r="X204" s="9"/>
      <c r="Y204" s="9"/>
      <c r="Z204" s="9"/>
      <c r="AA204" s="10"/>
      <c r="AB204" s="11"/>
      <c r="AC204" s="9"/>
      <c r="AD204" s="9"/>
      <c r="AE204" s="9"/>
      <c r="AF204" s="10"/>
      <c r="AG204" s="11"/>
      <c r="AH204" s="9"/>
      <c r="AI204" s="9"/>
      <c r="AJ204" s="9"/>
      <c r="AK204" s="10"/>
      <c r="AL204" s="11"/>
      <c r="AM204" s="9"/>
      <c r="AN204" s="9"/>
      <c r="AO204" s="9"/>
      <c r="AP204" s="10"/>
      <c r="AQ204" s="11"/>
      <c r="AR204" s="9"/>
      <c r="AS204" s="9"/>
      <c r="AT204" s="9"/>
      <c r="AU204" s="10"/>
      <c r="AV204" s="11"/>
      <c r="AW204" s="9"/>
      <c r="AX204" s="9"/>
      <c r="AY204" s="9"/>
      <c r="AZ204" s="10"/>
      <c r="BA204" s="11"/>
      <c r="BB204" s="9"/>
      <c r="BC204" s="9"/>
      <c r="BD204" s="9"/>
      <c r="BE204" s="10"/>
      <c r="BF204" s="11"/>
      <c r="BG204" s="9"/>
      <c r="BH204" s="9"/>
      <c r="BI204" s="9"/>
      <c r="BJ204" s="10"/>
      <c r="BK204" s="17"/>
      <c r="BL204" s="16"/>
      <c r="BM204" s="50"/>
    </row>
    <row r="205" spans="1:65" s="12" customFormat="1" ht="15">
      <c r="A205" s="5"/>
      <c r="B205" s="8" t="s">
        <v>274</v>
      </c>
      <c r="C205" s="11">
        <v>0</v>
      </c>
      <c r="D205" s="9">
        <v>0.5286912082142</v>
      </c>
      <c r="E205" s="9">
        <v>0</v>
      </c>
      <c r="F205" s="9">
        <v>0</v>
      </c>
      <c r="G205" s="10">
        <v>0</v>
      </c>
      <c r="H205" s="11">
        <v>6.7064077531056</v>
      </c>
      <c r="I205" s="9">
        <v>71.28421774574952</v>
      </c>
      <c r="J205" s="9">
        <v>0</v>
      </c>
      <c r="K205" s="9">
        <v>0</v>
      </c>
      <c r="L205" s="10">
        <v>15.896423048390602</v>
      </c>
      <c r="M205" s="11">
        <v>0</v>
      </c>
      <c r="N205" s="9">
        <v>0</v>
      </c>
      <c r="O205" s="9">
        <v>0</v>
      </c>
      <c r="P205" s="9">
        <v>0</v>
      </c>
      <c r="Q205" s="10">
        <v>0</v>
      </c>
      <c r="R205" s="11">
        <v>0.7740659242119999</v>
      </c>
      <c r="S205" s="9">
        <v>1.0307717806428</v>
      </c>
      <c r="T205" s="9">
        <v>0</v>
      </c>
      <c r="U205" s="9">
        <v>0</v>
      </c>
      <c r="V205" s="10">
        <v>1.6508402421769002</v>
      </c>
      <c r="W205" s="11">
        <v>0</v>
      </c>
      <c r="X205" s="9">
        <v>0</v>
      </c>
      <c r="Y205" s="9">
        <v>0</v>
      </c>
      <c r="Z205" s="9">
        <v>0</v>
      </c>
      <c r="AA205" s="10">
        <v>0</v>
      </c>
      <c r="AB205" s="11">
        <v>0.1071742311071</v>
      </c>
      <c r="AC205" s="9">
        <v>0</v>
      </c>
      <c r="AD205" s="9">
        <v>0</v>
      </c>
      <c r="AE205" s="9">
        <v>0</v>
      </c>
      <c r="AF205" s="10">
        <v>0</v>
      </c>
      <c r="AG205" s="11">
        <v>0</v>
      </c>
      <c r="AH205" s="9">
        <v>0</v>
      </c>
      <c r="AI205" s="9">
        <v>0</v>
      </c>
      <c r="AJ205" s="9">
        <v>0</v>
      </c>
      <c r="AK205" s="10">
        <v>0</v>
      </c>
      <c r="AL205" s="11">
        <v>0</v>
      </c>
      <c r="AM205" s="9">
        <v>0</v>
      </c>
      <c r="AN205" s="9">
        <v>0</v>
      </c>
      <c r="AO205" s="9">
        <v>0</v>
      </c>
      <c r="AP205" s="10">
        <v>0</v>
      </c>
      <c r="AQ205" s="11">
        <v>0</v>
      </c>
      <c r="AR205" s="9">
        <v>0</v>
      </c>
      <c r="AS205" s="9">
        <v>0</v>
      </c>
      <c r="AT205" s="9">
        <v>0</v>
      </c>
      <c r="AU205" s="10">
        <v>0</v>
      </c>
      <c r="AV205" s="11">
        <v>48.80853143841681</v>
      </c>
      <c r="AW205" s="9">
        <v>98.82251022112253</v>
      </c>
      <c r="AX205" s="9">
        <v>0</v>
      </c>
      <c r="AY205" s="9">
        <v>0</v>
      </c>
      <c r="AZ205" s="10">
        <v>79.32878041867141</v>
      </c>
      <c r="BA205" s="11">
        <v>0</v>
      </c>
      <c r="BB205" s="9">
        <v>0</v>
      </c>
      <c r="BC205" s="9">
        <v>0</v>
      </c>
      <c r="BD205" s="9">
        <v>0</v>
      </c>
      <c r="BE205" s="10">
        <v>0</v>
      </c>
      <c r="BF205" s="11">
        <v>13.265968672029102</v>
      </c>
      <c r="BG205" s="9">
        <v>9.7670024016779</v>
      </c>
      <c r="BH205" s="9">
        <v>0</v>
      </c>
      <c r="BI205" s="9">
        <v>0</v>
      </c>
      <c r="BJ205" s="10">
        <v>3.3227318130687005</v>
      </c>
      <c r="BK205" s="17">
        <f>SUM(C205:BJ205)</f>
        <v>351.2941168985851</v>
      </c>
      <c r="BL205" s="16"/>
      <c r="BM205" s="50"/>
    </row>
    <row r="206" spans="1:65" s="12" customFormat="1" ht="15">
      <c r="A206" s="5"/>
      <c r="B206" s="8" t="s">
        <v>275</v>
      </c>
      <c r="C206" s="11">
        <v>0</v>
      </c>
      <c r="D206" s="9">
        <v>1.5970834164999999</v>
      </c>
      <c r="E206" s="9">
        <v>0</v>
      </c>
      <c r="F206" s="9">
        <v>0</v>
      </c>
      <c r="G206" s="10">
        <v>0</v>
      </c>
      <c r="H206" s="11">
        <v>16.8988876542768</v>
      </c>
      <c r="I206" s="9">
        <v>5.463532195534399</v>
      </c>
      <c r="J206" s="9">
        <v>0.8769090792142001</v>
      </c>
      <c r="K206" s="9">
        <v>1.6482176503213999</v>
      </c>
      <c r="L206" s="10">
        <v>84.3897436362415</v>
      </c>
      <c r="M206" s="11">
        <v>0</v>
      </c>
      <c r="N206" s="9">
        <v>0</v>
      </c>
      <c r="O206" s="9">
        <v>0</v>
      </c>
      <c r="P206" s="9">
        <v>0</v>
      </c>
      <c r="Q206" s="10">
        <v>0</v>
      </c>
      <c r="R206" s="11">
        <v>14.7733772029899</v>
      </c>
      <c r="S206" s="9">
        <v>5.3413515325708</v>
      </c>
      <c r="T206" s="9">
        <v>0</v>
      </c>
      <c r="U206" s="9">
        <v>0</v>
      </c>
      <c r="V206" s="10">
        <v>28.634919384170804</v>
      </c>
      <c r="W206" s="11">
        <v>0</v>
      </c>
      <c r="X206" s="9">
        <v>0</v>
      </c>
      <c r="Y206" s="9">
        <v>0</v>
      </c>
      <c r="Z206" s="9">
        <v>0</v>
      </c>
      <c r="AA206" s="10">
        <v>0</v>
      </c>
      <c r="AB206" s="11">
        <v>1.1841838564983997</v>
      </c>
      <c r="AC206" s="9">
        <v>0.0964857083213</v>
      </c>
      <c r="AD206" s="9">
        <v>0</v>
      </c>
      <c r="AE206" s="9">
        <v>0</v>
      </c>
      <c r="AF206" s="10">
        <v>4.9487022985346</v>
      </c>
      <c r="AG206" s="11">
        <v>0</v>
      </c>
      <c r="AH206" s="9">
        <v>0</v>
      </c>
      <c r="AI206" s="9">
        <v>0</v>
      </c>
      <c r="AJ206" s="9">
        <v>0</v>
      </c>
      <c r="AK206" s="10">
        <v>0</v>
      </c>
      <c r="AL206" s="11">
        <v>0.7651392205693001</v>
      </c>
      <c r="AM206" s="9">
        <v>0</v>
      </c>
      <c r="AN206" s="9">
        <v>0</v>
      </c>
      <c r="AO206" s="9">
        <v>0</v>
      </c>
      <c r="AP206" s="10">
        <v>0.4903541604272999</v>
      </c>
      <c r="AQ206" s="11">
        <v>0</v>
      </c>
      <c r="AR206" s="9">
        <v>0</v>
      </c>
      <c r="AS206" s="9">
        <v>0</v>
      </c>
      <c r="AT206" s="9">
        <v>0</v>
      </c>
      <c r="AU206" s="10">
        <v>0</v>
      </c>
      <c r="AV206" s="11">
        <v>336.2174974560056</v>
      </c>
      <c r="AW206" s="9">
        <v>175.49286865828384</v>
      </c>
      <c r="AX206" s="9">
        <v>0.021208077356999998</v>
      </c>
      <c r="AY206" s="9">
        <v>3.2408381222857</v>
      </c>
      <c r="AZ206" s="10">
        <v>1162.461495224372</v>
      </c>
      <c r="BA206" s="11">
        <v>0</v>
      </c>
      <c r="BB206" s="9">
        <v>0</v>
      </c>
      <c r="BC206" s="9">
        <v>0</v>
      </c>
      <c r="BD206" s="9">
        <v>0</v>
      </c>
      <c r="BE206" s="10">
        <v>0</v>
      </c>
      <c r="BF206" s="11">
        <v>166.95597458814464</v>
      </c>
      <c r="BG206" s="9">
        <v>27.053449529814003</v>
      </c>
      <c r="BH206" s="9">
        <v>7.1426428E-06</v>
      </c>
      <c r="BI206" s="9">
        <v>0</v>
      </c>
      <c r="BJ206" s="10">
        <v>264.8000683471252</v>
      </c>
      <c r="BK206" s="17">
        <f aca="true" t="shared" si="13" ref="BK206:BK231">SUM(C206:BJ206)</f>
        <v>2303.3522941422016</v>
      </c>
      <c r="BL206" s="16"/>
      <c r="BM206" s="50"/>
    </row>
    <row r="207" spans="1:65" s="12" customFormat="1" ht="15">
      <c r="A207" s="5"/>
      <c r="B207" s="8" t="s">
        <v>276</v>
      </c>
      <c r="C207" s="11">
        <v>0</v>
      </c>
      <c r="D207" s="9">
        <v>0</v>
      </c>
      <c r="E207" s="9">
        <v>0</v>
      </c>
      <c r="F207" s="9">
        <v>0</v>
      </c>
      <c r="G207" s="10">
        <v>0</v>
      </c>
      <c r="H207" s="11">
        <v>0.3271382597853</v>
      </c>
      <c r="I207" s="9">
        <v>0</v>
      </c>
      <c r="J207" s="9">
        <v>0</v>
      </c>
      <c r="K207" s="9">
        <v>0</v>
      </c>
      <c r="L207" s="10">
        <v>0.1041373340712</v>
      </c>
      <c r="M207" s="11">
        <v>0</v>
      </c>
      <c r="N207" s="9">
        <v>0</v>
      </c>
      <c r="O207" s="9">
        <v>0</v>
      </c>
      <c r="P207" s="9">
        <v>0</v>
      </c>
      <c r="Q207" s="10">
        <v>0</v>
      </c>
      <c r="R207" s="11">
        <v>0.0575321164636</v>
      </c>
      <c r="S207" s="9">
        <v>0</v>
      </c>
      <c r="T207" s="9">
        <v>0</v>
      </c>
      <c r="U207" s="9">
        <v>0</v>
      </c>
      <c r="V207" s="10">
        <v>0.0218834124999</v>
      </c>
      <c r="W207" s="11">
        <v>0</v>
      </c>
      <c r="X207" s="9">
        <v>0</v>
      </c>
      <c r="Y207" s="9">
        <v>0</v>
      </c>
      <c r="Z207" s="9">
        <v>0</v>
      </c>
      <c r="AA207" s="10">
        <v>0</v>
      </c>
      <c r="AB207" s="11">
        <v>0</v>
      </c>
      <c r="AC207" s="9">
        <v>0</v>
      </c>
      <c r="AD207" s="9">
        <v>0</v>
      </c>
      <c r="AE207" s="9">
        <v>0</v>
      </c>
      <c r="AF207" s="10">
        <v>0</v>
      </c>
      <c r="AG207" s="11">
        <v>0</v>
      </c>
      <c r="AH207" s="9">
        <v>0</v>
      </c>
      <c r="AI207" s="9">
        <v>0</v>
      </c>
      <c r="AJ207" s="9">
        <v>0</v>
      </c>
      <c r="AK207" s="10">
        <v>0</v>
      </c>
      <c r="AL207" s="11">
        <v>0.0012455303571</v>
      </c>
      <c r="AM207" s="9">
        <v>0</v>
      </c>
      <c r="AN207" s="9">
        <v>0</v>
      </c>
      <c r="AO207" s="9">
        <v>0</v>
      </c>
      <c r="AP207" s="10">
        <v>0</v>
      </c>
      <c r="AQ207" s="11">
        <v>0</v>
      </c>
      <c r="AR207" s="9">
        <v>0</v>
      </c>
      <c r="AS207" s="9">
        <v>0</v>
      </c>
      <c r="AT207" s="9">
        <v>0</v>
      </c>
      <c r="AU207" s="10">
        <v>0</v>
      </c>
      <c r="AV207" s="11">
        <v>127.38347065088999</v>
      </c>
      <c r="AW207" s="9">
        <v>78.59804339249136</v>
      </c>
      <c r="AX207" s="9">
        <v>0</v>
      </c>
      <c r="AY207" s="9">
        <v>0</v>
      </c>
      <c r="AZ207" s="10">
        <v>23.1952359972487</v>
      </c>
      <c r="BA207" s="11">
        <v>0</v>
      </c>
      <c r="BB207" s="9">
        <v>0</v>
      </c>
      <c r="BC207" s="9">
        <v>0</v>
      </c>
      <c r="BD207" s="9">
        <v>0</v>
      </c>
      <c r="BE207" s="10">
        <v>0</v>
      </c>
      <c r="BF207" s="11">
        <v>4.6941921759632015</v>
      </c>
      <c r="BG207" s="9">
        <v>1.3858837825356</v>
      </c>
      <c r="BH207" s="9">
        <v>0</v>
      </c>
      <c r="BI207" s="9">
        <v>0</v>
      </c>
      <c r="BJ207" s="10">
        <v>0.5063080901784001</v>
      </c>
      <c r="BK207" s="17">
        <f t="shared" si="13"/>
        <v>236.27507074248433</v>
      </c>
      <c r="BL207" s="16"/>
      <c r="BM207" s="50"/>
    </row>
    <row r="208" spans="1:65" s="12" customFormat="1" ht="15">
      <c r="A208" s="5"/>
      <c r="B208" s="8" t="s">
        <v>277</v>
      </c>
      <c r="C208" s="11">
        <v>0</v>
      </c>
      <c r="D208" s="9">
        <v>0</v>
      </c>
      <c r="E208" s="9">
        <v>0</v>
      </c>
      <c r="F208" s="9">
        <v>0</v>
      </c>
      <c r="G208" s="10">
        <v>0</v>
      </c>
      <c r="H208" s="11">
        <v>1.2706658952133</v>
      </c>
      <c r="I208" s="9">
        <v>1.7952054999999003</v>
      </c>
      <c r="J208" s="9">
        <v>0</v>
      </c>
      <c r="K208" s="9">
        <v>0</v>
      </c>
      <c r="L208" s="10">
        <v>2.5730966584273998</v>
      </c>
      <c r="M208" s="11">
        <v>0</v>
      </c>
      <c r="N208" s="9">
        <v>0</v>
      </c>
      <c r="O208" s="9">
        <v>0</v>
      </c>
      <c r="P208" s="9">
        <v>0</v>
      </c>
      <c r="Q208" s="10">
        <v>0</v>
      </c>
      <c r="R208" s="11">
        <v>1.1742124237839</v>
      </c>
      <c r="S208" s="9">
        <v>2.7568983627140997</v>
      </c>
      <c r="T208" s="9">
        <v>0</v>
      </c>
      <c r="U208" s="9">
        <v>0</v>
      </c>
      <c r="V208" s="10">
        <v>0.8419826050702999</v>
      </c>
      <c r="W208" s="11">
        <v>0</v>
      </c>
      <c r="X208" s="9">
        <v>0</v>
      </c>
      <c r="Y208" s="9">
        <v>0</v>
      </c>
      <c r="Z208" s="9">
        <v>0</v>
      </c>
      <c r="AA208" s="10">
        <v>0</v>
      </c>
      <c r="AB208" s="11">
        <v>1.2166434167494</v>
      </c>
      <c r="AC208" s="9">
        <v>0</v>
      </c>
      <c r="AD208" s="9">
        <v>0</v>
      </c>
      <c r="AE208" s="9">
        <v>0</v>
      </c>
      <c r="AF208" s="10">
        <v>0.34020039114260003</v>
      </c>
      <c r="AG208" s="11">
        <v>0</v>
      </c>
      <c r="AH208" s="9">
        <v>0</v>
      </c>
      <c r="AI208" s="9">
        <v>0</v>
      </c>
      <c r="AJ208" s="9">
        <v>0</v>
      </c>
      <c r="AK208" s="10">
        <v>0</v>
      </c>
      <c r="AL208" s="11">
        <v>0.037059268571000004</v>
      </c>
      <c r="AM208" s="9">
        <v>0</v>
      </c>
      <c r="AN208" s="9">
        <v>0</v>
      </c>
      <c r="AO208" s="9">
        <v>0</v>
      </c>
      <c r="AP208" s="10">
        <v>0</v>
      </c>
      <c r="AQ208" s="11">
        <v>0</v>
      </c>
      <c r="AR208" s="9">
        <v>0</v>
      </c>
      <c r="AS208" s="9">
        <v>0</v>
      </c>
      <c r="AT208" s="9">
        <v>0</v>
      </c>
      <c r="AU208" s="10">
        <v>0</v>
      </c>
      <c r="AV208" s="11">
        <v>146.255461490777</v>
      </c>
      <c r="AW208" s="9">
        <v>19.426957641466696</v>
      </c>
      <c r="AX208" s="9">
        <v>0</v>
      </c>
      <c r="AY208" s="9">
        <v>0</v>
      </c>
      <c r="AZ208" s="10">
        <v>106.78453977268117</v>
      </c>
      <c r="BA208" s="11">
        <v>0</v>
      </c>
      <c r="BB208" s="9">
        <v>0</v>
      </c>
      <c r="BC208" s="9">
        <v>0</v>
      </c>
      <c r="BD208" s="9">
        <v>0</v>
      </c>
      <c r="BE208" s="10">
        <v>0</v>
      </c>
      <c r="BF208" s="11">
        <v>42.183235878263815</v>
      </c>
      <c r="BG208" s="9">
        <v>4.6938060368198</v>
      </c>
      <c r="BH208" s="9">
        <v>0</v>
      </c>
      <c r="BI208" s="9">
        <v>0</v>
      </c>
      <c r="BJ208" s="10">
        <v>20.9735462500767</v>
      </c>
      <c r="BK208" s="17">
        <f t="shared" si="13"/>
        <v>352.3235115917571</v>
      </c>
      <c r="BL208" s="16"/>
      <c r="BM208" s="57"/>
    </row>
    <row r="209" spans="1:65" s="12" customFormat="1" ht="15">
      <c r="A209" s="5"/>
      <c r="B209" s="8" t="s">
        <v>278</v>
      </c>
      <c r="C209" s="11">
        <v>0</v>
      </c>
      <c r="D209" s="9">
        <v>0</v>
      </c>
      <c r="E209" s="9">
        <v>0</v>
      </c>
      <c r="F209" s="9">
        <v>0</v>
      </c>
      <c r="G209" s="10">
        <v>0</v>
      </c>
      <c r="H209" s="11">
        <v>1.7363652964981002</v>
      </c>
      <c r="I209" s="9">
        <v>0.0012293514284999999</v>
      </c>
      <c r="J209" s="9">
        <v>0</v>
      </c>
      <c r="K209" s="9">
        <v>0</v>
      </c>
      <c r="L209" s="10">
        <v>1.4080136509625998</v>
      </c>
      <c r="M209" s="11">
        <v>0</v>
      </c>
      <c r="N209" s="9">
        <v>0</v>
      </c>
      <c r="O209" s="9">
        <v>0</v>
      </c>
      <c r="P209" s="9">
        <v>0</v>
      </c>
      <c r="Q209" s="10">
        <v>0</v>
      </c>
      <c r="R209" s="11">
        <v>4.435242628747401</v>
      </c>
      <c r="S209" s="9">
        <v>0</v>
      </c>
      <c r="T209" s="9">
        <v>0</v>
      </c>
      <c r="U209" s="9">
        <v>0</v>
      </c>
      <c r="V209" s="10">
        <v>1.2601184544271</v>
      </c>
      <c r="W209" s="11">
        <v>0</v>
      </c>
      <c r="X209" s="9">
        <v>0</v>
      </c>
      <c r="Y209" s="9">
        <v>0</v>
      </c>
      <c r="Z209" s="9">
        <v>0</v>
      </c>
      <c r="AA209" s="10">
        <v>0</v>
      </c>
      <c r="AB209" s="11">
        <v>1.2098181461064</v>
      </c>
      <c r="AC209" s="9">
        <v>0</v>
      </c>
      <c r="AD209" s="9">
        <v>0.013449487857100002</v>
      </c>
      <c r="AE209" s="9">
        <v>0</v>
      </c>
      <c r="AF209" s="10">
        <v>0.3981818929283</v>
      </c>
      <c r="AG209" s="11">
        <v>0</v>
      </c>
      <c r="AH209" s="9">
        <v>0</v>
      </c>
      <c r="AI209" s="9">
        <v>0</v>
      </c>
      <c r="AJ209" s="9">
        <v>0</v>
      </c>
      <c r="AK209" s="10">
        <v>0</v>
      </c>
      <c r="AL209" s="11">
        <v>0.21530530207089998</v>
      </c>
      <c r="AM209" s="9">
        <v>0</v>
      </c>
      <c r="AN209" s="9">
        <v>0</v>
      </c>
      <c r="AO209" s="9">
        <v>0</v>
      </c>
      <c r="AP209" s="10">
        <v>0.0018340210714</v>
      </c>
      <c r="AQ209" s="11">
        <v>0</v>
      </c>
      <c r="AR209" s="9">
        <v>0</v>
      </c>
      <c r="AS209" s="9">
        <v>0</v>
      </c>
      <c r="AT209" s="9">
        <v>0</v>
      </c>
      <c r="AU209" s="10">
        <v>0</v>
      </c>
      <c r="AV209" s="11">
        <v>181.35925313900998</v>
      </c>
      <c r="AW209" s="9">
        <v>23.945836813902073</v>
      </c>
      <c r="AX209" s="9">
        <v>0</v>
      </c>
      <c r="AY209" s="9">
        <v>0</v>
      </c>
      <c r="AZ209" s="10">
        <v>97.86440889594728</v>
      </c>
      <c r="BA209" s="11">
        <v>0</v>
      </c>
      <c r="BB209" s="9">
        <v>0</v>
      </c>
      <c r="BC209" s="9">
        <v>0</v>
      </c>
      <c r="BD209" s="9">
        <v>0</v>
      </c>
      <c r="BE209" s="10">
        <v>0</v>
      </c>
      <c r="BF209" s="11">
        <v>121.97730943038972</v>
      </c>
      <c r="BG209" s="9">
        <v>9.6229333988901</v>
      </c>
      <c r="BH209" s="9">
        <v>1.2226807142857001</v>
      </c>
      <c r="BI209" s="9">
        <v>0</v>
      </c>
      <c r="BJ209" s="10">
        <v>59.33400580443452</v>
      </c>
      <c r="BK209" s="17">
        <f t="shared" si="13"/>
        <v>506.00598642895716</v>
      </c>
      <c r="BL209" s="16"/>
      <c r="BM209" s="50"/>
    </row>
    <row r="210" spans="1:65" s="12" customFormat="1" ht="15">
      <c r="A210" s="5"/>
      <c r="B210" s="8" t="s">
        <v>279</v>
      </c>
      <c r="C210" s="11">
        <v>0</v>
      </c>
      <c r="D210" s="9">
        <v>0</v>
      </c>
      <c r="E210" s="9">
        <v>0</v>
      </c>
      <c r="F210" s="9">
        <v>0</v>
      </c>
      <c r="G210" s="10">
        <v>0</v>
      </c>
      <c r="H210" s="11">
        <v>0.9308087510707</v>
      </c>
      <c r="I210" s="9">
        <v>0.3381275357142</v>
      </c>
      <c r="J210" s="9">
        <v>0</v>
      </c>
      <c r="K210" s="9">
        <v>0</v>
      </c>
      <c r="L210" s="10">
        <v>0.9285663761424</v>
      </c>
      <c r="M210" s="11">
        <v>0</v>
      </c>
      <c r="N210" s="9">
        <v>0</v>
      </c>
      <c r="O210" s="9">
        <v>0</v>
      </c>
      <c r="P210" s="9">
        <v>0</v>
      </c>
      <c r="Q210" s="10">
        <v>0</v>
      </c>
      <c r="R210" s="11">
        <v>0.07492993742790001</v>
      </c>
      <c r="S210" s="9">
        <v>0</v>
      </c>
      <c r="T210" s="9">
        <v>0</v>
      </c>
      <c r="U210" s="9">
        <v>0</v>
      </c>
      <c r="V210" s="10">
        <v>0.0392103791784</v>
      </c>
      <c r="W210" s="11">
        <v>0</v>
      </c>
      <c r="X210" s="9">
        <v>0</v>
      </c>
      <c r="Y210" s="9">
        <v>0</v>
      </c>
      <c r="Z210" s="9">
        <v>0</v>
      </c>
      <c r="AA210" s="10">
        <v>0</v>
      </c>
      <c r="AB210" s="11">
        <v>0.052096052821300004</v>
      </c>
      <c r="AC210" s="9">
        <v>0</v>
      </c>
      <c r="AD210" s="9">
        <v>0</v>
      </c>
      <c r="AE210" s="9">
        <v>0</v>
      </c>
      <c r="AF210" s="10">
        <v>0.0067525457857</v>
      </c>
      <c r="AG210" s="11">
        <v>0</v>
      </c>
      <c r="AH210" s="9">
        <v>0</v>
      </c>
      <c r="AI210" s="9">
        <v>0</v>
      </c>
      <c r="AJ210" s="9">
        <v>0</v>
      </c>
      <c r="AK210" s="10">
        <v>0</v>
      </c>
      <c r="AL210" s="11">
        <v>0.0056312839285</v>
      </c>
      <c r="AM210" s="9">
        <v>0</v>
      </c>
      <c r="AN210" s="9">
        <v>0</v>
      </c>
      <c r="AO210" s="9">
        <v>0</v>
      </c>
      <c r="AP210" s="10">
        <v>0</v>
      </c>
      <c r="AQ210" s="11">
        <v>0</v>
      </c>
      <c r="AR210" s="9">
        <v>0</v>
      </c>
      <c r="AS210" s="9">
        <v>0</v>
      </c>
      <c r="AT210" s="9">
        <v>0</v>
      </c>
      <c r="AU210" s="10">
        <v>0</v>
      </c>
      <c r="AV210" s="11">
        <v>226.61457918056485</v>
      </c>
      <c r="AW210" s="9">
        <v>160.97063674094818</v>
      </c>
      <c r="AX210" s="9">
        <v>0</v>
      </c>
      <c r="AY210" s="9">
        <v>0</v>
      </c>
      <c r="AZ210" s="10">
        <v>105.60964728207009</v>
      </c>
      <c r="BA210" s="11">
        <v>0</v>
      </c>
      <c r="BB210" s="9">
        <v>0</v>
      </c>
      <c r="BC210" s="9">
        <v>0</v>
      </c>
      <c r="BD210" s="9">
        <v>0</v>
      </c>
      <c r="BE210" s="10">
        <v>0</v>
      </c>
      <c r="BF210" s="11">
        <v>5.1410029549252</v>
      </c>
      <c r="BG210" s="9">
        <v>12.8618524928568</v>
      </c>
      <c r="BH210" s="9">
        <v>0</v>
      </c>
      <c r="BI210" s="9">
        <v>0</v>
      </c>
      <c r="BJ210" s="10">
        <v>0.31993693435680004</v>
      </c>
      <c r="BK210" s="17">
        <f t="shared" si="13"/>
        <v>513.8937784477911</v>
      </c>
      <c r="BL210" s="16"/>
      <c r="BM210" s="50"/>
    </row>
    <row r="211" spans="1:65" s="12" customFormat="1" ht="15">
      <c r="A211" s="5"/>
      <c r="B211" s="8" t="s">
        <v>280</v>
      </c>
      <c r="C211" s="11">
        <v>0</v>
      </c>
      <c r="D211" s="9">
        <v>0</v>
      </c>
      <c r="E211" s="9">
        <v>0</v>
      </c>
      <c r="F211" s="9">
        <v>0</v>
      </c>
      <c r="G211" s="10">
        <v>0</v>
      </c>
      <c r="H211" s="11">
        <v>10.204333254319899</v>
      </c>
      <c r="I211" s="9">
        <v>7.6206100696428</v>
      </c>
      <c r="J211" s="9">
        <v>0.0214285714285</v>
      </c>
      <c r="K211" s="9">
        <v>0</v>
      </c>
      <c r="L211" s="10">
        <v>5.6606041732849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5.076713603462698</v>
      </c>
      <c r="S211" s="9">
        <v>2.7905667000000003</v>
      </c>
      <c r="T211" s="9">
        <v>0</v>
      </c>
      <c r="U211" s="9">
        <v>0</v>
      </c>
      <c r="V211" s="10">
        <v>1.6862879094990002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7.051771119356301</v>
      </c>
      <c r="AC211" s="9">
        <v>0</v>
      </c>
      <c r="AD211" s="9">
        <v>0</v>
      </c>
      <c r="AE211" s="9">
        <v>0</v>
      </c>
      <c r="AF211" s="10">
        <v>1.1243239696782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0.16476096207069998</v>
      </c>
      <c r="AM211" s="9">
        <v>0</v>
      </c>
      <c r="AN211" s="9">
        <v>0</v>
      </c>
      <c r="AO211" s="9">
        <v>0</v>
      </c>
      <c r="AP211" s="10">
        <v>0</v>
      </c>
      <c r="AQ211" s="11">
        <v>0</v>
      </c>
      <c r="AR211" s="9">
        <v>0</v>
      </c>
      <c r="AS211" s="9">
        <v>0</v>
      </c>
      <c r="AT211" s="9">
        <v>0</v>
      </c>
      <c r="AU211" s="10">
        <v>0</v>
      </c>
      <c r="AV211" s="11">
        <v>388.4802689470809</v>
      </c>
      <c r="AW211" s="9">
        <v>102.33833600709181</v>
      </c>
      <c r="AX211" s="9">
        <v>0.2839178571428</v>
      </c>
      <c r="AY211" s="9">
        <v>0</v>
      </c>
      <c r="AZ211" s="10">
        <v>273.34561299240085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194.4666537752426</v>
      </c>
      <c r="BG211" s="9">
        <v>26.207164537103303</v>
      </c>
      <c r="BH211" s="9">
        <v>0</v>
      </c>
      <c r="BI211" s="9">
        <v>0</v>
      </c>
      <c r="BJ211" s="10">
        <v>66.03243369376362</v>
      </c>
      <c r="BK211" s="17">
        <f t="shared" si="13"/>
        <v>1092.5557881425689</v>
      </c>
      <c r="BL211" s="16"/>
      <c r="BM211" s="50"/>
    </row>
    <row r="212" spans="1:65" s="12" customFormat="1" ht="15">
      <c r="A212" s="5"/>
      <c r="B212" s="8" t="s">
        <v>281</v>
      </c>
      <c r="C212" s="11">
        <v>0</v>
      </c>
      <c r="D212" s="9">
        <v>15.851407142857099</v>
      </c>
      <c r="E212" s="9">
        <v>0</v>
      </c>
      <c r="F212" s="9">
        <v>0</v>
      </c>
      <c r="G212" s="10">
        <v>0</v>
      </c>
      <c r="H212" s="11">
        <v>52.754973248962706</v>
      </c>
      <c r="I212" s="9">
        <v>4.9139362142856</v>
      </c>
      <c r="J212" s="9">
        <v>0</v>
      </c>
      <c r="K212" s="9">
        <v>0</v>
      </c>
      <c r="L212" s="10">
        <v>2.7506968534985003</v>
      </c>
      <c r="M212" s="11">
        <v>0</v>
      </c>
      <c r="N212" s="9">
        <v>0</v>
      </c>
      <c r="O212" s="9">
        <v>0</v>
      </c>
      <c r="P212" s="9">
        <v>0</v>
      </c>
      <c r="Q212" s="10">
        <v>0</v>
      </c>
      <c r="R212" s="11">
        <v>2.3604789310334997</v>
      </c>
      <c r="S212" s="9">
        <v>0.0792570357142</v>
      </c>
      <c r="T212" s="9">
        <v>0.7925703571428</v>
      </c>
      <c r="U212" s="9">
        <v>0</v>
      </c>
      <c r="V212" s="10">
        <v>0.7333370511772</v>
      </c>
      <c r="W212" s="11">
        <v>0</v>
      </c>
      <c r="X212" s="9">
        <v>0</v>
      </c>
      <c r="Y212" s="9">
        <v>0</v>
      </c>
      <c r="Z212" s="9">
        <v>0</v>
      </c>
      <c r="AA212" s="10">
        <v>0</v>
      </c>
      <c r="AB212" s="11">
        <v>5.6858315538914</v>
      </c>
      <c r="AC212" s="9">
        <v>0.5460675514285</v>
      </c>
      <c r="AD212" s="9">
        <v>0</v>
      </c>
      <c r="AE212" s="9">
        <v>0</v>
      </c>
      <c r="AF212" s="10">
        <v>1.8705047924281</v>
      </c>
      <c r="AG212" s="11">
        <v>0</v>
      </c>
      <c r="AH212" s="9">
        <v>0</v>
      </c>
      <c r="AI212" s="9">
        <v>0</v>
      </c>
      <c r="AJ212" s="9">
        <v>0</v>
      </c>
      <c r="AK212" s="10">
        <v>0</v>
      </c>
      <c r="AL212" s="11">
        <v>1.1687405186417</v>
      </c>
      <c r="AM212" s="9">
        <v>3.7095262999999004</v>
      </c>
      <c r="AN212" s="9">
        <v>0</v>
      </c>
      <c r="AO212" s="9">
        <v>0</v>
      </c>
      <c r="AP212" s="10">
        <v>0.20814830089250003</v>
      </c>
      <c r="AQ212" s="11">
        <v>0</v>
      </c>
      <c r="AR212" s="9">
        <v>0</v>
      </c>
      <c r="AS212" s="9">
        <v>0</v>
      </c>
      <c r="AT212" s="9">
        <v>0</v>
      </c>
      <c r="AU212" s="10">
        <v>0</v>
      </c>
      <c r="AV212" s="11">
        <v>76.43604861577096</v>
      </c>
      <c r="AW212" s="9">
        <v>13.617574883769977</v>
      </c>
      <c r="AX212" s="9">
        <v>0.0545153875</v>
      </c>
      <c r="AY212" s="9">
        <v>0</v>
      </c>
      <c r="AZ212" s="10">
        <v>98.66675700893718</v>
      </c>
      <c r="BA212" s="11">
        <v>0</v>
      </c>
      <c r="BB212" s="9">
        <v>0</v>
      </c>
      <c r="BC212" s="9">
        <v>0</v>
      </c>
      <c r="BD212" s="9">
        <v>0</v>
      </c>
      <c r="BE212" s="10">
        <v>0</v>
      </c>
      <c r="BF212" s="11">
        <v>34.7854081802129</v>
      </c>
      <c r="BG212" s="9">
        <v>17.702499398999198</v>
      </c>
      <c r="BH212" s="9">
        <v>0</v>
      </c>
      <c r="BI212" s="9">
        <v>0</v>
      </c>
      <c r="BJ212" s="10">
        <v>45.621799790509016</v>
      </c>
      <c r="BK212" s="17">
        <f t="shared" si="13"/>
        <v>380.310079117653</v>
      </c>
      <c r="BL212" s="16"/>
      <c r="BM212" s="50"/>
    </row>
    <row r="213" spans="1:65" s="12" customFormat="1" ht="15">
      <c r="A213" s="5"/>
      <c r="B213" s="8" t="s">
        <v>282</v>
      </c>
      <c r="C213" s="11">
        <v>0</v>
      </c>
      <c r="D213" s="9">
        <v>0</v>
      </c>
      <c r="E213" s="9">
        <v>0</v>
      </c>
      <c r="F213" s="9">
        <v>0</v>
      </c>
      <c r="G213" s="10">
        <v>0</v>
      </c>
      <c r="H213" s="11">
        <v>0.40158851489139996</v>
      </c>
      <c r="I213" s="9">
        <v>0.45971765799990005</v>
      </c>
      <c r="J213" s="9">
        <v>0</v>
      </c>
      <c r="K213" s="9">
        <v>0</v>
      </c>
      <c r="L213" s="10">
        <v>0.5496527767132</v>
      </c>
      <c r="M213" s="11">
        <v>0</v>
      </c>
      <c r="N213" s="9">
        <v>0</v>
      </c>
      <c r="O213" s="9">
        <v>0</v>
      </c>
      <c r="P213" s="9">
        <v>0</v>
      </c>
      <c r="Q213" s="10">
        <v>0</v>
      </c>
      <c r="R213" s="11">
        <v>0.6475628042839001</v>
      </c>
      <c r="S213" s="9">
        <v>0</v>
      </c>
      <c r="T213" s="9">
        <v>0</v>
      </c>
      <c r="U213" s="9">
        <v>0</v>
      </c>
      <c r="V213" s="10">
        <v>0.5569653707484</v>
      </c>
      <c r="W213" s="11">
        <v>0</v>
      </c>
      <c r="X213" s="9">
        <v>0</v>
      </c>
      <c r="Y213" s="9">
        <v>0</v>
      </c>
      <c r="Z213" s="9">
        <v>0</v>
      </c>
      <c r="AA213" s="10">
        <v>0</v>
      </c>
      <c r="AB213" s="11">
        <v>0.7914468104993</v>
      </c>
      <c r="AC213" s="9">
        <v>0.30814221428570004</v>
      </c>
      <c r="AD213" s="9">
        <v>0</v>
      </c>
      <c r="AE213" s="9">
        <v>0</v>
      </c>
      <c r="AF213" s="10">
        <v>0.6338566963925</v>
      </c>
      <c r="AG213" s="11">
        <v>0</v>
      </c>
      <c r="AH213" s="9">
        <v>0</v>
      </c>
      <c r="AI213" s="9">
        <v>0</v>
      </c>
      <c r="AJ213" s="9">
        <v>0</v>
      </c>
      <c r="AK213" s="10">
        <v>0</v>
      </c>
      <c r="AL213" s="11">
        <v>0.0723897308566</v>
      </c>
      <c r="AM213" s="9">
        <v>0</v>
      </c>
      <c r="AN213" s="9">
        <v>0</v>
      </c>
      <c r="AO213" s="9">
        <v>0</v>
      </c>
      <c r="AP213" s="10">
        <v>0</v>
      </c>
      <c r="AQ213" s="11">
        <v>0</v>
      </c>
      <c r="AR213" s="9">
        <v>0</v>
      </c>
      <c r="AS213" s="9">
        <v>0</v>
      </c>
      <c r="AT213" s="9">
        <v>0</v>
      </c>
      <c r="AU213" s="10">
        <v>0</v>
      </c>
      <c r="AV213" s="11">
        <v>43.3231017863609</v>
      </c>
      <c r="AW213" s="9">
        <v>5.956869924725112</v>
      </c>
      <c r="AX213" s="9">
        <v>0</v>
      </c>
      <c r="AY213" s="9">
        <v>0</v>
      </c>
      <c r="AZ213" s="10">
        <v>39.2839513172328</v>
      </c>
      <c r="BA213" s="11">
        <v>0</v>
      </c>
      <c r="BB213" s="9">
        <v>0</v>
      </c>
      <c r="BC213" s="9">
        <v>0</v>
      </c>
      <c r="BD213" s="9">
        <v>0</v>
      </c>
      <c r="BE213" s="10">
        <v>0</v>
      </c>
      <c r="BF213" s="11">
        <v>18.673610351560697</v>
      </c>
      <c r="BG213" s="9">
        <v>3.9781266557135</v>
      </c>
      <c r="BH213" s="9">
        <v>0</v>
      </c>
      <c r="BI213" s="9">
        <v>0</v>
      </c>
      <c r="BJ213" s="10">
        <v>12.096520265374599</v>
      </c>
      <c r="BK213" s="17">
        <f t="shared" si="13"/>
        <v>127.7335028776385</v>
      </c>
      <c r="BL213" s="16"/>
      <c r="BM213" s="50"/>
    </row>
    <row r="214" spans="1:65" s="12" customFormat="1" ht="15">
      <c r="A214" s="5"/>
      <c r="B214" s="8" t="s">
        <v>283</v>
      </c>
      <c r="C214" s="11">
        <v>0</v>
      </c>
      <c r="D214" s="9">
        <v>0</v>
      </c>
      <c r="E214" s="9">
        <v>0</v>
      </c>
      <c r="F214" s="9">
        <v>0</v>
      </c>
      <c r="G214" s="10">
        <v>0</v>
      </c>
      <c r="H214" s="11">
        <v>0.5036200169630001</v>
      </c>
      <c r="I214" s="9">
        <v>0.1413469642857</v>
      </c>
      <c r="J214" s="9">
        <v>0</v>
      </c>
      <c r="K214" s="9">
        <v>0</v>
      </c>
      <c r="L214" s="10">
        <v>1.0996244027489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0.5591840710699001</v>
      </c>
      <c r="S214" s="9">
        <v>1.5714569331071</v>
      </c>
      <c r="T214" s="9">
        <v>0</v>
      </c>
      <c r="U214" s="9">
        <v>0</v>
      </c>
      <c r="V214" s="10">
        <v>1.0468205925343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1.1408057293922</v>
      </c>
      <c r="AC214" s="9">
        <v>0</v>
      </c>
      <c r="AD214" s="9">
        <v>0</v>
      </c>
      <c r="AE214" s="9">
        <v>0</v>
      </c>
      <c r="AF214" s="10">
        <v>1.0613713271426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0.0574362117856</v>
      </c>
      <c r="AM214" s="9">
        <v>0</v>
      </c>
      <c r="AN214" s="9">
        <v>0</v>
      </c>
      <c r="AO214" s="9">
        <v>0</v>
      </c>
      <c r="AP214" s="10">
        <v>0.0427284454999</v>
      </c>
      <c r="AQ214" s="11">
        <v>0</v>
      </c>
      <c r="AR214" s="9">
        <v>0</v>
      </c>
      <c r="AS214" s="9">
        <v>0</v>
      </c>
      <c r="AT214" s="9">
        <v>0</v>
      </c>
      <c r="AU214" s="10">
        <v>0</v>
      </c>
      <c r="AV214" s="11">
        <v>102.26538624295975</v>
      </c>
      <c r="AW214" s="9">
        <v>9.809467622592068</v>
      </c>
      <c r="AX214" s="9">
        <v>0</v>
      </c>
      <c r="AY214" s="9">
        <v>0</v>
      </c>
      <c r="AZ214" s="10">
        <v>65.02404903197868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24.726616254105497</v>
      </c>
      <c r="BG214" s="9">
        <v>2.2408930114278998</v>
      </c>
      <c r="BH214" s="9">
        <v>0</v>
      </c>
      <c r="BI214" s="9">
        <v>0</v>
      </c>
      <c r="BJ214" s="10">
        <v>17.3604653741249</v>
      </c>
      <c r="BK214" s="17">
        <f t="shared" si="13"/>
        <v>228.651272231718</v>
      </c>
      <c r="BL214" s="16"/>
      <c r="BM214" s="50"/>
    </row>
    <row r="215" spans="1:65" s="12" customFormat="1" ht="15">
      <c r="A215" s="5"/>
      <c r="B215" s="8" t="s">
        <v>284</v>
      </c>
      <c r="C215" s="11">
        <v>0</v>
      </c>
      <c r="D215" s="9">
        <v>9.0152936829642</v>
      </c>
      <c r="E215" s="9">
        <v>0</v>
      </c>
      <c r="F215" s="9">
        <v>0</v>
      </c>
      <c r="G215" s="10">
        <v>0</v>
      </c>
      <c r="H215" s="11">
        <v>5.495188668816301</v>
      </c>
      <c r="I215" s="9">
        <v>4.2480463667853</v>
      </c>
      <c r="J215" s="9">
        <v>0.8893784238213999</v>
      </c>
      <c r="K215" s="9">
        <v>0</v>
      </c>
      <c r="L215" s="10">
        <v>12.7693537703888</v>
      </c>
      <c r="M215" s="11">
        <v>0</v>
      </c>
      <c r="N215" s="9">
        <v>0</v>
      </c>
      <c r="O215" s="9">
        <v>0</v>
      </c>
      <c r="P215" s="9">
        <v>0</v>
      </c>
      <c r="Q215" s="10">
        <v>0</v>
      </c>
      <c r="R215" s="11">
        <v>4.651487427563599</v>
      </c>
      <c r="S215" s="9">
        <v>1.1792974869642001</v>
      </c>
      <c r="T215" s="9">
        <v>0</v>
      </c>
      <c r="U215" s="9">
        <v>0</v>
      </c>
      <c r="V215" s="10">
        <v>3.7582406114602005</v>
      </c>
      <c r="W215" s="11">
        <v>0</v>
      </c>
      <c r="X215" s="9">
        <v>0</v>
      </c>
      <c r="Y215" s="9">
        <v>0</v>
      </c>
      <c r="Z215" s="9">
        <v>0</v>
      </c>
      <c r="AA215" s="10">
        <v>0</v>
      </c>
      <c r="AB215" s="11">
        <v>3.9751610896763</v>
      </c>
      <c r="AC215" s="9">
        <v>0.020090129714200003</v>
      </c>
      <c r="AD215" s="9">
        <v>0</v>
      </c>
      <c r="AE215" s="9">
        <v>0</v>
      </c>
      <c r="AF215" s="10">
        <v>3.3361503948557005</v>
      </c>
      <c r="AG215" s="11">
        <v>0</v>
      </c>
      <c r="AH215" s="9">
        <v>0</v>
      </c>
      <c r="AI215" s="9">
        <v>0</v>
      </c>
      <c r="AJ215" s="9">
        <v>0</v>
      </c>
      <c r="AK215" s="10">
        <v>0</v>
      </c>
      <c r="AL215" s="11">
        <v>8.5186218477815</v>
      </c>
      <c r="AM215" s="9">
        <v>13.682092608428498</v>
      </c>
      <c r="AN215" s="9">
        <v>0</v>
      </c>
      <c r="AO215" s="9">
        <v>0</v>
      </c>
      <c r="AP215" s="10">
        <v>2.2037852622485996</v>
      </c>
      <c r="AQ215" s="11">
        <v>0</v>
      </c>
      <c r="AR215" s="9">
        <v>0</v>
      </c>
      <c r="AS215" s="9">
        <v>0</v>
      </c>
      <c r="AT215" s="9">
        <v>0</v>
      </c>
      <c r="AU215" s="10">
        <v>0</v>
      </c>
      <c r="AV215" s="11">
        <v>283.4585368201096</v>
      </c>
      <c r="AW215" s="9">
        <v>63.67121987673751</v>
      </c>
      <c r="AX215" s="9">
        <v>0.0156652402499</v>
      </c>
      <c r="AY215" s="9">
        <v>0</v>
      </c>
      <c r="AZ215" s="10">
        <v>348.24796748235997</v>
      </c>
      <c r="BA215" s="11">
        <v>0</v>
      </c>
      <c r="BB215" s="9">
        <v>0</v>
      </c>
      <c r="BC215" s="9">
        <v>0</v>
      </c>
      <c r="BD215" s="9">
        <v>0</v>
      </c>
      <c r="BE215" s="10">
        <v>0</v>
      </c>
      <c r="BF215" s="11">
        <v>225.3797555294129</v>
      </c>
      <c r="BG215" s="9">
        <v>19.7658325820659</v>
      </c>
      <c r="BH215" s="9">
        <v>0.5452210380356</v>
      </c>
      <c r="BI215" s="9">
        <v>0</v>
      </c>
      <c r="BJ215" s="10">
        <v>127.42043189848697</v>
      </c>
      <c r="BK215" s="17">
        <f t="shared" si="13"/>
        <v>1142.246818238927</v>
      </c>
      <c r="BL215" s="16"/>
      <c r="BM215" s="50"/>
    </row>
    <row r="216" spans="1:65" s="12" customFormat="1" ht="15">
      <c r="A216" s="5"/>
      <c r="B216" s="8" t="s">
        <v>285</v>
      </c>
      <c r="C216" s="11">
        <v>0</v>
      </c>
      <c r="D216" s="9">
        <v>7.7612604894284996</v>
      </c>
      <c r="E216" s="9">
        <v>0</v>
      </c>
      <c r="F216" s="9">
        <v>0</v>
      </c>
      <c r="G216" s="10">
        <v>0</v>
      </c>
      <c r="H216" s="11">
        <v>5.580900162029401</v>
      </c>
      <c r="I216" s="9">
        <v>1.0092193613212</v>
      </c>
      <c r="J216" s="9">
        <v>0</v>
      </c>
      <c r="K216" s="9">
        <v>0</v>
      </c>
      <c r="L216" s="10">
        <v>7.872042912388899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2.9186572984225</v>
      </c>
      <c r="S216" s="9">
        <v>0.0120164910714</v>
      </c>
      <c r="T216" s="9">
        <v>0</v>
      </c>
      <c r="U216" s="9">
        <v>0</v>
      </c>
      <c r="V216" s="10">
        <v>1.9464744811744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0.6344200728196999</v>
      </c>
      <c r="AC216" s="9">
        <v>0</v>
      </c>
      <c r="AD216" s="9">
        <v>0</v>
      </c>
      <c r="AE216" s="9">
        <v>0</v>
      </c>
      <c r="AF216" s="10">
        <v>0.8244055342849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0.7506865749976999</v>
      </c>
      <c r="AM216" s="9">
        <v>0</v>
      </c>
      <c r="AN216" s="9">
        <v>0</v>
      </c>
      <c r="AO216" s="9">
        <v>0</v>
      </c>
      <c r="AP216" s="10">
        <v>0.1807665459992</v>
      </c>
      <c r="AQ216" s="11">
        <v>0</v>
      </c>
      <c r="AR216" s="9">
        <v>0.0718276622142</v>
      </c>
      <c r="AS216" s="9">
        <v>0</v>
      </c>
      <c r="AT216" s="9">
        <v>0</v>
      </c>
      <c r="AU216" s="10">
        <v>0</v>
      </c>
      <c r="AV216" s="11">
        <v>384.81962771858326</v>
      </c>
      <c r="AW216" s="9">
        <v>21.717255979427165</v>
      </c>
      <c r="AX216" s="9">
        <v>0</v>
      </c>
      <c r="AY216" s="9">
        <v>0</v>
      </c>
      <c r="AZ216" s="10">
        <v>376.30990614519055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276.7618635993016</v>
      </c>
      <c r="BG216" s="9">
        <v>4.9829871772817</v>
      </c>
      <c r="BH216" s="9">
        <v>0</v>
      </c>
      <c r="BI216" s="9">
        <v>0</v>
      </c>
      <c r="BJ216" s="10">
        <v>74.17507586854815</v>
      </c>
      <c r="BK216" s="17">
        <f t="shared" si="13"/>
        <v>1168.3293940744845</v>
      </c>
      <c r="BL216" s="16"/>
      <c r="BM216" s="50"/>
    </row>
    <row r="217" spans="1:65" s="12" customFormat="1" ht="15">
      <c r="A217" s="5"/>
      <c r="B217" s="8" t="s">
        <v>286</v>
      </c>
      <c r="C217" s="11">
        <v>0</v>
      </c>
      <c r="D217" s="9">
        <v>32.632381363571405</v>
      </c>
      <c r="E217" s="9">
        <v>0</v>
      </c>
      <c r="F217" s="9">
        <v>0</v>
      </c>
      <c r="G217" s="10">
        <v>0</v>
      </c>
      <c r="H217" s="11">
        <v>344.9675836227727</v>
      </c>
      <c r="I217" s="9">
        <v>141.05607134831942</v>
      </c>
      <c r="J217" s="9">
        <v>6.1170031158213</v>
      </c>
      <c r="K217" s="9">
        <v>259.56579082789284</v>
      </c>
      <c r="L217" s="10">
        <v>213.75690172159702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47.82412792687721</v>
      </c>
      <c r="S217" s="9">
        <v>95.5385800208207</v>
      </c>
      <c r="T217" s="9">
        <v>0</v>
      </c>
      <c r="U217" s="9">
        <v>0</v>
      </c>
      <c r="V217" s="10">
        <v>104.7545547304199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7.905492918604099</v>
      </c>
      <c r="AC217" s="9">
        <v>2.570469359357</v>
      </c>
      <c r="AD217" s="9">
        <v>0</v>
      </c>
      <c r="AE217" s="9">
        <v>0</v>
      </c>
      <c r="AF217" s="10">
        <v>10.857989209605398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4.8543521613183</v>
      </c>
      <c r="AM217" s="9">
        <v>190.2765318630712</v>
      </c>
      <c r="AN217" s="9">
        <v>0</v>
      </c>
      <c r="AO217" s="9">
        <v>0</v>
      </c>
      <c r="AP217" s="10">
        <v>1.6535797440704</v>
      </c>
      <c r="AQ217" s="11">
        <v>0</v>
      </c>
      <c r="AR217" s="9">
        <v>0</v>
      </c>
      <c r="AS217" s="9">
        <v>0</v>
      </c>
      <c r="AT217" s="9">
        <v>0</v>
      </c>
      <c r="AU217" s="10">
        <v>0</v>
      </c>
      <c r="AV217" s="11">
        <v>2287.4461303124785</v>
      </c>
      <c r="AW217" s="9">
        <v>802.9056275067356</v>
      </c>
      <c r="AX217" s="9">
        <v>0.14573248871420003</v>
      </c>
      <c r="AY217" s="9">
        <v>14.5714697882142</v>
      </c>
      <c r="AZ217" s="10">
        <v>4542.539410704899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1039.844308246766</v>
      </c>
      <c r="BG217" s="9">
        <v>150.18161674508372</v>
      </c>
      <c r="BH217" s="9">
        <v>0.6731419705355001</v>
      </c>
      <c r="BI217" s="9">
        <v>0</v>
      </c>
      <c r="BJ217" s="10">
        <v>1014.9717242217903</v>
      </c>
      <c r="BK217" s="17">
        <f t="shared" si="13"/>
        <v>11317.610571919335</v>
      </c>
      <c r="BL217" s="16"/>
      <c r="BM217" s="50"/>
    </row>
    <row r="218" spans="1:65" s="12" customFormat="1" ht="15">
      <c r="A218" s="5"/>
      <c r="B218" s="8" t="s">
        <v>287</v>
      </c>
      <c r="C218" s="11">
        <v>0</v>
      </c>
      <c r="D218" s="9">
        <v>33.090307306142805</v>
      </c>
      <c r="E218" s="9">
        <v>0</v>
      </c>
      <c r="F218" s="9">
        <v>0</v>
      </c>
      <c r="G218" s="10">
        <v>0</v>
      </c>
      <c r="H218" s="11">
        <v>49.9040632037748</v>
      </c>
      <c r="I218" s="9">
        <v>12.022644120855901</v>
      </c>
      <c r="J218" s="9">
        <v>0</v>
      </c>
      <c r="K218" s="9">
        <v>0</v>
      </c>
      <c r="L218" s="10">
        <v>213.74213734938334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37.7747193329148</v>
      </c>
      <c r="S218" s="9">
        <v>11.3133597111419</v>
      </c>
      <c r="T218" s="9">
        <v>0</v>
      </c>
      <c r="U218" s="9">
        <v>0</v>
      </c>
      <c r="V218" s="10">
        <v>67.9963823673472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4.552673433819</v>
      </c>
      <c r="AC218" s="9">
        <v>0.0677109363928</v>
      </c>
      <c r="AD218" s="9">
        <v>0</v>
      </c>
      <c r="AE218" s="9">
        <v>0</v>
      </c>
      <c r="AF218" s="10">
        <v>6.985204701926201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4.654268743711199</v>
      </c>
      <c r="AM218" s="9">
        <v>0.23160882499990001</v>
      </c>
      <c r="AN218" s="9">
        <v>0</v>
      </c>
      <c r="AO218" s="9">
        <v>0</v>
      </c>
      <c r="AP218" s="10">
        <v>2.7500866024983</v>
      </c>
      <c r="AQ218" s="11">
        <v>0</v>
      </c>
      <c r="AR218" s="9">
        <v>0</v>
      </c>
      <c r="AS218" s="9">
        <v>0</v>
      </c>
      <c r="AT218" s="9">
        <v>0</v>
      </c>
      <c r="AU218" s="10">
        <v>0</v>
      </c>
      <c r="AV218" s="11">
        <v>877.2893865258075</v>
      </c>
      <c r="AW218" s="9">
        <v>209.0371548771122</v>
      </c>
      <c r="AX218" s="9">
        <v>0</v>
      </c>
      <c r="AY218" s="9">
        <v>0</v>
      </c>
      <c r="AZ218" s="10">
        <v>2535.0349014645185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728.9428309161565</v>
      </c>
      <c r="BG218" s="9">
        <v>64.87117169319619</v>
      </c>
      <c r="BH218" s="9">
        <v>3.5613908813928</v>
      </c>
      <c r="BI218" s="9">
        <v>0</v>
      </c>
      <c r="BJ218" s="10">
        <v>914.530667564089</v>
      </c>
      <c r="BK218" s="17">
        <f t="shared" si="13"/>
        <v>5778.352670557181</v>
      </c>
      <c r="BL218" s="16"/>
      <c r="BM218" s="50"/>
    </row>
    <row r="219" spans="1:65" s="12" customFormat="1" ht="15">
      <c r="A219" s="5"/>
      <c r="B219" s="8" t="s">
        <v>288</v>
      </c>
      <c r="C219" s="11">
        <v>0</v>
      </c>
      <c r="D219" s="9">
        <v>10.713680578357101</v>
      </c>
      <c r="E219" s="9">
        <v>0</v>
      </c>
      <c r="F219" s="9">
        <v>0</v>
      </c>
      <c r="G219" s="10">
        <v>0</v>
      </c>
      <c r="H219" s="11">
        <v>32.276942602632204</v>
      </c>
      <c r="I219" s="9">
        <v>14.457238900926901</v>
      </c>
      <c r="J219" s="9">
        <v>0.9944226112857001</v>
      </c>
      <c r="K219" s="9">
        <v>0</v>
      </c>
      <c r="L219" s="10">
        <v>91.78501030127728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18.245545018845</v>
      </c>
      <c r="S219" s="9">
        <v>2.6500975224992</v>
      </c>
      <c r="T219" s="9">
        <v>0</v>
      </c>
      <c r="U219" s="9">
        <v>0</v>
      </c>
      <c r="V219" s="10">
        <v>27.816639815708104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9.576686152424601</v>
      </c>
      <c r="AC219" s="9">
        <v>0.199107374464</v>
      </c>
      <c r="AD219" s="9">
        <v>0</v>
      </c>
      <c r="AE219" s="9">
        <v>0</v>
      </c>
      <c r="AF219" s="10">
        <v>5.3400270504628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19.769400514315503</v>
      </c>
      <c r="AM219" s="9">
        <v>0.2515804951425</v>
      </c>
      <c r="AN219" s="9">
        <v>0</v>
      </c>
      <c r="AO219" s="9">
        <v>0</v>
      </c>
      <c r="AP219" s="10">
        <v>4.382651337640801</v>
      </c>
      <c r="AQ219" s="11">
        <v>0</v>
      </c>
      <c r="AR219" s="9">
        <v>11.7774343320356</v>
      </c>
      <c r="AS219" s="9">
        <v>0</v>
      </c>
      <c r="AT219" s="9">
        <v>0</v>
      </c>
      <c r="AU219" s="10">
        <v>0</v>
      </c>
      <c r="AV219" s="11">
        <v>905.2295240572149</v>
      </c>
      <c r="AW219" s="9">
        <v>242.51299032578345</v>
      </c>
      <c r="AX219" s="9">
        <v>3.7130373169635007</v>
      </c>
      <c r="AY219" s="9">
        <v>0</v>
      </c>
      <c r="AZ219" s="10">
        <v>1164.5557890217976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721.9351849165606</v>
      </c>
      <c r="BG219" s="9">
        <v>56.99893118462599</v>
      </c>
      <c r="BH219" s="9">
        <v>3.5599866113567002</v>
      </c>
      <c r="BI219" s="9">
        <v>0</v>
      </c>
      <c r="BJ219" s="10">
        <v>336.9651823744047</v>
      </c>
      <c r="BK219" s="17">
        <f t="shared" si="13"/>
        <v>3685.7070904167244</v>
      </c>
      <c r="BL219" s="16"/>
      <c r="BM219" s="50"/>
    </row>
    <row r="220" spans="1:65" s="12" customFormat="1" ht="15">
      <c r="A220" s="5"/>
      <c r="B220" s="8" t="s">
        <v>289</v>
      </c>
      <c r="C220" s="11">
        <v>0</v>
      </c>
      <c r="D220" s="9">
        <v>9.9114428571428</v>
      </c>
      <c r="E220" s="9">
        <v>0</v>
      </c>
      <c r="F220" s="9">
        <v>0</v>
      </c>
      <c r="G220" s="10">
        <v>0</v>
      </c>
      <c r="H220" s="11">
        <v>0.40604832406979985</v>
      </c>
      <c r="I220" s="9">
        <v>4.9557316749642</v>
      </c>
      <c r="J220" s="9">
        <v>0</v>
      </c>
      <c r="K220" s="9">
        <v>0</v>
      </c>
      <c r="L220" s="10">
        <v>0.2646852777845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0.31905507014089995</v>
      </c>
      <c r="S220" s="9">
        <v>0.0996143349642</v>
      </c>
      <c r="T220" s="9">
        <v>0</v>
      </c>
      <c r="U220" s="9">
        <v>0</v>
      </c>
      <c r="V220" s="10">
        <v>0.1031133165344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0.006918922500000001</v>
      </c>
      <c r="AC220" s="9">
        <v>0</v>
      </c>
      <c r="AD220" s="9">
        <v>0</v>
      </c>
      <c r="AE220" s="9">
        <v>0</v>
      </c>
      <c r="AF220" s="10">
        <v>0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0.003045343607</v>
      </c>
      <c r="AM220" s="9">
        <v>0</v>
      </c>
      <c r="AN220" s="9">
        <v>0</v>
      </c>
      <c r="AO220" s="9">
        <v>0</v>
      </c>
      <c r="AP220" s="10">
        <v>0</v>
      </c>
      <c r="AQ220" s="11">
        <v>0</v>
      </c>
      <c r="AR220" s="9">
        <v>4.9420875</v>
      </c>
      <c r="AS220" s="9">
        <v>0</v>
      </c>
      <c r="AT220" s="9">
        <v>0</v>
      </c>
      <c r="AU220" s="10">
        <v>0</v>
      </c>
      <c r="AV220" s="11">
        <v>1.0378389258868999</v>
      </c>
      <c r="AW220" s="9">
        <v>0.2424573364594967</v>
      </c>
      <c r="AX220" s="9">
        <v>0</v>
      </c>
      <c r="AY220" s="9">
        <v>0</v>
      </c>
      <c r="AZ220" s="10">
        <v>0.5762610549269002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0.4187632290661</v>
      </c>
      <c r="BG220" s="9">
        <v>0.0545938429642</v>
      </c>
      <c r="BH220" s="9">
        <v>0</v>
      </c>
      <c r="BI220" s="9">
        <v>0</v>
      </c>
      <c r="BJ220" s="10">
        <v>0.3227795329632</v>
      </c>
      <c r="BK220" s="17">
        <f t="shared" si="13"/>
        <v>23.664436543974592</v>
      </c>
      <c r="BL220" s="16"/>
      <c r="BM220" s="50"/>
    </row>
    <row r="221" spans="1:65" s="12" customFormat="1" ht="15">
      <c r="A221" s="5"/>
      <c r="B221" s="8" t="s">
        <v>290</v>
      </c>
      <c r="C221" s="11">
        <v>0</v>
      </c>
      <c r="D221" s="9">
        <v>1.8067934015357</v>
      </c>
      <c r="E221" s="9">
        <v>0</v>
      </c>
      <c r="F221" s="9">
        <v>0</v>
      </c>
      <c r="G221" s="10">
        <v>0</v>
      </c>
      <c r="H221" s="11">
        <v>8.908431062495401</v>
      </c>
      <c r="I221" s="9">
        <v>18.358911133535102</v>
      </c>
      <c r="J221" s="9">
        <v>5.34549451725</v>
      </c>
      <c r="K221" s="9">
        <v>0</v>
      </c>
      <c r="L221" s="10">
        <v>22.389669412389306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6.357537510565599</v>
      </c>
      <c r="S221" s="9">
        <v>4.9483491416425</v>
      </c>
      <c r="T221" s="9">
        <v>5.2634606452142</v>
      </c>
      <c r="U221" s="9">
        <v>0</v>
      </c>
      <c r="V221" s="10">
        <v>9.046661193425201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6.9410400607113</v>
      </c>
      <c r="AC221" s="9">
        <v>0.1872899622857</v>
      </c>
      <c r="AD221" s="9">
        <v>0</v>
      </c>
      <c r="AE221" s="9">
        <v>0</v>
      </c>
      <c r="AF221" s="10">
        <v>9.017859303998799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13.016672028745798</v>
      </c>
      <c r="AM221" s="9">
        <v>0.45705508571410003</v>
      </c>
      <c r="AN221" s="9">
        <v>0</v>
      </c>
      <c r="AO221" s="9">
        <v>0</v>
      </c>
      <c r="AP221" s="10">
        <v>2.8145614508557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573.4711259881183</v>
      </c>
      <c r="AW221" s="9">
        <v>264.3020830802486</v>
      </c>
      <c r="AX221" s="9">
        <v>0.6395143104642</v>
      </c>
      <c r="AY221" s="9">
        <v>0</v>
      </c>
      <c r="AZ221" s="10">
        <v>722.0141457590953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408.94277812502867</v>
      </c>
      <c r="BG221" s="9">
        <v>58.971163776278004</v>
      </c>
      <c r="BH221" s="9">
        <v>3.1321909143927997</v>
      </c>
      <c r="BI221" s="9">
        <v>0</v>
      </c>
      <c r="BJ221" s="10">
        <v>213.4253611808373</v>
      </c>
      <c r="BK221" s="17">
        <f t="shared" si="13"/>
        <v>2359.7581490448274</v>
      </c>
      <c r="BL221" s="16"/>
      <c r="BM221" s="50"/>
    </row>
    <row r="222" spans="1:65" s="12" customFormat="1" ht="15">
      <c r="A222" s="5"/>
      <c r="B222" s="8" t="s">
        <v>291</v>
      </c>
      <c r="C222" s="11">
        <v>0</v>
      </c>
      <c r="D222" s="9">
        <v>1.3657379236785</v>
      </c>
      <c r="E222" s="9">
        <v>0</v>
      </c>
      <c r="F222" s="9">
        <v>0</v>
      </c>
      <c r="G222" s="10">
        <v>0</v>
      </c>
      <c r="H222" s="11">
        <v>0.9702440130326</v>
      </c>
      <c r="I222" s="9">
        <v>0.07573511907109999</v>
      </c>
      <c r="J222" s="9">
        <v>0</v>
      </c>
      <c r="K222" s="9">
        <v>0</v>
      </c>
      <c r="L222" s="10">
        <v>2.8039408470685996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0.38777176017459997</v>
      </c>
      <c r="S222" s="9">
        <v>0.0313617605356</v>
      </c>
      <c r="T222" s="9">
        <v>0</v>
      </c>
      <c r="U222" s="9">
        <v>0</v>
      </c>
      <c r="V222" s="10">
        <v>0.5709337161046001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0.1019956153564</v>
      </c>
      <c r="AC222" s="9">
        <v>0</v>
      </c>
      <c r="AD222" s="9">
        <v>0</v>
      </c>
      <c r="AE222" s="9">
        <v>0</v>
      </c>
      <c r="AF222" s="10">
        <v>0.0873864163212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0.1174598068917</v>
      </c>
      <c r="AM222" s="9">
        <v>0.00067397675</v>
      </c>
      <c r="AN222" s="9">
        <v>0</v>
      </c>
      <c r="AO222" s="9">
        <v>0</v>
      </c>
      <c r="AP222" s="10">
        <v>0.0649570084281</v>
      </c>
      <c r="AQ222" s="11">
        <v>0</v>
      </c>
      <c r="AR222" s="9">
        <v>0</v>
      </c>
      <c r="AS222" s="9">
        <v>0</v>
      </c>
      <c r="AT222" s="9">
        <v>0</v>
      </c>
      <c r="AU222" s="10">
        <v>0</v>
      </c>
      <c r="AV222" s="11">
        <v>20.748245436671777</v>
      </c>
      <c r="AW222" s="9">
        <v>8.03970534763967</v>
      </c>
      <c r="AX222" s="9">
        <v>0</v>
      </c>
      <c r="AY222" s="9">
        <v>0</v>
      </c>
      <c r="AZ222" s="10">
        <v>42.65298144233548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8.0182938392512</v>
      </c>
      <c r="BG222" s="9">
        <v>0.39319113892810004</v>
      </c>
      <c r="BH222" s="9">
        <v>0</v>
      </c>
      <c r="BI222" s="9">
        <v>0</v>
      </c>
      <c r="BJ222" s="10">
        <v>8.659519785752698</v>
      </c>
      <c r="BK222" s="17">
        <f t="shared" si="13"/>
        <v>95.09013495399192</v>
      </c>
      <c r="BL222" s="16"/>
      <c r="BM222" s="50"/>
    </row>
    <row r="223" spans="1:65" s="12" customFormat="1" ht="15">
      <c r="A223" s="5"/>
      <c r="B223" s="8" t="s">
        <v>292</v>
      </c>
      <c r="C223" s="11">
        <v>0</v>
      </c>
      <c r="D223" s="9">
        <v>0.5798106996071</v>
      </c>
      <c r="E223" s="9">
        <v>0</v>
      </c>
      <c r="F223" s="9">
        <v>0</v>
      </c>
      <c r="G223" s="10">
        <v>0</v>
      </c>
      <c r="H223" s="11">
        <v>0.1500784449991</v>
      </c>
      <c r="I223" s="9">
        <v>0</v>
      </c>
      <c r="J223" s="9">
        <v>0</v>
      </c>
      <c r="K223" s="9">
        <v>0</v>
      </c>
      <c r="L223" s="10">
        <v>5.1635687247484015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0.0082388300356</v>
      </c>
      <c r="S223" s="9">
        <v>0</v>
      </c>
      <c r="T223" s="9">
        <v>0</v>
      </c>
      <c r="U223" s="9">
        <v>0</v>
      </c>
      <c r="V223" s="10">
        <v>0.1616532034642</v>
      </c>
      <c r="W223" s="11">
        <v>0</v>
      </c>
      <c r="X223" s="9">
        <v>0</v>
      </c>
      <c r="Y223" s="9">
        <v>0</v>
      </c>
      <c r="Z223" s="9">
        <v>0</v>
      </c>
      <c r="AA223" s="10">
        <v>0</v>
      </c>
      <c r="AB223" s="11">
        <v>0.0126828187856</v>
      </c>
      <c r="AC223" s="9">
        <v>0</v>
      </c>
      <c r="AD223" s="9">
        <v>0</v>
      </c>
      <c r="AE223" s="9">
        <v>0</v>
      </c>
      <c r="AF223" s="10">
        <v>0.0421689247499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0</v>
      </c>
      <c r="AM223" s="9">
        <v>0</v>
      </c>
      <c r="AN223" s="9">
        <v>0</v>
      </c>
      <c r="AO223" s="9">
        <v>0</v>
      </c>
      <c r="AP223" s="10">
        <v>0.0294200797857</v>
      </c>
      <c r="AQ223" s="11">
        <v>0</v>
      </c>
      <c r="AR223" s="9">
        <v>0</v>
      </c>
      <c r="AS223" s="9">
        <v>0</v>
      </c>
      <c r="AT223" s="9">
        <v>0</v>
      </c>
      <c r="AU223" s="10">
        <v>0</v>
      </c>
      <c r="AV223" s="11">
        <v>3.196992784452758</v>
      </c>
      <c r="AW223" s="9">
        <v>0</v>
      </c>
      <c r="AX223" s="9">
        <v>0</v>
      </c>
      <c r="AY223" s="9">
        <v>0</v>
      </c>
      <c r="AZ223" s="10">
        <v>84.14557625676288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0.056479779428100015</v>
      </c>
      <c r="BG223" s="9">
        <v>0</v>
      </c>
      <c r="BH223" s="9">
        <v>0</v>
      </c>
      <c r="BI223" s="9">
        <v>0</v>
      </c>
      <c r="BJ223" s="10">
        <v>1.3952304700349</v>
      </c>
      <c r="BK223" s="17">
        <f t="shared" si="13"/>
        <v>94.94190101685425</v>
      </c>
      <c r="BL223" s="16"/>
      <c r="BM223" s="50"/>
    </row>
    <row r="224" spans="1:65" s="12" customFormat="1" ht="15">
      <c r="A224" s="5"/>
      <c r="B224" s="8" t="s">
        <v>293</v>
      </c>
      <c r="C224" s="11">
        <v>0</v>
      </c>
      <c r="D224" s="9">
        <v>1.1488829084642</v>
      </c>
      <c r="E224" s="9">
        <v>0</v>
      </c>
      <c r="F224" s="9">
        <v>0</v>
      </c>
      <c r="G224" s="10">
        <v>0</v>
      </c>
      <c r="H224" s="11">
        <v>0.5654385795682</v>
      </c>
      <c r="I224" s="9">
        <v>0.0002464871071</v>
      </c>
      <c r="J224" s="9">
        <v>0</v>
      </c>
      <c r="K224" s="9">
        <v>0</v>
      </c>
      <c r="L224" s="10">
        <v>2.7075790034975995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0.48400937128179994</v>
      </c>
      <c r="S224" s="9">
        <v>0</v>
      </c>
      <c r="T224" s="9">
        <v>0</v>
      </c>
      <c r="U224" s="9">
        <v>0</v>
      </c>
      <c r="V224" s="10">
        <v>0.39995251489089995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0.0014209331785</v>
      </c>
      <c r="AC224" s="9">
        <v>0</v>
      </c>
      <c r="AD224" s="9">
        <v>0</v>
      </c>
      <c r="AE224" s="9">
        <v>0</v>
      </c>
      <c r="AF224" s="10">
        <v>0.0333790723928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0.0111075573926</v>
      </c>
      <c r="AM224" s="9">
        <v>0</v>
      </c>
      <c r="AN224" s="9">
        <v>0</v>
      </c>
      <c r="AO224" s="9">
        <v>0</v>
      </c>
      <c r="AP224" s="10">
        <v>0</v>
      </c>
      <c r="AQ224" s="11">
        <v>0</v>
      </c>
      <c r="AR224" s="9">
        <v>0</v>
      </c>
      <c r="AS224" s="9">
        <v>0</v>
      </c>
      <c r="AT224" s="9">
        <v>0</v>
      </c>
      <c r="AU224" s="10">
        <v>0</v>
      </c>
      <c r="AV224" s="11">
        <v>6.3334753834947</v>
      </c>
      <c r="AW224" s="9">
        <v>0.10180739834813221</v>
      </c>
      <c r="AX224" s="9">
        <v>0</v>
      </c>
      <c r="AY224" s="9">
        <v>0</v>
      </c>
      <c r="AZ224" s="10">
        <v>12.880702203263803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6.147272035195001</v>
      </c>
      <c r="BG224" s="9">
        <v>0.2868905481424</v>
      </c>
      <c r="BH224" s="9">
        <v>0</v>
      </c>
      <c r="BI224" s="9">
        <v>0</v>
      </c>
      <c r="BJ224" s="10">
        <v>5.295825407515001</v>
      </c>
      <c r="BK224" s="17">
        <f t="shared" si="13"/>
        <v>36.39798940373274</v>
      </c>
      <c r="BL224" s="16"/>
      <c r="BM224" s="50"/>
    </row>
    <row r="225" spans="1:65" s="12" customFormat="1" ht="15">
      <c r="A225" s="5"/>
      <c r="B225" s="8" t="s">
        <v>294</v>
      </c>
      <c r="C225" s="11">
        <v>0</v>
      </c>
      <c r="D225" s="9">
        <v>1.4849297013571</v>
      </c>
      <c r="E225" s="9">
        <v>0</v>
      </c>
      <c r="F225" s="9">
        <v>0</v>
      </c>
      <c r="G225" s="10">
        <v>0</v>
      </c>
      <c r="H225" s="11">
        <v>16.1601876706718</v>
      </c>
      <c r="I225" s="9">
        <v>2.3071144492134996</v>
      </c>
      <c r="J225" s="9">
        <v>0</v>
      </c>
      <c r="K225" s="9">
        <v>0</v>
      </c>
      <c r="L225" s="10">
        <v>55.4140700334216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9.403755163420001</v>
      </c>
      <c r="S225" s="9">
        <v>0.0461994298211</v>
      </c>
      <c r="T225" s="9">
        <v>0</v>
      </c>
      <c r="U225" s="9">
        <v>0</v>
      </c>
      <c r="V225" s="10">
        <v>14.909341754315905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0.4293316705346</v>
      </c>
      <c r="AC225" s="9">
        <v>0.1058722399642</v>
      </c>
      <c r="AD225" s="9">
        <v>0</v>
      </c>
      <c r="AE225" s="9">
        <v>0</v>
      </c>
      <c r="AF225" s="10">
        <v>5.045431278320601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0.48440888953430006</v>
      </c>
      <c r="AM225" s="9">
        <v>0</v>
      </c>
      <c r="AN225" s="9">
        <v>0</v>
      </c>
      <c r="AO225" s="9">
        <v>0</v>
      </c>
      <c r="AP225" s="10">
        <v>0.24690250135649996</v>
      </c>
      <c r="AQ225" s="11">
        <v>0</v>
      </c>
      <c r="AR225" s="9">
        <v>0</v>
      </c>
      <c r="AS225" s="9">
        <v>0</v>
      </c>
      <c r="AT225" s="9">
        <v>0</v>
      </c>
      <c r="AU225" s="10">
        <v>0</v>
      </c>
      <c r="AV225" s="11">
        <v>174.2101036321827</v>
      </c>
      <c r="AW225" s="9">
        <v>92.2956728421748</v>
      </c>
      <c r="AX225" s="9">
        <v>0.0012337424642</v>
      </c>
      <c r="AY225" s="9">
        <v>0</v>
      </c>
      <c r="AZ225" s="10">
        <v>567.0549158234738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91.67808443553453</v>
      </c>
      <c r="BG225" s="9">
        <v>12.4360410674243</v>
      </c>
      <c r="BH225" s="9">
        <v>0</v>
      </c>
      <c r="BI225" s="9">
        <v>0</v>
      </c>
      <c r="BJ225" s="10">
        <v>127.37379304791473</v>
      </c>
      <c r="BK225" s="17">
        <f t="shared" si="13"/>
        <v>1171.0873893731005</v>
      </c>
      <c r="BL225" s="16"/>
      <c r="BM225" s="50"/>
    </row>
    <row r="226" spans="1:65" s="12" customFormat="1" ht="15">
      <c r="A226" s="5"/>
      <c r="B226" s="8" t="s">
        <v>295</v>
      </c>
      <c r="C226" s="11">
        <v>0</v>
      </c>
      <c r="D226" s="9">
        <v>1.4357230517142</v>
      </c>
      <c r="E226" s="9">
        <v>0</v>
      </c>
      <c r="F226" s="9">
        <v>0</v>
      </c>
      <c r="G226" s="10">
        <v>0</v>
      </c>
      <c r="H226" s="11">
        <v>19.1130283313467</v>
      </c>
      <c r="I226" s="9">
        <v>25.761010943677306</v>
      </c>
      <c r="J226" s="9">
        <v>0</v>
      </c>
      <c r="K226" s="9">
        <v>0</v>
      </c>
      <c r="L226" s="10">
        <v>43.053845213314794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14.665798255059604</v>
      </c>
      <c r="S226" s="9">
        <v>1.1966467083567998</v>
      </c>
      <c r="T226" s="9">
        <v>0.052947743500000005</v>
      </c>
      <c r="U226" s="9">
        <v>0</v>
      </c>
      <c r="V226" s="10">
        <v>16.0234321055997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4.096812036639401</v>
      </c>
      <c r="AC226" s="9">
        <v>0.006158267321400001</v>
      </c>
      <c r="AD226" s="9">
        <v>0</v>
      </c>
      <c r="AE226" s="9">
        <v>0</v>
      </c>
      <c r="AF226" s="10">
        <v>2.3470791594982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6.198987062851199</v>
      </c>
      <c r="AM226" s="9">
        <v>0.041031849785400004</v>
      </c>
      <c r="AN226" s="9">
        <v>0</v>
      </c>
      <c r="AO226" s="9">
        <v>0</v>
      </c>
      <c r="AP226" s="10">
        <v>2.5530576394619</v>
      </c>
      <c r="AQ226" s="11">
        <v>0</v>
      </c>
      <c r="AR226" s="9">
        <v>0</v>
      </c>
      <c r="AS226" s="9">
        <v>0</v>
      </c>
      <c r="AT226" s="9">
        <v>0</v>
      </c>
      <c r="AU226" s="10">
        <v>0</v>
      </c>
      <c r="AV226" s="11">
        <v>470.49263644923093</v>
      </c>
      <c r="AW226" s="9">
        <v>94.61497482340178</v>
      </c>
      <c r="AX226" s="9">
        <v>8.7175406821785</v>
      </c>
      <c r="AY226" s="9">
        <v>0</v>
      </c>
      <c r="AZ226" s="10">
        <v>747.5300495825488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387.7269061057281</v>
      </c>
      <c r="BG226" s="9">
        <v>16.888169359021898</v>
      </c>
      <c r="BH226" s="9">
        <v>0</v>
      </c>
      <c r="BI226" s="9">
        <v>0</v>
      </c>
      <c r="BJ226" s="10">
        <v>279.09399230949714</v>
      </c>
      <c r="BK226" s="17">
        <f t="shared" si="13"/>
        <v>2141.609827679734</v>
      </c>
      <c r="BL226" s="16"/>
      <c r="BM226" s="50"/>
    </row>
    <row r="227" spans="1:65" s="12" customFormat="1" ht="15">
      <c r="A227" s="5"/>
      <c r="B227" s="8" t="s">
        <v>296</v>
      </c>
      <c r="C227" s="11">
        <v>0</v>
      </c>
      <c r="D227" s="9">
        <v>0.5728747059285</v>
      </c>
      <c r="E227" s="9">
        <v>0</v>
      </c>
      <c r="F227" s="9">
        <v>0</v>
      </c>
      <c r="G227" s="10">
        <v>0</v>
      </c>
      <c r="H227" s="11">
        <v>0.2797082934621</v>
      </c>
      <c r="I227" s="9">
        <v>0.025695943142700003</v>
      </c>
      <c r="J227" s="9">
        <v>0</v>
      </c>
      <c r="K227" s="9">
        <v>0</v>
      </c>
      <c r="L227" s="10">
        <v>4.8839982505691</v>
      </c>
      <c r="M227" s="11">
        <v>0</v>
      </c>
      <c r="N227" s="9">
        <v>0</v>
      </c>
      <c r="O227" s="9">
        <v>0</v>
      </c>
      <c r="P227" s="9">
        <v>0</v>
      </c>
      <c r="Q227" s="10">
        <v>0</v>
      </c>
      <c r="R227" s="11">
        <v>0.17759614899719997</v>
      </c>
      <c r="S227" s="9">
        <v>0.3626215053927</v>
      </c>
      <c r="T227" s="9">
        <v>0</v>
      </c>
      <c r="U227" s="9">
        <v>0</v>
      </c>
      <c r="V227" s="10">
        <v>0.41592454903410003</v>
      </c>
      <c r="W227" s="11">
        <v>0</v>
      </c>
      <c r="X227" s="9">
        <v>0</v>
      </c>
      <c r="Y227" s="9">
        <v>0</v>
      </c>
      <c r="Z227" s="9">
        <v>0</v>
      </c>
      <c r="AA227" s="10">
        <v>0</v>
      </c>
      <c r="AB227" s="11">
        <v>0.021610529213800002</v>
      </c>
      <c r="AC227" s="9">
        <v>0</v>
      </c>
      <c r="AD227" s="9">
        <v>0</v>
      </c>
      <c r="AE227" s="9">
        <v>0</v>
      </c>
      <c r="AF227" s="10">
        <v>0.0192672809641</v>
      </c>
      <c r="AG227" s="11">
        <v>0</v>
      </c>
      <c r="AH227" s="9">
        <v>0</v>
      </c>
      <c r="AI227" s="9">
        <v>0</v>
      </c>
      <c r="AJ227" s="9">
        <v>0</v>
      </c>
      <c r="AK227" s="10">
        <v>0</v>
      </c>
      <c r="AL227" s="11">
        <v>0.0403794134995</v>
      </c>
      <c r="AM227" s="9">
        <v>0</v>
      </c>
      <c r="AN227" s="9">
        <v>0</v>
      </c>
      <c r="AO227" s="9">
        <v>0</v>
      </c>
      <c r="AP227" s="10">
        <v>0.0304627669999</v>
      </c>
      <c r="AQ227" s="11">
        <v>0</v>
      </c>
      <c r="AR227" s="9">
        <v>0</v>
      </c>
      <c r="AS227" s="9">
        <v>0</v>
      </c>
      <c r="AT227" s="9">
        <v>0</v>
      </c>
      <c r="AU227" s="10">
        <v>0</v>
      </c>
      <c r="AV227" s="11">
        <v>4.344509934115499</v>
      </c>
      <c r="AW227" s="9">
        <v>0.30153201012195485</v>
      </c>
      <c r="AX227" s="9">
        <v>0</v>
      </c>
      <c r="AY227" s="9">
        <v>0</v>
      </c>
      <c r="AZ227" s="10">
        <v>18.643694337192308</v>
      </c>
      <c r="BA227" s="11">
        <v>0</v>
      </c>
      <c r="BB227" s="9">
        <v>0</v>
      </c>
      <c r="BC227" s="9">
        <v>0</v>
      </c>
      <c r="BD227" s="9">
        <v>0</v>
      </c>
      <c r="BE227" s="10">
        <v>0</v>
      </c>
      <c r="BF227" s="11">
        <v>3.661316429824299</v>
      </c>
      <c r="BG227" s="9">
        <v>0.1546858310712</v>
      </c>
      <c r="BH227" s="9">
        <v>0</v>
      </c>
      <c r="BI227" s="9">
        <v>0</v>
      </c>
      <c r="BJ227" s="10">
        <v>5.2980765945528</v>
      </c>
      <c r="BK227" s="17">
        <f t="shared" si="13"/>
        <v>39.23395452408175</v>
      </c>
      <c r="BL227" s="16"/>
      <c r="BM227" s="50"/>
    </row>
    <row r="228" spans="1:65" s="12" customFormat="1" ht="15">
      <c r="A228" s="5"/>
      <c r="B228" s="8" t="s">
        <v>305</v>
      </c>
      <c r="C228" s="11">
        <v>0</v>
      </c>
      <c r="D228" s="9">
        <v>0.3222942857142</v>
      </c>
      <c r="E228" s="9">
        <v>0</v>
      </c>
      <c r="F228" s="9">
        <v>0</v>
      </c>
      <c r="G228" s="10">
        <v>0</v>
      </c>
      <c r="H228" s="11">
        <v>0.9776797497124</v>
      </c>
      <c r="I228" s="9">
        <v>0</v>
      </c>
      <c r="J228" s="9">
        <v>0</v>
      </c>
      <c r="K228" s="9">
        <v>0</v>
      </c>
      <c r="L228" s="10">
        <v>0.2642278559273</v>
      </c>
      <c r="M228" s="11">
        <v>0</v>
      </c>
      <c r="N228" s="9">
        <v>0</v>
      </c>
      <c r="O228" s="9">
        <v>0</v>
      </c>
      <c r="P228" s="9">
        <v>0</v>
      </c>
      <c r="Q228" s="10">
        <v>0</v>
      </c>
      <c r="R228" s="11">
        <v>0.5305309338549999</v>
      </c>
      <c r="S228" s="9">
        <v>0</v>
      </c>
      <c r="T228" s="9">
        <v>0</v>
      </c>
      <c r="U228" s="9">
        <v>0</v>
      </c>
      <c r="V228" s="10">
        <v>0.1412937024277</v>
      </c>
      <c r="W228" s="11">
        <v>0</v>
      </c>
      <c r="X228" s="9">
        <v>0</v>
      </c>
      <c r="Y228" s="9">
        <v>0</v>
      </c>
      <c r="Z228" s="9">
        <v>0</v>
      </c>
      <c r="AA228" s="10">
        <v>0</v>
      </c>
      <c r="AB228" s="11">
        <v>0.07409446689229998</v>
      </c>
      <c r="AC228" s="9">
        <v>0</v>
      </c>
      <c r="AD228" s="9">
        <v>0</v>
      </c>
      <c r="AE228" s="9">
        <v>0</v>
      </c>
      <c r="AF228" s="10">
        <v>0</v>
      </c>
      <c r="AG228" s="11">
        <v>0</v>
      </c>
      <c r="AH228" s="9">
        <v>0</v>
      </c>
      <c r="AI228" s="9">
        <v>0</v>
      </c>
      <c r="AJ228" s="9">
        <v>0</v>
      </c>
      <c r="AK228" s="10">
        <v>0</v>
      </c>
      <c r="AL228" s="11">
        <v>0.0286763107488</v>
      </c>
      <c r="AM228" s="9">
        <v>0</v>
      </c>
      <c r="AN228" s="9">
        <v>0</v>
      </c>
      <c r="AO228" s="9">
        <v>0</v>
      </c>
      <c r="AP228" s="10">
        <v>0</v>
      </c>
      <c r="AQ228" s="11">
        <v>0</v>
      </c>
      <c r="AR228" s="9">
        <v>0</v>
      </c>
      <c r="AS228" s="9">
        <v>0</v>
      </c>
      <c r="AT228" s="9">
        <v>0</v>
      </c>
      <c r="AU228" s="10">
        <v>0</v>
      </c>
      <c r="AV228" s="11">
        <v>20.94493443608872</v>
      </c>
      <c r="AW228" s="9">
        <v>0.2231194631026275</v>
      </c>
      <c r="AX228" s="9">
        <v>0</v>
      </c>
      <c r="AY228" s="9">
        <v>0</v>
      </c>
      <c r="AZ228" s="10">
        <v>3.178760575342701</v>
      </c>
      <c r="BA228" s="11">
        <v>0</v>
      </c>
      <c r="BB228" s="9">
        <v>0</v>
      </c>
      <c r="BC228" s="9">
        <v>0</v>
      </c>
      <c r="BD228" s="9">
        <v>0</v>
      </c>
      <c r="BE228" s="10">
        <v>0</v>
      </c>
      <c r="BF228" s="11">
        <v>9.5301955395181</v>
      </c>
      <c r="BG228" s="9">
        <v>0.0189920780713</v>
      </c>
      <c r="BH228" s="9">
        <v>0</v>
      </c>
      <c r="BI228" s="9">
        <v>0</v>
      </c>
      <c r="BJ228" s="10">
        <v>1.2442035103815998</v>
      </c>
      <c r="BK228" s="17">
        <f t="shared" si="13"/>
        <v>37.47900290778275</v>
      </c>
      <c r="BL228" s="16"/>
      <c r="BM228" s="50"/>
    </row>
    <row r="229" spans="1:65" s="12" customFormat="1" ht="15">
      <c r="A229" s="5"/>
      <c r="B229" s="8" t="s">
        <v>297</v>
      </c>
      <c r="C229" s="11">
        <v>0</v>
      </c>
      <c r="D229" s="9">
        <v>24.915602232749997</v>
      </c>
      <c r="E229" s="9">
        <v>0</v>
      </c>
      <c r="F229" s="9">
        <v>0</v>
      </c>
      <c r="G229" s="10">
        <v>0</v>
      </c>
      <c r="H229" s="11">
        <v>39.721419533206294</v>
      </c>
      <c r="I229" s="9">
        <v>5.730167328499199</v>
      </c>
      <c r="J229" s="9">
        <v>0.0516419622142</v>
      </c>
      <c r="K229" s="9">
        <v>0</v>
      </c>
      <c r="L229" s="10">
        <v>46.81459379031559</v>
      </c>
      <c r="M229" s="11">
        <v>0</v>
      </c>
      <c r="N229" s="9">
        <v>0</v>
      </c>
      <c r="O229" s="9">
        <v>0</v>
      </c>
      <c r="P229" s="9">
        <v>0</v>
      </c>
      <c r="Q229" s="10">
        <v>0</v>
      </c>
      <c r="R229" s="11">
        <v>23.469263532704595</v>
      </c>
      <c r="S229" s="9">
        <v>0.5170717541783001</v>
      </c>
      <c r="T229" s="9">
        <v>0</v>
      </c>
      <c r="U229" s="9">
        <v>0</v>
      </c>
      <c r="V229" s="10">
        <v>19.3083655370308</v>
      </c>
      <c r="W229" s="11">
        <v>0</v>
      </c>
      <c r="X229" s="9">
        <v>0</v>
      </c>
      <c r="Y229" s="9">
        <v>0</v>
      </c>
      <c r="Z229" s="9">
        <v>0</v>
      </c>
      <c r="AA229" s="10">
        <v>0</v>
      </c>
      <c r="AB229" s="11">
        <v>3.071230195105501</v>
      </c>
      <c r="AC229" s="9">
        <v>0.18852577132120002</v>
      </c>
      <c r="AD229" s="9">
        <v>0</v>
      </c>
      <c r="AE229" s="9">
        <v>0</v>
      </c>
      <c r="AF229" s="10">
        <v>3.4358228039635</v>
      </c>
      <c r="AG229" s="11">
        <v>0</v>
      </c>
      <c r="AH229" s="9">
        <v>0</v>
      </c>
      <c r="AI229" s="9">
        <v>0</v>
      </c>
      <c r="AJ229" s="9">
        <v>0</v>
      </c>
      <c r="AK229" s="10">
        <v>0</v>
      </c>
      <c r="AL229" s="11">
        <v>0.8375879986767</v>
      </c>
      <c r="AM229" s="9">
        <v>0</v>
      </c>
      <c r="AN229" s="9">
        <v>0</v>
      </c>
      <c r="AO229" s="9">
        <v>0</v>
      </c>
      <c r="AP229" s="10">
        <v>0.31952987610630007</v>
      </c>
      <c r="AQ229" s="11">
        <v>0</v>
      </c>
      <c r="AR229" s="9">
        <v>0</v>
      </c>
      <c r="AS229" s="9">
        <v>0</v>
      </c>
      <c r="AT229" s="9">
        <v>0</v>
      </c>
      <c r="AU229" s="10">
        <v>0</v>
      </c>
      <c r="AV229" s="11">
        <v>438.632189274461</v>
      </c>
      <c r="AW229" s="9">
        <v>93.80505079365211</v>
      </c>
      <c r="AX229" s="9">
        <v>0.0510414793571</v>
      </c>
      <c r="AY229" s="9">
        <v>0</v>
      </c>
      <c r="AZ229" s="10">
        <v>410.69954919073746</v>
      </c>
      <c r="BA229" s="11">
        <v>0</v>
      </c>
      <c r="BB229" s="9">
        <v>0</v>
      </c>
      <c r="BC229" s="9">
        <v>0</v>
      </c>
      <c r="BD229" s="9">
        <v>0</v>
      </c>
      <c r="BE229" s="10">
        <v>0</v>
      </c>
      <c r="BF229" s="11">
        <v>255.26457164794172</v>
      </c>
      <c r="BG229" s="9">
        <v>15.446951763993997</v>
      </c>
      <c r="BH229" s="9">
        <v>0</v>
      </c>
      <c r="BI229" s="9">
        <v>0</v>
      </c>
      <c r="BJ229" s="10">
        <v>186.98829067624246</v>
      </c>
      <c r="BK229" s="17">
        <f t="shared" si="13"/>
        <v>1569.2684671424581</v>
      </c>
      <c r="BL229" s="16"/>
      <c r="BM229" s="57"/>
    </row>
    <row r="230" spans="1:65" s="12" customFormat="1" ht="15">
      <c r="A230" s="5"/>
      <c r="B230" s="8" t="s">
        <v>298</v>
      </c>
      <c r="C230" s="11">
        <v>0</v>
      </c>
      <c r="D230" s="9">
        <v>13.1879419001428</v>
      </c>
      <c r="E230" s="9">
        <v>0</v>
      </c>
      <c r="F230" s="9">
        <v>0</v>
      </c>
      <c r="G230" s="10">
        <v>0</v>
      </c>
      <c r="H230" s="11">
        <v>23.5705102606693</v>
      </c>
      <c r="I230" s="9">
        <v>2.2934950598206</v>
      </c>
      <c r="J230" s="9">
        <v>0</v>
      </c>
      <c r="K230" s="9">
        <v>0</v>
      </c>
      <c r="L230" s="10">
        <v>90.17626457342008</v>
      </c>
      <c r="M230" s="11">
        <v>0</v>
      </c>
      <c r="N230" s="9">
        <v>0</v>
      </c>
      <c r="O230" s="9">
        <v>0</v>
      </c>
      <c r="P230" s="9">
        <v>0</v>
      </c>
      <c r="Q230" s="10">
        <v>0</v>
      </c>
      <c r="R230" s="11">
        <v>23.108027427596205</v>
      </c>
      <c r="S230" s="9">
        <v>8.385484474071202</v>
      </c>
      <c r="T230" s="9">
        <v>0</v>
      </c>
      <c r="U230" s="9">
        <v>0</v>
      </c>
      <c r="V230" s="10">
        <v>34.622444052743006</v>
      </c>
      <c r="W230" s="11">
        <v>0</v>
      </c>
      <c r="X230" s="9">
        <v>0</v>
      </c>
      <c r="Y230" s="9">
        <v>0</v>
      </c>
      <c r="Z230" s="9">
        <v>0</v>
      </c>
      <c r="AA230" s="10">
        <v>0</v>
      </c>
      <c r="AB230" s="11">
        <v>2.2900538307126</v>
      </c>
      <c r="AC230" s="9">
        <v>0</v>
      </c>
      <c r="AD230" s="9">
        <v>0</v>
      </c>
      <c r="AE230" s="9">
        <v>0</v>
      </c>
      <c r="AF230" s="10">
        <v>7.5327760536417</v>
      </c>
      <c r="AG230" s="11">
        <v>0</v>
      </c>
      <c r="AH230" s="9">
        <v>0</v>
      </c>
      <c r="AI230" s="9">
        <v>0</v>
      </c>
      <c r="AJ230" s="9">
        <v>0</v>
      </c>
      <c r="AK230" s="10">
        <v>0</v>
      </c>
      <c r="AL230" s="11">
        <v>3.3610631338545005</v>
      </c>
      <c r="AM230" s="9">
        <v>0.0222570798213</v>
      </c>
      <c r="AN230" s="9">
        <v>0</v>
      </c>
      <c r="AO230" s="9">
        <v>0</v>
      </c>
      <c r="AP230" s="10">
        <v>1.5090846086059002</v>
      </c>
      <c r="AQ230" s="11">
        <v>0</v>
      </c>
      <c r="AR230" s="9">
        <v>0</v>
      </c>
      <c r="AS230" s="9">
        <v>0</v>
      </c>
      <c r="AT230" s="9">
        <v>0</v>
      </c>
      <c r="AU230" s="10">
        <v>0</v>
      </c>
      <c r="AV230" s="11">
        <v>472.6086677897514</v>
      </c>
      <c r="AW230" s="9">
        <v>89.4082051245595</v>
      </c>
      <c r="AX230" s="9">
        <v>0.3493640885714</v>
      </c>
      <c r="AY230" s="9">
        <v>0</v>
      </c>
      <c r="AZ230" s="10">
        <v>1031.171113266859</v>
      </c>
      <c r="BA230" s="11">
        <v>0</v>
      </c>
      <c r="BB230" s="9">
        <v>0</v>
      </c>
      <c r="BC230" s="9">
        <v>0</v>
      </c>
      <c r="BD230" s="9">
        <v>0</v>
      </c>
      <c r="BE230" s="10">
        <v>0</v>
      </c>
      <c r="BF230" s="11">
        <v>503.53646750207366</v>
      </c>
      <c r="BG230" s="9">
        <v>13.318576922313198</v>
      </c>
      <c r="BH230" s="9">
        <v>0</v>
      </c>
      <c r="BI230" s="9">
        <v>0</v>
      </c>
      <c r="BJ230" s="10">
        <v>538.3200658122357</v>
      </c>
      <c r="BK230" s="17">
        <f t="shared" si="13"/>
        <v>2858.771862961463</v>
      </c>
      <c r="BL230" s="16"/>
      <c r="BM230" s="57"/>
    </row>
    <row r="231" spans="1:65" s="12" customFormat="1" ht="15">
      <c r="A231" s="5"/>
      <c r="B231" s="8" t="s">
        <v>299</v>
      </c>
      <c r="C231" s="11">
        <v>0</v>
      </c>
      <c r="D231" s="9">
        <v>0.05622439325</v>
      </c>
      <c r="E231" s="9">
        <v>0</v>
      </c>
      <c r="F231" s="9">
        <v>0</v>
      </c>
      <c r="G231" s="10">
        <v>0</v>
      </c>
      <c r="H231" s="11">
        <v>0.22576922524850002</v>
      </c>
      <c r="I231" s="9">
        <v>0.0004462715714</v>
      </c>
      <c r="J231" s="9">
        <v>0</v>
      </c>
      <c r="K231" s="9">
        <v>0</v>
      </c>
      <c r="L231" s="10">
        <v>0.9471055370695</v>
      </c>
      <c r="M231" s="11">
        <v>0</v>
      </c>
      <c r="N231" s="9">
        <v>0</v>
      </c>
      <c r="O231" s="9">
        <v>0</v>
      </c>
      <c r="P231" s="9">
        <v>0</v>
      </c>
      <c r="Q231" s="10">
        <v>0</v>
      </c>
      <c r="R231" s="11">
        <v>0.11420777256939998</v>
      </c>
      <c r="S231" s="9">
        <v>0</v>
      </c>
      <c r="T231" s="9">
        <v>0</v>
      </c>
      <c r="U231" s="9">
        <v>0</v>
      </c>
      <c r="V231" s="10">
        <v>0.12899920578479998</v>
      </c>
      <c r="W231" s="11">
        <v>0</v>
      </c>
      <c r="X231" s="9">
        <v>0</v>
      </c>
      <c r="Y231" s="9">
        <v>0</v>
      </c>
      <c r="Z231" s="9">
        <v>0</v>
      </c>
      <c r="AA231" s="10">
        <v>0</v>
      </c>
      <c r="AB231" s="11">
        <v>0</v>
      </c>
      <c r="AC231" s="9">
        <v>0</v>
      </c>
      <c r="AD231" s="9">
        <v>0</v>
      </c>
      <c r="AE231" s="9">
        <v>0</v>
      </c>
      <c r="AF231" s="10">
        <v>0</v>
      </c>
      <c r="AG231" s="11">
        <v>0</v>
      </c>
      <c r="AH231" s="9">
        <v>0</v>
      </c>
      <c r="AI231" s="9">
        <v>0</v>
      </c>
      <c r="AJ231" s="9">
        <v>0</v>
      </c>
      <c r="AK231" s="10">
        <v>0</v>
      </c>
      <c r="AL231" s="11">
        <v>0.0038776595356000004</v>
      </c>
      <c r="AM231" s="9">
        <v>0</v>
      </c>
      <c r="AN231" s="9">
        <v>0</v>
      </c>
      <c r="AO231" s="9">
        <v>0</v>
      </c>
      <c r="AP231" s="10">
        <v>0</v>
      </c>
      <c r="AQ231" s="11">
        <v>0</v>
      </c>
      <c r="AR231" s="9">
        <v>0</v>
      </c>
      <c r="AS231" s="9">
        <v>0</v>
      </c>
      <c r="AT231" s="9">
        <v>0</v>
      </c>
      <c r="AU231" s="10">
        <v>0</v>
      </c>
      <c r="AV231" s="11">
        <v>0.8598060055306</v>
      </c>
      <c r="AW231" s="9">
        <v>0.16184681698483816</v>
      </c>
      <c r="AX231" s="9">
        <v>0</v>
      </c>
      <c r="AY231" s="9">
        <v>0</v>
      </c>
      <c r="AZ231" s="10">
        <v>1.3407334811396</v>
      </c>
      <c r="BA231" s="11">
        <v>0</v>
      </c>
      <c r="BB231" s="9">
        <v>0</v>
      </c>
      <c r="BC231" s="9">
        <v>0</v>
      </c>
      <c r="BD231" s="9">
        <v>0</v>
      </c>
      <c r="BE231" s="10">
        <v>0</v>
      </c>
      <c r="BF231" s="11">
        <v>0.3168836669582001</v>
      </c>
      <c r="BG231" s="9">
        <v>0.0189547633214</v>
      </c>
      <c r="BH231" s="9">
        <v>0</v>
      </c>
      <c r="BI231" s="9">
        <v>0</v>
      </c>
      <c r="BJ231" s="10">
        <v>0.2175960654267</v>
      </c>
      <c r="BK231" s="17">
        <f t="shared" si="13"/>
        <v>4.392450864390538</v>
      </c>
      <c r="BL231" s="16"/>
      <c r="BM231" s="50"/>
    </row>
    <row r="232" spans="1:65" s="21" customFormat="1" ht="15">
      <c r="A232" s="5"/>
      <c r="B232" s="15" t="s">
        <v>14</v>
      </c>
      <c r="C232" s="20">
        <f aca="true" t="shared" si="14" ref="C232:AH232">SUM(C205:C231)</f>
        <v>0</v>
      </c>
      <c r="D232" s="18">
        <f t="shared" si="14"/>
        <v>167.9783632493204</v>
      </c>
      <c r="E232" s="18">
        <f t="shared" si="14"/>
        <v>0</v>
      </c>
      <c r="F232" s="18">
        <f t="shared" si="14"/>
        <v>0</v>
      </c>
      <c r="G232" s="19">
        <f t="shared" si="14"/>
        <v>0</v>
      </c>
      <c r="H232" s="20">
        <f t="shared" si="14"/>
        <v>641.0080103935944</v>
      </c>
      <c r="I232" s="18">
        <f t="shared" si="14"/>
        <v>324.31969774345146</v>
      </c>
      <c r="J232" s="18">
        <f t="shared" si="14"/>
        <v>14.296278281035299</v>
      </c>
      <c r="K232" s="18">
        <f t="shared" si="14"/>
        <v>261.2140084782142</v>
      </c>
      <c r="L232" s="19">
        <f t="shared" si="14"/>
        <v>930.169553485043</v>
      </c>
      <c r="M232" s="20">
        <f t="shared" si="14"/>
        <v>0</v>
      </c>
      <c r="N232" s="18">
        <f t="shared" si="14"/>
        <v>0</v>
      </c>
      <c r="O232" s="18">
        <f t="shared" si="14"/>
        <v>0</v>
      </c>
      <c r="P232" s="18">
        <f t="shared" si="14"/>
        <v>0</v>
      </c>
      <c r="Q232" s="19">
        <f t="shared" si="14"/>
        <v>0</v>
      </c>
      <c r="R232" s="20">
        <f t="shared" si="14"/>
        <v>220.37362842449826</v>
      </c>
      <c r="S232" s="18">
        <f t="shared" si="14"/>
        <v>139.85100268620877</v>
      </c>
      <c r="T232" s="18">
        <f t="shared" si="14"/>
        <v>6.108978745857</v>
      </c>
      <c r="U232" s="18">
        <f t="shared" si="14"/>
        <v>0</v>
      </c>
      <c r="V232" s="19">
        <f t="shared" si="14"/>
        <v>338.5767722589474</v>
      </c>
      <c r="W232" s="20">
        <f t="shared" si="14"/>
        <v>0</v>
      </c>
      <c r="X232" s="18">
        <f t="shared" si="14"/>
        <v>0</v>
      </c>
      <c r="Y232" s="18">
        <f t="shared" si="14"/>
        <v>0</v>
      </c>
      <c r="Z232" s="18">
        <f t="shared" si="14"/>
        <v>0</v>
      </c>
      <c r="AA232" s="19">
        <f t="shared" si="14"/>
        <v>0</v>
      </c>
      <c r="AB232" s="20">
        <f t="shared" si="14"/>
        <v>62.1313956633955</v>
      </c>
      <c r="AC232" s="18">
        <f t="shared" si="14"/>
        <v>4.295919514855999</v>
      </c>
      <c r="AD232" s="18">
        <f t="shared" si="14"/>
        <v>0.013449487857100002</v>
      </c>
      <c r="AE232" s="18">
        <f t="shared" si="14"/>
        <v>0</v>
      </c>
      <c r="AF232" s="19">
        <f t="shared" si="14"/>
        <v>65.2888410990184</v>
      </c>
      <c r="AG232" s="20">
        <f t="shared" si="14"/>
        <v>0</v>
      </c>
      <c r="AH232" s="18">
        <f t="shared" si="14"/>
        <v>0</v>
      </c>
      <c r="AI232" s="18">
        <f aca="true" t="shared" si="15" ref="AI232:BK232">SUM(AI205:AI231)</f>
        <v>0</v>
      </c>
      <c r="AJ232" s="18">
        <f t="shared" si="15"/>
        <v>0</v>
      </c>
      <c r="AK232" s="19">
        <f t="shared" si="15"/>
        <v>0</v>
      </c>
      <c r="AL232" s="20">
        <f t="shared" si="15"/>
        <v>65.1383030763133</v>
      </c>
      <c r="AM232" s="18">
        <f t="shared" si="15"/>
        <v>208.6723580837128</v>
      </c>
      <c r="AN232" s="18">
        <f t="shared" si="15"/>
        <v>0</v>
      </c>
      <c r="AO232" s="18">
        <f t="shared" si="15"/>
        <v>0</v>
      </c>
      <c r="AP232" s="19">
        <f t="shared" si="15"/>
        <v>19.481910351948404</v>
      </c>
      <c r="AQ232" s="20">
        <f t="shared" si="15"/>
        <v>0</v>
      </c>
      <c r="AR232" s="18">
        <f t="shared" si="15"/>
        <v>16.7913494942498</v>
      </c>
      <c r="AS232" s="18">
        <f t="shared" si="15"/>
        <v>0</v>
      </c>
      <c r="AT232" s="18">
        <f t="shared" si="15"/>
        <v>0</v>
      </c>
      <c r="AU232" s="19">
        <f t="shared" si="15"/>
        <v>0</v>
      </c>
      <c r="AV232" s="20">
        <f t="shared" si="15"/>
        <v>8602.267330422015</v>
      </c>
      <c r="AW232" s="18">
        <f t="shared" si="15"/>
        <v>2672.319805508884</v>
      </c>
      <c r="AX232" s="18">
        <f t="shared" si="15"/>
        <v>13.9927706709628</v>
      </c>
      <c r="AY232" s="18">
        <f t="shared" si="15"/>
        <v>17.8123079104999</v>
      </c>
      <c r="AZ232" s="19">
        <f t="shared" si="15"/>
        <v>14660.140935733983</v>
      </c>
      <c r="BA232" s="20">
        <f t="shared" si="15"/>
        <v>0</v>
      </c>
      <c r="BB232" s="18">
        <f t="shared" si="15"/>
        <v>0</v>
      </c>
      <c r="BC232" s="18">
        <f t="shared" si="15"/>
        <v>0</v>
      </c>
      <c r="BD232" s="18">
        <f t="shared" si="15"/>
        <v>0</v>
      </c>
      <c r="BE232" s="19">
        <f t="shared" si="15"/>
        <v>0</v>
      </c>
      <c r="BF232" s="20">
        <f t="shared" si="15"/>
        <v>5295.031927804583</v>
      </c>
      <c r="BG232" s="18">
        <f t="shared" si="15"/>
        <v>530.3023617196217</v>
      </c>
      <c r="BH232" s="18">
        <f t="shared" si="15"/>
        <v>12.6946192726419</v>
      </c>
      <c r="BI232" s="18">
        <f t="shared" si="15"/>
        <v>0</v>
      </c>
      <c r="BJ232" s="19">
        <f t="shared" si="15"/>
        <v>4326.065632683685</v>
      </c>
      <c r="BK232" s="32">
        <f t="shared" si="15"/>
        <v>39616.3375122444</v>
      </c>
      <c r="BL232" s="16"/>
      <c r="BM232" s="50"/>
    </row>
    <row r="233" spans="1:65" s="21" customFormat="1" ht="15">
      <c r="A233" s="5"/>
      <c r="B233" s="15" t="s">
        <v>25</v>
      </c>
      <c r="C233" s="20">
        <f aca="true" t="shared" si="16" ref="C233:AH233">C232+C202</f>
        <v>0</v>
      </c>
      <c r="D233" s="18">
        <f t="shared" si="16"/>
        <v>168.5782772161775</v>
      </c>
      <c r="E233" s="18">
        <f t="shared" si="16"/>
        <v>0</v>
      </c>
      <c r="F233" s="18">
        <f t="shared" si="16"/>
        <v>0</v>
      </c>
      <c r="G233" s="19">
        <f t="shared" si="16"/>
        <v>0</v>
      </c>
      <c r="H233" s="20">
        <f t="shared" si="16"/>
        <v>711.2279769754034</v>
      </c>
      <c r="I233" s="18">
        <f t="shared" si="16"/>
        <v>324.81200723727255</v>
      </c>
      <c r="J233" s="18">
        <f t="shared" si="16"/>
        <v>14.2965646190353</v>
      </c>
      <c r="K233" s="18">
        <f t="shared" si="16"/>
        <v>261.2140084782142</v>
      </c>
      <c r="L233" s="19">
        <f t="shared" si="16"/>
        <v>990.5388458668581</v>
      </c>
      <c r="M233" s="20">
        <f t="shared" si="16"/>
        <v>0</v>
      </c>
      <c r="N233" s="18">
        <f t="shared" si="16"/>
        <v>0</v>
      </c>
      <c r="O233" s="18">
        <f t="shared" si="16"/>
        <v>0</v>
      </c>
      <c r="P233" s="18">
        <f t="shared" si="16"/>
        <v>0</v>
      </c>
      <c r="Q233" s="19">
        <f t="shared" si="16"/>
        <v>0</v>
      </c>
      <c r="R233" s="20">
        <f t="shared" si="16"/>
        <v>268.73690177587645</v>
      </c>
      <c r="S233" s="18">
        <f t="shared" si="16"/>
        <v>139.88714628252998</v>
      </c>
      <c r="T233" s="18">
        <f t="shared" si="16"/>
        <v>6.108978745857</v>
      </c>
      <c r="U233" s="18">
        <f t="shared" si="16"/>
        <v>0</v>
      </c>
      <c r="V233" s="19">
        <f t="shared" si="16"/>
        <v>369.36997986851173</v>
      </c>
      <c r="W233" s="20">
        <f t="shared" si="16"/>
        <v>0</v>
      </c>
      <c r="X233" s="18">
        <f t="shared" si="16"/>
        <v>0</v>
      </c>
      <c r="Y233" s="18">
        <f t="shared" si="16"/>
        <v>0</v>
      </c>
      <c r="Z233" s="18">
        <f t="shared" si="16"/>
        <v>0</v>
      </c>
      <c r="AA233" s="19">
        <f t="shared" si="16"/>
        <v>0</v>
      </c>
      <c r="AB233" s="20">
        <f t="shared" si="16"/>
        <v>69.2096021884277</v>
      </c>
      <c r="AC233" s="18">
        <f t="shared" si="16"/>
        <v>4.304475805320199</v>
      </c>
      <c r="AD233" s="18">
        <f t="shared" si="16"/>
        <v>0.013449487857100002</v>
      </c>
      <c r="AE233" s="18">
        <f t="shared" si="16"/>
        <v>0</v>
      </c>
      <c r="AF233" s="19">
        <f t="shared" si="16"/>
        <v>68.2228106101951</v>
      </c>
      <c r="AG233" s="20">
        <f t="shared" si="16"/>
        <v>0</v>
      </c>
      <c r="AH233" s="18">
        <f t="shared" si="16"/>
        <v>0</v>
      </c>
      <c r="AI233" s="18">
        <f aca="true" t="shared" si="17" ref="AI233:BK233">AI232+AI202</f>
        <v>0</v>
      </c>
      <c r="AJ233" s="18">
        <f t="shared" si="17"/>
        <v>0</v>
      </c>
      <c r="AK233" s="19">
        <f t="shared" si="17"/>
        <v>0</v>
      </c>
      <c r="AL233" s="20">
        <f t="shared" si="17"/>
        <v>71.8667573075579</v>
      </c>
      <c r="AM233" s="18">
        <f t="shared" si="17"/>
        <v>251.7102703727484</v>
      </c>
      <c r="AN233" s="18">
        <f t="shared" si="17"/>
        <v>0</v>
      </c>
      <c r="AO233" s="18">
        <f t="shared" si="17"/>
        <v>0</v>
      </c>
      <c r="AP233" s="19">
        <f t="shared" si="17"/>
        <v>21.600366873231405</v>
      </c>
      <c r="AQ233" s="20">
        <f t="shared" si="17"/>
        <v>0</v>
      </c>
      <c r="AR233" s="18">
        <f t="shared" si="17"/>
        <v>16.7913494942498</v>
      </c>
      <c r="AS233" s="18">
        <f t="shared" si="17"/>
        <v>0</v>
      </c>
      <c r="AT233" s="18">
        <f t="shared" si="17"/>
        <v>0</v>
      </c>
      <c r="AU233" s="19">
        <f t="shared" si="17"/>
        <v>0</v>
      </c>
      <c r="AV233" s="20">
        <f t="shared" si="17"/>
        <v>9959.847225634774</v>
      </c>
      <c r="AW233" s="18">
        <f t="shared" si="17"/>
        <v>2684.4008772748925</v>
      </c>
      <c r="AX233" s="18">
        <f t="shared" si="17"/>
        <v>14.1928955442128</v>
      </c>
      <c r="AY233" s="18">
        <f t="shared" si="17"/>
        <v>17.8368457769641</v>
      </c>
      <c r="AZ233" s="19">
        <f t="shared" si="17"/>
        <v>15827.722757794189</v>
      </c>
      <c r="BA233" s="20">
        <f t="shared" si="17"/>
        <v>0</v>
      </c>
      <c r="BB233" s="18">
        <f t="shared" si="17"/>
        <v>0</v>
      </c>
      <c r="BC233" s="18">
        <f t="shared" si="17"/>
        <v>0</v>
      </c>
      <c r="BD233" s="18">
        <f t="shared" si="17"/>
        <v>0</v>
      </c>
      <c r="BE233" s="19">
        <f t="shared" si="17"/>
        <v>0</v>
      </c>
      <c r="BF233" s="20">
        <f t="shared" si="17"/>
        <v>6310.987461003613</v>
      </c>
      <c r="BG233" s="18">
        <f t="shared" si="17"/>
        <v>558.9098454406169</v>
      </c>
      <c r="BH233" s="18">
        <f t="shared" si="17"/>
        <v>12.6946192726419</v>
      </c>
      <c r="BI233" s="18">
        <f t="shared" si="17"/>
        <v>0</v>
      </c>
      <c r="BJ233" s="19">
        <f t="shared" si="17"/>
        <v>4845.80792434663</v>
      </c>
      <c r="BK233" s="19">
        <f t="shared" si="17"/>
        <v>43990.890221293856</v>
      </c>
      <c r="BL233" s="16"/>
      <c r="BM233" s="50"/>
    </row>
    <row r="234" spans="3:65" ht="15" customHeight="1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6"/>
      <c r="BM234" s="50"/>
    </row>
    <row r="235" spans="1:65" s="12" customFormat="1" ht="15">
      <c r="A235" s="5" t="s">
        <v>26</v>
      </c>
      <c r="B235" s="27" t="s">
        <v>27</v>
      </c>
      <c r="C235" s="11"/>
      <c r="D235" s="9"/>
      <c r="E235" s="9"/>
      <c r="F235" s="9"/>
      <c r="G235" s="10"/>
      <c r="H235" s="11"/>
      <c r="I235" s="9"/>
      <c r="J235" s="9"/>
      <c r="K235" s="9"/>
      <c r="L235" s="10"/>
      <c r="M235" s="11"/>
      <c r="N235" s="9"/>
      <c r="O235" s="9"/>
      <c r="P235" s="9"/>
      <c r="Q235" s="10"/>
      <c r="R235" s="11"/>
      <c r="S235" s="9"/>
      <c r="T235" s="9"/>
      <c r="U235" s="9"/>
      <c r="V235" s="10"/>
      <c r="W235" s="11"/>
      <c r="X235" s="9"/>
      <c r="Y235" s="9"/>
      <c r="Z235" s="9"/>
      <c r="AA235" s="10"/>
      <c r="AB235" s="11"/>
      <c r="AC235" s="9"/>
      <c r="AD235" s="9"/>
      <c r="AE235" s="9"/>
      <c r="AF235" s="10"/>
      <c r="AG235" s="11"/>
      <c r="AH235" s="9"/>
      <c r="AI235" s="9"/>
      <c r="AJ235" s="9"/>
      <c r="AK235" s="10"/>
      <c r="AL235" s="11"/>
      <c r="AM235" s="9"/>
      <c r="AN235" s="9"/>
      <c r="AO235" s="9"/>
      <c r="AP235" s="10"/>
      <c r="AQ235" s="11"/>
      <c r="AR235" s="9"/>
      <c r="AS235" s="9"/>
      <c r="AT235" s="9"/>
      <c r="AU235" s="10"/>
      <c r="AV235" s="11"/>
      <c r="AW235" s="9"/>
      <c r="AX235" s="9"/>
      <c r="AY235" s="9"/>
      <c r="AZ235" s="10"/>
      <c r="BA235" s="11"/>
      <c r="BB235" s="9"/>
      <c r="BC235" s="9"/>
      <c r="BD235" s="9"/>
      <c r="BE235" s="10"/>
      <c r="BF235" s="11"/>
      <c r="BG235" s="9"/>
      <c r="BH235" s="9"/>
      <c r="BI235" s="9"/>
      <c r="BJ235" s="10"/>
      <c r="BK235" s="17"/>
      <c r="BL235" s="16"/>
      <c r="BM235" s="50"/>
    </row>
    <row r="236" spans="1:65" s="12" customFormat="1" ht="15">
      <c r="A236" s="5" t="s">
        <v>9</v>
      </c>
      <c r="B236" s="15" t="s">
        <v>28</v>
      </c>
      <c r="C236" s="11"/>
      <c r="D236" s="9"/>
      <c r="E236" s="9"/>
      <c r="F236" s="9"/>
      <c r="G236" s="10"/>
      <c r="H236" s="11"/>
      <c r="I236" s="9"/>
      <c r="J236" s="9"/>
      <c r="K236" s="9"/>
      <c r="L236" s="10"/>
      <c r="M236" s="11"/>
      <c r="N236" s="9"/>
      <c r="O236" s="9"/>
      <c r="P236" s="9"/>
      <c r="Q236" s="10"/>
      <c r="R236" s="11"/>
      <c r="S236" s="9"/>
      <c r="T236" s="9"/>
      <c r="U236" s="9"/>
      <c r="V236" s="10"/>
      <c r="W236" s="11"/>
      <c r="X236" s="9"/>
      <c r="Y236" s="9"/>
      <c r="Z236" s="9"/>
      <c r="AA236" s="10"/>
      <c r="AB236" s="11"/>
      <c r="AC236" s="9"/>
      <c r="AD236" s="9"/>
      <c r="AE236" s="9"/>
      <c r="AF236" s="10"/>
      <c r="AG236" s="11"/>
      <c r="AH236" s="9"/>
      <c r="AI236" s="9"/>
      <c r="AJ236" s="9"/>
      <c r="AK236" s="10"/>
      <c r="AL236" s="11"/>
      <c r="AM236" s="9"/>
      <c r="AN236" s="9"/>
      <c r="AO236" s="9"/>
      <c r="AP236" s="10"/>
      <c r="AQ236" s="11"/>
      <c r="AR236" s="9"/>
      <c r="AS236" s="9"/>
      <c r="AT236" s="9"/>
      <c r="AU236" s="10"/>
      <c r="AV236" s="11"/>
      <c r="AW236" s="9"/>
      <c r="AX236" s="9"/>
      <c r="AY236" s="9"/>
      <c r="AZ236" s="10"/>
      <c r="BA236" s="11"/>
      <c r="BB236" s="9"/>
      <c r="BC236" s="9"/>
      <c r="BD236" s="9"/>
      <c r="BE236" s="10"/>
      <c r="BF236" s="11"/>
      <c r="BG236" s="9"/>
      <c r="BH236" s="9"/>
      <c r="BI236" s="9"/>
      <c r="BJ236" s="10"/>
      <c r="BK236" s="17"/>
      <c r="BL236" s="16"/>
      <c r="BM236" s="50"/>
    </row>
    <row r="237" spans="1:65" s="12" customFormat="1" ht="15">
      <c r="A237" s="5"/>
      <c r="B237" s="8" t="s">
        <v>34</v>
      </c>
      <c r="C237" s="11">
        <v>0</v>
      </c>
      <c r="D237" s="9">
        <v>1.4355412054999999</v>
      </c>
      <c r="E237" s="9">
        <v>0</v>
      </c>
      <c r="F237" s="9">
        <v>0</v>
      </c>
      <c r="G237" s="10">
        <v>0</v>
      </c>
      <c r="H237" s="11">
        <v>4.1107584095316</v>
      </c>
      <c r="I237" s="9">
        <v>0.7991556451783001</v>
      </c>
      <c r="J237" s="9">
        <v>0.1365545526428</v>
      </c>
      <c r="K237" s="9">
        <v>0</v>
      </c>
      <c r="L237" s="10">
        <v>22.547704065817502</v>
      </c>
      <c r="M237" s="11">
        <v>0</v>
      </c>
      <c r="N237" s="9">
        <v>0</v>
      </c>
      <c r="O237" s="9">
        <v>0</v>
      </c>
      <c r="P237" s="9">
        <v>0</v>
      </c>
      <c r="Q237" s="10">
        <v>0</v>
      </c>
      <c r="R237" s="11">
        <v>2.5388224470664</v>
      </c>
      <c r="S237" s="9">
        <v>0.2203958556426</v>
      </c>
      <c r="T237" s="9">
        <v>0</v>
      </c>
      <c r="U237" s="9">
        <v>0</v>
      </c>
      <c r="V237" s="10">
        <v>7.2535897419241</v>
      </c>
      <c r="W237" s="11">
        <v>0</v>
      </c>
      <c r="X237" s="9">
        <v>0</v>
      </c>
      <c r="Y237" s="9">
        <v>0</v>
      </c>
      <c r="Z237" s="9">
        <v>0</v>
      </c>
      <c r="AA237" s="10">
        <v>0</v>
      </c>
      <c r="AB237" s="11">
        <v>0.4011719200348</v>
      </c>
      <c r="AC237" s="9">
        <v>0</v>
      </c>
      <c r="AD237" s="9">
        <v>0</v>
      </c>
      <c r="AE237" s="9">
        <v>0</v>
      </c>
      <c r="AF237" s="10">
        <v>0.2720426801779</v>
      </c>
      <c r="AG237" s="11">
        <v>0</v>
      </c>
      <c r="AH237" s="9">
        <v>0</v>
      </c>
      <c r="AI237" s="9">
        <v>0</v>
      </c>
      <c r="AJ237" s="9">
        <v>0</v>
      </c>
      <c r="AK237" s="10">
        <v>0</v>
      </c>
      <c r="AL237" s="11">
        <v>0.15722655310630002</v>
      </c>
      <c r="AM237" s="9">
        <v>0</v>
      </c>
      <c r="AN237" s="9">
        <v>0</v>
      </c>
      <c r="AO237" s="9">
        <v>0</v>
      </c>
      <c r="AP237" s="10">
        <v>0.3746078790704</v>
      </c>
      <c r="AQ237" s="11">
        <v>0</v>
      </c>
      <c r="AR237" s="9">
        <v>0</v>
      </c>
      <c r="AS237" s="9">
        <v>0</v>
      </c>
      <c r="AT237" s="9">
        <v>0</v>
      </c>
      <c r="AU237" s="10">
        <v>0</v>
      </c>
      <c r="AV237" s="11">
        <v>189.0740499757518</v>
      </c>
      <c r="AW237" s="9">
        <v>113.07394865152197</v>
      </c>
      <c r="AX237" s="9">
        <v>0</v>
      </c>
      <c r="AY237" s="9">
        <v>0</v>
      </c>
      <c r="AZ237" s="10">
        <v>406.44951951641207</v>
      </c>
      <c r="BA237" s="11">
        <v>0</v>
      </c>
      <c r="BB237" s="9">
        <v>0</v>
      </c>
      <c r="BC237" s="9">
        <v>0</v>
      </c>
      <c r="BD237" s="9">
        <v>0</v>
      </c>
      <c r="BE237" s="10">
        <v>0</v>
      </c>
      <c r="BF237" s="11">
        <v>100.02282317614822</v>
      </c>
      <c r="BG237" s="9">
        <v>31.192002719602296</v>
      </c>
      <c r="BH237" s="9">
        <v>2.919169856</v>
      </c>
      <c r="BI237" s="9">
        <v>0</v>
      </c>
      <c r="BJ237" s="10">
        <v>176.54192363170097</v>
      </c>
      <c r="BK237" s="17">
        <f>SUM(C237:BJ237)</f>
        <v>1059.5210084828302</v>
      </c>
      <c r="BL237" s="16"/>
      <c r="BM237" s="50"/>
    </row>
    <row r="238" spans="1:65" s="21" customFormat="1" ht="15">
      <c r="A238" s="5"/>
      <c r="B238" s="15" t="s">
        <v>29</v>
      </c>
      <c r="C238" s="20">
        <f>SUM(C237)</f>
        <v>0</v>
      </c>
      <c r="D238" s="18">
        <f>SUM(D237)</f>
        <v>1.4355412054999999</v>
      </c>
      <c r="E238" s="18">
        <f>SUM(E237)</f>
        <v>0</v>
      </c>
      <c r="F238" s="18">
        <f>SUM(F237)</f>
        <v>0</v>
      </c>
      <c r="G238" s="19">
        <f>SUM(G237)</f>
        <v>0</v>
      </c>
      <c r="H238" s="20">
        <f aca="true" t="shared" si="18" ref="H238:BJ238">SUM(H237)</f>
        <v>4.1107584095316</v>
      </c>
      <c r="I238" s="18">
        <f t="shared" si="18"/>
        <v>0.7991556451783001</v>
      </c>
      <c r="J238" s="18">
        <f t="shared" si="18"/>
        <v>0.1365545526428</v>
      </c>
      <c r="K238" s="18">
        <f t="shared" si="18"/>
        <v>0</v>
      </c>
      <c r="L238" s="19">
        <f t="shared" si="18"/>
        <v>22.547704065817502</v>
      </c>
      <c r="M238" s="20">
        <f t="shared" si="18"/>
        <v>0</v>
      </c>
      <c r="N238" s="18">
        <f t="shared" si="18"/>
        <v>0</v>
      </c>
      <c r="O238" s="18">
        <f t="shared" si="18"/>
        <v>0</v>
      </c>
      <c r="P238" s="18">
        <f t="shared" si="18"/>
        <v>0</v>
      </c>
      <c r="Q238" s="19">
        <f t="shared" si="18"/>
        <v>0</v>
      </c>
      <c r="R238" s="20">
        <f t="shared" si="18"/>
        <v>2.5388224470664</v>
      </c>
      <c r="S238" s="18">
        <f t="shared" si="18"/>
        <v>0.2203958556426</v>
      </c>
      <c r="T238" s="18">
        <f t="shared" si="18"/>
        <v>0</v>
      </c>
      <c r="U238" s="18">
        <f t="shared" si="18"/>
        <v>0</v>
      </c>
      <c r="V238" s="19">
        <f t="shared" si="18"/>
        <v>7.2535897419241</v>
      </c>
      <c r="W238" s="20">
        <f t="shared" si="18"/>
        <v>0</v>
      </c>
      <c r="X238" s="18">
        <f t="shared" si="18"/>
        <v>0</v>
      </c>
      <c r="Y238" s="18">
        <f t="shared" si="18"/>
        <v>0</v>
      </c>
      <c r="Z238" s="18">
        <f t="shared" si="18"/>
        <v>0</v>
      </c>
      <c r="AA238" s="19">
        <f t="shared" si="18"/>
        <v>0</v>
      </c>
      <c r="AB238" s="20">
        <f t="shared" si="18"/>
        <v>0.4011719200348</v>
      </c>
      <c r="AC238" s="18">
        <f t="shared" si="18"/>
        <v>0</v>
      </c>
      <c r="AD238" s="18">
        <f t="shared" si="18"/>
        <v>0</v>
      </c>
      <c r="AE238" s="18">
        <f t="shared" si="18"/>
        <v>0</v>
      </c>
      <c r="AF238" s="19">
        <f t="shared" si="18"/>
        <v>0.2720426801779</v>
      </c>
      <c r="AG238" s="20">
        <f t="shared" si="18"/>
        <v>0</v>
      </c>
      <c r="AH238" s="18">
        <f t="shared" si="18"/>
        <v>0</v>
      </c>
      <c r="AI238" s="18">
        <f t="shared" si="18"/>
        <v>0</v>
      </c>
      <c r="AJ238" s="18">
        <f t="shared" si="18"/>
        <v>0</v>
      </c>
      <c r="AK238" s="19">
        <f t="shared" si="18"/>
        <v>0</v>
      </c>
      <c r="AL238" s="20">
        <f t="shared" si="18"/>
        <v>0.15722655310630002</v>
      </c>
      <c r="AM238" s="18">
        <f t="shared" si="18"/>
        <v>0</v>
      </c>
      <c r="AN238" s="18">
        <f t="shared" si="18"/>
        <v>0</v>
      </c>
      <c r="AO238" s="18">
        <f t="shared" si="18"/>
        <v>0</v>
      </c>
      <c r="AP238" s="19">
        <f t="shared" si="18"/>
        <v>0.3746078790704</v>
      </c>
      <c r="AQ238" s="20">
        <f t="shared" si="18"/>
        <v>0</v>
      </c>
      <c r="AR238" s="18">
        <f t="shared" si="18"/>
        <v>0</v>
      </c>
      <c r="AS238" s="18">
        <f t="shared" si="18"/>
        <v>0</v>
      </c>
      <c r="AT238" s="18">
        <f t="shared" si="18"/>
        <v>0</v>
      </c>
      <c r="AU238" s="19">
        <f t="shared" si="18"/>
        <v>0</v>
      </c>
      <c r="AV238" s="20">
        <f t="shared" si="18"/>
        <v>189.0740499757518</v>
      </c>
      <c r="AW238" s="18">
        <f t="shared" si="18"/>
        <v>113.07394865152197</v>
      </c>
      <c r="AX238" s="18">
        <f t="shared" si="18"/>
        <v>0</v>
      </c>
      <c r="AY238" s="18">
        <f t="shared" si="18"/>
        <v>0</v>
      </c>
      <c r="AZ238" s="19">
        <f t="shared" si="18"/>
        <v>406.44951951641207</v>
      </c>
      <c r="BA238" s="20">
        <f t="shared" si="18"/>
        <v>0</v>
      </c>
      <c r="BB238" s="18">
        <f t="shared" si="18"/>
        <v>0</v>
      </c>
      <c r="BC238" s="18">
        <f t="shared" si="18"/>
        <v>0</v>
      </c>
      <c r="BD238" s="18">
        <f t="shared" si="18"/>
        <v>0</v>
      </c>
      <c r="BE238" s="19">
        <f t="shared" si="18"/>
        <v>0</v>
      </c>
      <c r="BF238" s="20">
        <f t="shared" si="18"/>
        <v>100.02282317614822</v>
      </c>
      <c r="BG238" s="18">
        <f t="shared" si="18"/>
        <v>31.192002719602296</v>
      </c>
      <c r="BH238" s="18">
        <f t="shared" si="18"/>
        <v>2.919169856</v>
      </c>
      <c r="BI238" s="18">
        <f t="shared" si="18"/>
        <v>0</v>
      </c>
      <c r="BJ238" s="19">
        <f t="shared" si="18"/>
        <v>176.54192363170097</v>
      </c>
      <c r="BK238" s="32">
        <f>SUM(BK237)</f>
        <v>1059.5210084828302</v>
      </c>
      <c r="BL238" s="16"/>
      <c r="BM238" s="50"/>
    </row>
    <row r="239" spans="3:65" ht="15" customHeight="1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6"/>
      <c r="BM239" s="50"/>
    </row>
    <row r="240" spans="1:65" s="12" customFormat="1" ht="15">
      <c r="A240" s="5" t="s">
        <v>44</v>
      </c>
      <c r="B240" s="24" t="s">
        <v>45</v>
      </c>
      <c r="C240" s="52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4"/>
      <c r="BL240" s="16"/>
      <c r="BM240" s="50"/>
    </row>
    <row r="241" spans="1:65" s="12" customFormat="1" ht="15">
      <c r="A241" s="5" t="s">
        <v>9</v>
      </c>
      <c r="B241" s="33" t="s">
        <v>46</v>
      </c>
      <c r="C241" s="52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4"/>
      <c r="BL241" s="16"/>
      <c r="BM241" s="50"/>
    </row>
    <row r="242" spans="1:65" s="12" customFormat="1" ht="15">
      <c r="A242" s="5"/>
      <c r="B242" s="8" t="s">
        <v>48</v>
      </c>
      <c r="C242" s="11">
        <v>0</v>
      </c>
      <c r="D242" s="9">
        <v>0.0036</v>
      </c>
      <c r="E242" s="9">
        <v>0</v>
      </c>
      <c r="F242" s="9">
        <v>0</v>
      </c>
      <c r="G242" s="10">
        <v>0</v>
      </c>
      <c r="H242" s="11">
        <v>133.2548</v>
      </c>
      <c r="I242" s="9">
        <v>1211.3244</v>
      </c>
      <c r="J242" s="9">
        <v>0.0004</v>
      </c>
      <c r="K242" s="9">
        <v>0.7466</v>
      </c>
      <c r="L242" s="10">
        <v>99.5792</v>
      </c>
      <c r="M242" s="11">
        <v>0</v>
      </c>
      <c r="N242" s="9">
        <v>0</v>
      </c>
      <c r="O242" s="9">
        <v>0</v>
      </c>
      <c r="P242" s="9">
        <v>0</v>
      </c>
      <c r="Q242" s="10">
        <v>0</v>
      </c>
      <c r="R242" s="11">
        <v>71.528</v>
      </c>
      <c r="S242" s="9">
        <v>2.4591</v>
      </c>
      <c r="T242" s="9">
        <v>0.0033</v>
      </c>
      <c r="U242" s="9">
        <v>0</v>
      </c>
      <c r="V242" s="10">
        <v>15.5694</v>
      </c>
      <c r="W242" s="11">
        <v>0</v>
      </c>
      <c r="X242" s="9">
        <v>0</v>
      </c>
      <c r="Y242" s="9">
        <v>0</v>
      </c>
      <c r="Z242" s="9">
        <v>0</v>
      </c>
      <c r="AA242" s="10">
        <v>0</v>
      </c>
      <c r="AB242" s="11">
        <v>0</v>
      </c>
      <c r="AC242" s="9">
        <v>0</v>
      </c>
      <c r="AD242" s="9">
        <v>0</v>
      </c>
      <c r="AE242" s="9">
        <v>0</v>
      </c>
      <c r="AF242" s="10">
        <v>0</v>
      </c>
      <c r="AG242" s="11">
        <v>0</v>
      </c>
      <c r="AH242" s="9">
        <v>0</v>
      </c>
      <c r="AI242" s="9">
        <v>0</v>
      </c>
      <c r="AJ242" s="9">
        <v>0</v>
      </c>
      <c r="AK242" s="10">
        <v>0</v>
      </c>
      <c r="AL242" s="11">
        <v>0</v>
      </c>
      <c r="AM242" s="9">
        <v>0</v>
      </c>
      <c r="AN242" s="9">
        <v>0</v>
      </c>
      <c r="AO242" s="9">
        <v>0</v>
      </c>
      <c r="AP242" s="10">
        <v>0</v>
      </c>
      <c r="AQ242" s="11">
        <v>0</v>
      </c>
      <c r="AR242" s="9">
        <v>0</v>
      </c>
      <c r="AS242" s="9">
        <v>0</v>
      </c>
      <c r="AT242" s="9">
        <v>0</v>
      </c>
      <c r="AU242" s="10">
        <v>0</v>
      </c>
      <c r="AV242" s="11">
        <v>0</v>
      </c>
      <c r="AW242" s="9">
        <v>0</v>
      </c>
      <c r="AX242" s="9">
        <v>0</v>
      </c>
      <c r="AY242" s="9">
        <v>0</v>
      </c>
      <c r="AZ242" s="10">
        <v>0</v>
      </c>
      <c r="BA242" s="11">
        <v>0</v>
      </c>
      <c r="BB242" s="9">
        <v>0</v>
      </c>
      <c r="BC242" s="9">
        <v>0</v>
      </c>
      <c r="BD242" s="9">
        <v>0</v>
      </c>
      <c r="BE242" s="10">
        <v>0</v>
      </c>
      <c r="BF242" s="11">
        <v>0</v>
      </c>
      <c r="BG242" s="9">
        <v>0</v>
      </c>
      <c r="BH242" s="9">
        <v>0</v>
      </c>
      <c r="BI242" s="9">
        <v>0</v>
      </c>
      <c r="BJ242" s="10">
        <v>0</v>
      </c>
      <c r="BK242" s="17">
        <f>SUM(C242:BJ242)</f>
        <v>1534.4687999999999</v>
      </c>
      <c r="BL242" s="25"/>
      <c r="BM242" s="50"/>
    </row>
    <row r="243" spans="1:65" s="21" customFormat="1" ht="15">
      <c r="A243" s="5"/>
      <c r="B243" s="15" t="s">
        <v>11</v>
      </c>
      <c r="C243" s="20">
        <f>C242</f>
        <v>0</v>
      </c>
      <c r="D243" s="18">
        <f>D242</f>
        <v>0.0036</v>
      </c>
      <c r="E243" s="18">
        <f>E242</f>
        <v>0</v>
      </c>
      <c r="F243" s="18">
        <f>F242</f>
        <v>0</v>
      </c>
      <c r="G243" s="19">
        <f>G242</f>
        <v>0</v>
      </c>
      <c r="H243" s="20">
        <f aca="true" t="shared" si="19" ref="H243:BK243">H242</f>
        <v>133.2548</v>
      </c>
      <c r="I243" s="18">
        <f t="shared" si="19"/>
        <v>1211.3244</v>
      </c>
      <c r="J243" s="18">
        <f t="shared" si="19"/>
        <v>0.0004</v>
      </c>
      <c r="K243" s="18">
        <f t="shared" si="19"/>
        <v>0.7466</v>
      </c>
      <c r="L243" s="19">
        <f t="shared" si="19"/>
        <v>99.5792</v>
      </c>
      <c r="M243" s="20">
        <f t="shared" si="19"/>
        <v>0</v>
      </c>
      <c r="N243" s="18">
        <f t="shared" si="19"/>
        <v>0</v>
      </c>
      <c r="O243" s="18">
        <f t="shared" si="19"/>
        <v>0</v>
      </c>
      <c r="P243" s="18">
        <f t="shared" si="19"/>
        <v>0</v>
      </c>
      <c r="Q243" s="19">
        <f t="shared" si="19"/>
        <v>0</v>
      </c>
      <c r="R243" s="20">
        <f t="shared" si="19"/>
        <v>71.528</v>
      </c>
      <c r="S243" s="18">
        <f t="shared" si="19"/>
        <v>2.4591</v>
      </c>
      <c r="T243" s="18">
        <f t="shared" si="19"/>
        <v>0.0033</v>
      </c>
      <c r="U243" s="18">
        <f t="shared" si="19"/>
        <v>0</v>
      </c>
      <c r="V243" s="19">
        <f t="shared" si="19"/>
        <v>15.5694</v>
      </c>
      <c r="W243" s="20">
        <f t="shared" si="19"/>
        <v>0</v>
      </c>
      <c r="X243" s="18">
        <f t="shared" si="19"/>
        <v>0</v>
      </c>
      <c r="Y243" s="18">
        <f t="shared" si="19"/>
        <v>0</v>
      </c>
      <c r="Z243" s="18">
        <f t="shared" si="19"/>
        <v>0</v>
      </c>
      <c r="AA243" s="19">
        <f t="shared" si="19"/>
        <v>0</v>
      </c>
      <c r="AB243" s="20">
        <f t="shared" si="19"/>
        <v>0</v>
      </c>
      <c r="AC243" s="18">
        <f t="shared" si="19"/>
        <v>0</v>
      </c>
      <c r="AD243" s="18">
        <f t="shared" si="19"/>
        <v>0</v>
      </c>
      <c r="AE243" s="18">
        <f t="shared" si="19"/>
        <v>0</v>
      </c>
      <c r="AF243" s="19">
        <f t="shared" si="19"/>
        <v>0</v>
      </c>
      <c r="AG243" s="20">
        <f t="shared" si="19"/>
        <v>0</v>
      </c>
      <c r="AH243" s="18">
        <f t="shared" si="19"/>
        <v>0</v>
      </c>
      <c r="AI243" s="18">
        <f t="shared" si="19"/>
        <v>0</v>
      </c>
      <c r="AJ243" s="18">
        <f t="shared" si="19"/>
        <v>0</v>
      </c>
      <c r="AK243" s="19">
        <f t="shared" si="19"/>
        <v>0</v>
      </c>
      <c r="AL243" s="20">
        <f t="shared" si="19"/>
        <v>0</v>
      </c>
      <c r="AM243" s="18">
        <f t="shared" si="19"/>
        <v>0</v>
      </c>
      <c r="AN243" s="18">
        <f t="shared" si="19"/>
        <v>0</v>
      </c>
      <c r="AO243" s="18">
        <f t="shared" si="19"/>
        <v>0</v>
      </c>
      <c r="AP243" s="19">
        <f t="shared" si="19"/>
        <v>0</v>
      </c>
      <c r="AQ243" s="20">
        <f t="shared" si="19"/>
        <v>0</v>
      </c>
      <c r="AR243" s="18">
        <f t="shared" si="19"/>
        <v>0</v>
      </c>
      <c r="AS243" s="18">
        <f t="shared" si="19"/>
        <v>0</v>
      </c>
      <c r="AT243" s="18">
        <f t="shared" si="19"/>
        <v>0</v>
      </c>
      <c r="AU243" s="19">
        <f t="shared" si="19"/>
        <v>0</v>
      </c>
      <c r="AV243" s="20">
        <f t="shared" si="19"/>
        <v>0</v>
      </c>
      <c r="AW243" s="18">
        <f t="shared" si="19"/>
        <v>0</v>
      </c>
      <c r="AX243" s="18">
        <f t="shared" si="19"/>
        <v>0</v>
      </c>
      <c r="AY243" s="18">
        <f t="shared" si="19"/>
        <v>0</v>
      </c>
      <c r="AZ243" s="19">
        <f t="shared" si="19"/>
        <v>0</v>
      </c>
      <c r="BA243" s="20">
        <f t="shared" si="19"/>
        <v>0</v>
      </c>
      <c r="BB243" s="18">
        <f t="shared" si="19"/>
        <v>0</v>
      </c>
      <c r="BC243" s="18">
        <f t="shared" si="19"/>
        <v>0</v>
      </c>
      <c r="BD243" s="18">
        <f t="shared" si="19"/>
        <v>0</v>
      </c>
      <c r="BE243" s="19">
        <f t="shared" si="19"/>
        <v>0</v>
      </c>
      <c r="BF243" s="20">
        <f t="shared" si="19"/>
        <v>0</v>
      </c>
      <c r="BG243" s="18">
        <f t="shared" si="19"/>
        <v>0</v>
      </c>
      <c r="BH243" s="18">
        <f t="shared" si="19"/>
        <v>0</v>
      </c>
      <c r="BI243" s="18">
        <f t="shared" si="19"/>
        <v>0</v>
      </c>
      <c r="BJ243" s="19">
        <f t="shared" si="19"/>
        <v>0</v>
      </c>
      <c r="BK243" s="19">
        <f t="shared" si="19"/>
        <v>1534.4687999999999</v>
      </c>
      <c r="BL243" s="16"/>
      <c r="BM243" s="50"/>
    </row>
    <row r="244" spans="1:65" s="12" customFormat="1" ht="15">
      <c r="A244" s="5" t="s">
        <v>12</v>
      </c>
      <c r="B244" s="6" t="s">
        <v>47</v>
      </c>
      <c r="C244" s="52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4"/>
      <c r="BL244" s="16"/>
      <c r="BM244" s="50"/>
    </row>
    <row r="245" spans="1:65" s="12" customFormat="1" ht="15">
      <c r="A245" s="5"/>
      <c r="B245" s="8" t="s">
        <v>49</v>
      </c>
      <c r="C245" s="11">
        <v>0</v>
      </c>
      <c r="D245" s="9">
        <v>2.0564</v>
      </c>
      <c r="E245" s="9">
        <v>0</v>
      </c>
      <c r="F245" s="9">
        <v>0</v>
      </c>
      <c r="G245" s="10">
        <v>0</v>
      </c>
      <c r="H245" s="11">
        <v>5.7186</v>
      </c>
      <c r="I245" s="9">
        <v>403.3355</v>
      </c>
      <c r="J245" s="9">
        <v>11.2689</v>
      </c>
      <c r="K245" s="9">
        <v>0</v>
      </c>
      <c r="L245" s="10">
        <v>1.7114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4.4084</v>
      </c>
      <c r="S245" s="9">
        <v>0.0008</v>
      </c>
      <c r="T245" s="9">
        <v>0</v>
      </c>
      <c r="U245" s="9">
        <v>0</v>
      </c>
      <c r="V245" s="10">
        <v>0.6232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0</v>
      </c>
      <c r="AC245" s="9">
        <v>0</v>
      </c>
      <c r="AD245" s="9">
        <v>0</v>
      </c>
      <c r="AE245" s="9">
        <v>0</v>
      </c>
      <c r="AF245" s="10">
        <v>0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0</v>
      </c>
      <c r="AM245" s="9">
        <v>0</v>
      </c>
      <c r="AN245" s="9">
        <v>0</v>
      </c>
      <c r="AO245" s="9">
        <v>0</v>
      </c>
      <c r="AP245" s="10">
        <v>0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0</v>
      </c>
      <c r="AW245" s="9">
        <v>0</v>
      </c>
      <c r="AX245" s="9">
        <v>0</v>
      </c>
      <c r="AY245" s="9">
        <v>0</v>
      </c>
      <c r="AZ245" s="10">
        <v>0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0</v>
      </c>
      <c r="BG245" s="9">
        <v>0</v>
      </c>
      <c r="BH245" s="9">
        <v>0</v>
      </c>
      <c r="BI245" s="9">
        <v>0</v>
      </c>
      <c r="BJ245" s="10">
        <v>0</v>
      </c>
      <c r="BK245" s="17">
        <f aca="true" t="shared" si="20" ref="BK245:BK250">SUM(C245:BJ245)</f>
        <v>429.1232</v>
      </c>
      <c r="BL245" s="25"/>
      <c r="BM245" s="50"/>
    </row>
    <row r="246" spans="1:65" s="12" customFormat="1" ht="15">
      <c r="A246" s="5"/>
      <c r="B246" s="8" t="s">
        <v>100</v>
      </c>
      <c r="C246" s="11">
        <v>0</v>
      </c>
      <c r="D246" s="9">
        <v>2.1488</v>
      </c>
      <c r="E246" s="9">
        <v>0</v>
      </c>
      <c r="F246" s="9">
        <v>0</v>
      </c>
      <c r="G246" s="10">
        <v>0</v>
      </c>
      <c r="H246" s="11">
        <v>0.7337</v>
      </c>
      <c r="I246" s="9">
        <v>14.6627</v>
      </c>
      <c r="J246" s="9">
        <v>0</v>
      </c>
      <c r="K246" s="9">
        <v>0</v>
      </c>
      <c r="L246" s="10">
        <v>0</v>
      </c>
      <c r="M246" s="11">
        <v>0</v>
      </c>
      <c r="N246" s="9">
        <v>0</v>
      </c>
      <c r="O246" s="9">
        <v>0</v>
      </c>
      <c r="P246" s="9">
        <v>0</v>
      </c>
      <c r="Q246" s="10">
        <v>0</v>
      </c>
      <c r="R246" s="11">
        <v>1.4253</v>
      </c>
      <c r="S246" s="9">
        <v>0.0335</v>
      </c>
      <c r="T246" s="9">
        <v>0</v>
      </c>
      <c r="U246" s="9">
        <v>0</v>
      </c>
      <c r="V246" s="10">
        <v>0</v>
      </c>
      <c r="W246" s="11">
        <v>0</v>
      </c>
      <c r="X246" s="9">
        <v>0</v>
      </c>
      <c r="Y246" s="9">
        <v>0</v>
      </c>
      <c r="Z246" s="9">
        <v>0</v>
      </c>
      <c r="AA246" s="10">
        <v>0</v>
      </c>
      <c r="AB246" s="11">
        <v>0</v>
      </c>
      <c r="AC246" s="9">
        <v>0</v>
      </c>
      <c r="AD246" s="9">
        <v>0</v>
      </c>
      <c r="AE246" s="9">
        <v>0</v>
      </c>
      <c r="AF246" s="10">
        <v>0</v>
      </c>
      <c r="AG246" s="11">
        <v>0</v>
      </c>
      <c r="AH246" s="9">
        <v>0</v>
      </c>
      <c r="AI246" s="9">
        <v>0</v>
      </c>
      <c r="AJ246" s="9">
        <v>0</v>
      </c>
      <c r="AK246" s="10">
        <v>0</v>
      </c>
      <c r="AL246" s="11">
        <v>0</v>
      </c>
      <c r="AM246" s="9">
        <v>0</v>
      </c>
      <c r="AN246" s="9">
        <v>0</v>
      </c>
      <c r="AO246" s="9">
        <v>0</v>
      </c>
      <c r="AP246" s="10">
        <v>0</v>
      </c>
      <c r="AQ246" s="11">
        <v>0</v>
      </c>
      <c r="AR246" s="9">
        <v>0</v>
      </c>
      <c r="AS246" s="9">
        <v>0</v>
      </c>
      <c r="AT246" s="9">
        <v>0</v>
      </c>
      <c r="AU246" s="10">
        <v>0</v>
      </c>
      <c r="AV246" s="11">
        <v>0</v>
      </c>
      <c r="AW246" s="9">
        <v>0</v>
      </c>
      <c r="AX246" s="9">
        <v>0</v>
      </c>
      <c r="AY246" s="9">
        <v>0</v>
      </c>
      <c r="AZ246" s="10">
        <v>0</v>
      </c>
      <c r="BA246" s="11">
        <v>0</v>
      </c>
      <c r="BB246" s="9">
        <v>0</v>
      </c>
      <c r="BC246" s="9">
        <v>0</v>
      </c>
      <c r="BD246" s="9">
        <v>0</v>
      </c>
      <c r="BE246" s="10">
        <v>0</v>
      </c>
      <c r="BF246" s="11">
        <v>0</v>
      </c>
      <c r="BG246" s="9">
        <v>0</v>
      </c>
      <c r="BH246" s="9">
        <v>0</v>
      </c>
      <c r="BI246" s="9">
        <v>0</v>
      </c>
      <c r="BJ246" s="10">
        <v>0</v>
      </c>
      <c r="BK246" s="17">
        <f t="shared" si="20"/>
        <v>19.004</v>
      </c>
      <c r="BL246" s="25"/>
      <c r="BM246" s="50"/>
    </row>
    <row r="247" spans="1:65" s="12" customFormat="1" ht="15">
      <c r="A247" s="5"/>
      <c r="B247" s="30" t="s">
        <v>99</v>
      </c>
      <c r="C247" s="11">
        <v>0</v>
      </c>
      <c r="D247" s="9">
        <v>18.6399</v>
      </c>
      <c r="E247" s="9">
        <v>0</v>
      </c>
      <c r="F247" s="9">
        <v>0</v>
      </c>
      <c r="G247" s="10">
        <v>0</v>
      </c>
      <c r="H247" s="11">
        <v>0.5159</v>
      </c>
      <c r="I247" s="9">
        <v>2.7586</v>
      </c>
      <c r="J247" s="9">
        <v>0.4438</v>
      </c>
      <c r="K247" s="9">
        <v>0</v>
      </c>
      <c r="L247" s="10">
        <v>1.1675</v>
      </c>
      <c r="M247" s="11">
        <v>0</v>
      </c>
      <c r="N247" s="9">
        <v>0</v>
      </c>
      <c r="O247" s="9">
        <v>0</v>
      </c>
      <c r="P247" s="9">
        <v>0</v>
      </c>
      <c r="Q247" s="10">
        <v>0</v>
      </c>
      <c r="R247" s="11">
        <v>0.162</v>
      </c>
      <c r="S247" s="9">
        <v>0.8977</v>
      </c>
      <c r="T247" s="9">
        <v>0</v>
      </c>
      <c r="U247" s="9">
        <v>0</v>
      </c>
      <c r="V247" s="10">
        <v>0</v>
      </c>
      <c r="W247" s="11">
        <v>0</v>
      </c>
      <c r="X247" s="9">
        <v>0</v>
      </c>
      <c r="Y247" s="9">
        <v>0</v>
      </c>
      <c r="Z247" s="9">
        <v>0</v>
      </c>
      <c r="AA247" s="10">
        <v>0</v>
      </c>
      <c r="AB247" s="11">
        <v>0</v>
      </c>
      <c r="AC247" s="9">
        <v>0</v>
      </c>
      <c r="AD247" s="9">
        <v>0</v>
      </c>
      <c r="AE247" s="9">
        <v>0</v>
      </c>
      <c r="AF247" s="10">
        <v>0</v>
      </c>
      <c r="AG247" s="11">
        <v>0</v>
      </c>
      <c r="AH247" s="9">
        <v>0</v>
      </c>
      <c r="AI247" s="9">
        <v>0</v>
      </c>
      <c r="AJ247" s="9">
        <v>0</v>
      </c>
      <c r="AK247" s="10">
        <v>0</v>
      </c>
      <c r="AL247" s="11">
        <v>0</v>
      </c>
      <c r="AM247" s="9">
        <v>0</v>
      </c>
      <c r="AN247" s="9">
        <v>0</v>
      </c>
      <c r="AO247" s="9">
        <v>0</v>
      </c>
      <c r="AP247" s="10">
        <v>0</v>
      </c>
      <c r="AQ247" s="11">
        <v>0</v>
      </c>
      <c r="AR247" s="9">
        <v>0</v>
      </c>
      <c r="AS247" s="9">
        <v>0</v>
      </c>
      <c r="AT247" s="9">
        <v>0</v>
      </c>
      <c r="AU247" s="10">
        <v>0</v>
      </c>
      <c r="AV247" s="11">
        <v>0</v>
      </c>
      <c r="AW247" s="9">
        <v>0</v>
      </c>
      <c r="AX247" s="9">
        <v>0</v>
      </c>
      <c r="AY247" s="9">
        <v>0</v>
      </c>
      <c r="AZ247" s="10">
        <v>0</v>
      </c>
      <c r="BA247" s="11">
        <v>0</v>
      </c>
      <c r="BB247" s="9">
        <v>0</v>
      </c>
      <c r="BC247" s="9">
        <v>0</v>
      </c>
      <c r="BD247" s="9">
        <v>0</v>
      </c>
      <c r="BE247" s="10">
        <v>0</v>
      </c>
      <c r="BF247" s="11">
        <v>0</v>
      </c>
      <c r="BG247" s="9">
        <v>0</v>
      </c>
      <c r="BH247" s="9">
        <v>0</v>
      </c>
      <c r="BI247" s="9">
        <v>0</v>
      </c>
      <c r="BJ247" s="10">
        <v>0</v>
      </c>
      <c r="BK247" s="17">
        <f t="shared" si="20"/>
        <v>24.5854</v>
      </c>
      <c r="BL247" s="25"/>
      <c r="BM247" s="50"/>
    </row>
    <row r="248" spans="1:65" s="12" customFormat="1" ht="15">
      <c r="A248" s="5"/>
      <c r="B248" s="30" t="s">
        <v>101</v>
      </c>
      <c r="C248" s="11">
        <v>0</v>
      </c>
      <c r="D248" s="9">
        <v>13.02</v>
      </c>
      <c r="E248" s="9">
        <v>0</v>
      </c>
      <c r="F248" s="9">
        <v>0</v>
      </c>
      <c r="G248" s="10">
        <v>0</v>
      </c>
      <c r="H248" s="11">
        <v>0.4986</v>
      </c>
      <c r="I248" s="9">
        <v>0.2341</v>
      </c>
      <c r="J248" s="9">
        <v>0</v>
      </c>
      <c r="K248" s="9">
        <v>0</v>
      </c>
      <c r="L248" s="10">
        <v>0.1953</v>
      </c>
      <c r="M248" s="11">
        <v>0</v>
      </c>
      <c r="N248" s="9">
        <v>0</v>
      </c>
      <c r="O248" s="9">
        <v>0</v>
      </c>
      <c r="P248" s="9">
        <v>0</v>
      </c>
      <c r="Q248" s="10">
        <v>0</v>
      </c>
      <c r="R248" s="11">
        <v>0.144</v>
      </c>
      <c r="S248" s="9">
        <v>0</v>
      </c>
      <c r="T248" s="9">
        <v>0</v>
      </c>
      <c r="U248" s="9">
        <v>0</v>
      </c>
      <c r="V248" s="10">
        <v>0</v>
      </c>
      <c r="W248" s="11">
        <v>0</v>
      </c>
      <c r="X248" s="9">
        <v>0</v>
      </c>
      <c r="Y248" s="9">
        <v>0</v>
      </c>
      <c r="Z248" s="9">
        <v>0</v>
      </c>
      <c r="AA248" s="10">
        <v>0</v>
      </c>
      <c r="AB248" s="11">
        <v>0</v>
      </c>
      <c r="AC248" s="9">
        <v>0</v>
      </c>
      <c r="AD248" s="9">
        <v>0</v>
      </c>
      <c r="AE248" s="9">
        <v>0</v>
      </c>
      <c r="AF248" s="10">
        <v>0</v>
      </c>
      <c r="AG248" s="11">
        <v>0</v>
      </c>
      <c r="AH248" s="9">
        <v>0</v>
      </c>
      <c r="AI248" s="9">
        <v>0</v>
      </c>
      <c r="AJ248" s="9">
        <v>0</v>
      </c>
      <c r="AK248" s="10">
        <v>0</v>
      </c>
      <c r="AL248" s="11">
        <v>0</v>
      </c>
      <c r="AM248" s="9">
        <v>0</v>
      </c>
      <c r="AN248" s="9">
        <v>0</v>
      </c>
      <c r="AO248" s="9">
        <v>0</v>
      </c>
      <c r="AP248" s="10">
        <v>0</v>
      </c>
      <c r="AQ248" s="11">
        <v>0</v>
      </c>
      <c r="AR248" s="9">
        <v>0</v>
      </c>
      <c r="AS248" s="9">
        <v>0</v>
      </c>
      <c r="AT248" s="9">
        <v>0</v>
      </c>
      <c r="AU248" s="10">
        <v>0</v>
      </c>
      <c r="AV248" s="11">
        <v>0</v>
      </c>
      <c r="AW248" s="9">
        <v>0</v>
      </c>
      <c r="AX248" s="9">
        <v>0</v>
      </c>
      <c r="AY248" s="9">
        <v>0</v>
      </c>
      <c r="AZ248" s="10">
        <v>0</v>
      </c>
      <c r="BA248" s="11">
        <v>0</v>
      </c>
      <c r="BB248" s="9">
        <v>0</v>
      </c>
      <c r="BC248" s="9">
        <v>0</v>
      </c>
      <c r="BD248" s="9">
        <v>0</v>
      </c>
      <c r="BE248" s="10">
        <v>0</v>
      </c>
      <c r="BF248" s="11">
        <v>0</v>
      </c>
      <c r="BG248" s="9">
        <v>0</v>
      </c>
      <c r="BH248" s="9">
        <v>0</v>
      </c>
      <c r="BI248" s="9">
        <v>0</v>
      </c>
      <c r="BJ248" s="10">
        <v>0</v>
      </c>
      <c r="BK248" s="17">
        <f t="shared" si="20"/>
        <v>14.091999999999999</v>
      </c>
      <c r="BL248" s="25"/>
      <c r="BM248" s="50"/>
    </row>
    <row r="249" spans="1:65" s="12" customFormat="1" ht="15">
      <c r="A249" s="5"/>
      <c r="B249" s="30" t="s">
        <v>102</v>
      </c>
      <c r="C249" s="11">
        <v>0</v>
      </c>
      <c r="D249" s="9">
        <v>12.5001</v>
      </c>
      <c r="E249" s="9">
        <v>0</v>
      </c>
      <c r="F249" s="9">
        <v>0</v>
      </c>
      <c r="G249" s="10">
        <v>0</v>
      </c>
      <c r="H249" s="11">
        <v>0.6064</v>
      </c>
      <c r="I249" s="9">
        <v>0.007</v>
      </c>
      <c r="J249" s="9">
        <v>0</v>
      </c>
      <c r="K249" s="9">
        <v>0</v>
      </c>
      <c r="L249" s="10">
        <v>0.2006</v>
      </c>
      <c r="M249" s="11">
        <v>0</v>
      </c>
      <c r="N249" s="9">
        <v>0</v>
      </c>
      <c r="O249" s="9">
        <v>0</v>
      </c>
      <c r="P249" s="9">
        <v>0</v>
      </c>
      <c r="Q249" s="10">
        <v>0</v>
      </c>
      <c r="R249" s="11">
        <v>0.1672</v>
      </c>
      <c r="S249" s="9">
        <v>0</v>
      </c>
      <c r="T249" s="9">
        <v>0</v>
      </c>
      <c r="U249" s="9">
        <v>0</v>
      </c>
      <c r="V249" s="10">
        <v>0.1243</v>
      </c>
      <c r="W249" s="11">
        <v>0</v>
      </c>
      <c r="X249" s="9">
        <v>0</v>
      </c>
      <c r="Y249" s="9">
        <v>0</v>
      </c>
      <c r="Z249" s="9">
        <v>0</v>
      </c>
      <c r="AA249" s="10">
        <v>0</v>
      </c>
      <c r="AB249" s="11">
        <v>0</v>
      </c>
      <c r="AC249" s="9">
        <v>0</v>
      </c>
      <c r="AD249" s="9">
        <v>0</v>
      </c>
      <c r="AE249" s="9">
        <v>0</v>
      </c>
      <c r="AF249" s="10">
        <v>0</v>
      </c>
      <c r="AG249" s="11">
        <v>0</v>
      </c>
      <c r="AH249" s="9">
        <v>0</v>
      </c>
      <c r="AI249" s="9">
        <v>0</v>
      </c>
      <c r="AJ249" s="9">
        <v>0</v>
      </c>
      <c r="AK249" s="10">
        <v>0</v>
      </c>
      <c r="AL249" s="11">
        <v>0</v>
      </c>
      <c r="AM249" s="9">
        <v>0</v>
      </c>
      <c r="AN249" s="9">
        <v>0</v>
      </c>
      <c r="AO249" s="9">
        <v>0</v>
      </c>
      <c r="AP249" s="10">
        <v>0</v>
      </c>
      <c r="AQ249" s="11">
        <v>0</v>
      </c>
      <c r="AR249" s="9">
        <v>0</v>
      </c>
      <c r="AS249" s="9">
        <v>0</v>
      </c>
      <c r="AT249" s="9">
        <v>0</v>
      </c>
      <c r="AU249" s="10">
        <v>0</v>
      </c>
      <c r="AV249" s="11">
        <v>0</v>
      </c>
      <c r="AW249" s="9">
        <v>0</v>
      </c>
      <c r="AX249" s="9">
        <v>0</v>
      </c>
      <c r="AY249" s="9">
        <v>0</v>
      </c>
      <c r="AZ249" s="10">
        <v>0</v>
      </c>
      <c r="BA249" s="11">
        <v>0</v>
      </c>
      <c r="BB249" s="9">
        <v>0</v>
      </c>
      <c r="BC249" s="9">
        <v>0</v>
      </c>
      <c r="BD249" s="9">
        <v>0</v>
      </c>
      <c r="BE249" s="10">
        <v>0</v>
      </c>
      <c r="BF249" s="11">
        <v>0</v>
      </c>
      <c r="BG249" s="9">
        <v>0</v>
      </c>
      <c r="BH249" s="9">
        <v>0</v>
      </c>
      <c r="BI249" s="9">
        <v>0</v>
      </c>
      <c r="BJ249" s="10">
        <v>0</v>
      </c>
      <c r="BK249" s="17">
        <f t="shared" si="20"/>
        <v>13.605599999999999</v>
      </c>
      <c r="BL249" s="25"/>
      <c r="BM249" s="50"/>
    </row>
    <row r="250" spans="1:65" s="12" customFormat="1" ht="15">
      <c r="A250" s="5"/>
      <c r="B250" s="30" t="s">
        <v>103</v>
      </c>
      <c r="C250" s="11">
        <v>0</v>
      </c>
      <c r="D250" s="9">
        <v>83.8217</v>
      </c>
      <c r="E250" s="9">
        <v>0</v>
      </c>
      <c r="F250" s="9">
        <v>0</v>
      </c>
      <c r="G250" s="10">
        <v>0</v>
      </c>
      <c r="H250" s="11">
        <v>0.3062</v>
      </c>
      <c r="I250" s="9">
        <v>0.0054</v>
      </c>
      <c r="J250" s="9">
        <v>0</v>
      </c>
      <c r="K250" s="9">
        <v>0</v>
      </c>
      <c r="L250" s="10">
        <v>0.1627</v>
      </c>
      <c r="M250" s="11">
        <v>0</v>
      </c>
      <c r="N250" s="9">
        <v>0</v>
      </c>
      <c r="O250" s="9">
        <v>0</v>
      </c>
      <c r="P250" s="9">
        <v>0</v>
      </c>
      <c r="Q250" s="10">
        <v>0</v>
      </c>
      <c r="R250" s="11">
        <v>0.069</v>
      </c>
      <c r="S250" s="9">
        <v>0</v>
      </c>
      <c r="T250" s="9">
        <v>0</v>
      </c>
      <c r="U250" s="9">
        <v>0</v>
      </c>
      <c r="V250" s="10">
        <v>0</v>
      </c>
      <c r="W250" s="11">
        <v>0</v>
      </c>
      <c r="X250" s="9">
        <v>0</v>
      </c>
      <c r="Y250" s="9">
        <v>0</v>
      </c>
      <c r="Z250" s="9">
        <v>0</v>
      </c>
      <c r="AA250" s="10">
        <v>0</v>
      </c>
      <c r="AB250" s="11">
        <v>0</v>
      </c>
      <c r="AC250" s="9">
        <v>0</v>
      </c>
      <c r="AD250" s="9">
        <v>0</v>
      </c>
      <c r="AE250" s="9">
        <v>0</v>
      </c>
      <c r="AF250" s="10">
        <v>0</v>
      </c>
      <c r="AG250" s="11">
        <v>0</v>
      </c>
      <c r="AH250" s="9">
        <v>0</v>
      </c>
      <c r="AI250" s="9">
        <v>0</v>
      </c>
      <c r="AJ250" s="9">
        <v>0</v>
      </c>
      <c r="AK250" s="10">
        <v>0</v>
      </c>
      <c r="AL250" s="11">
        <v>0</v>
      </c>
      <c r="AM250" s="9">
        <v>0</v>
      </c>
      <c r="AN250" s="9">
        <v>0</v>
      </c>
      <c r="AO250" s="9">
        <v>0</v>
      </c>
      <c r="AP250" s="10">
        <v>0</v>
      </c>
      <c r="AQ250" s="11">
        <v>0</v>
      </c>
      <c r="AR250" s="9">
        <v>0</v>
      </c>
      <c r="AS250" s="9">
        <v>0</v>
      </c>
      <c r="AT250" s="9">
        <v>0</v>
      </c>
      <c r="AU250" s="10">
        <v>0</v>
      </c>
      <c r="AV250" s="11">
        <v>0</v>
      </c>
      <c r="AW250" s="9">
        <v>0</v>
      </c>
      <c r="AX250" s="9">
        <v>0</v>
      </c>
      <c r="AY250" s="9">
        <v>0</v>
      </c>
      <c r="AZ250" s="10">
        <v>0</v>
      </c>
      <c r="BA250" s="11">
        <v>0</v>
      </c>
      <c r="BB250" s="9">
        <v>0</v>
      </c>
      <c r="BC250" s="9">
        <v>0</v>
      </c>
      <c r="BD250" s="9">
        <v>0</v>
      </c>
      <c r="BE250" s="10">
        <v>0</v>
      </c>
      <c r="BF250" s="11">
        <v>0</v>
      </c>
      <c r="BG250" s="9">
        <v>0</v>
      </c>
      <c r="BH250" s="9">
        <v>0</v>
      </c>
      <c r="BI250" s="9">
        <v>0</v>
      </c>
      <c r="BJ250" s="10">
        <v>0</v>
      </c>
      <c r="BK250" s="17">
        <f t="shared" si="20"/>
        <v>84.36500000000001</v>
      </c>
      <c r="BL250" s="25"/>
      <c r="BM250" s="50"/>
    </row>
    <row r="251" spans="1:65" s="21" customFormat="1" ht="15">
      <c r="A251" s="5"/>
      <c r="B251" s="15" t="s">
        <v>14</v>
      </c>
      <c r="C251" s="20">
        <f>SUM(C245:C250)</f>
        <v>0</v>
      </c>
      <c r="D251" s="18">
        <f>SUM(D245:D250)</f>
        <v>132.1869</v>
      </c>
      <c r="E251" s="18">
        <f>SUM(E245:E250)</f>
        <v>0</v>
      </c>
      <c r="F251" s="18">
        <f>SUM(F245:F250)</f>
        <v>0</v>
      </c>
      <c r="G251" s="19">
        <f>SUM(G245:G250)</f>
        <v>0</v>
      </c>
      <c r="H251" s="20">
        <f aca="true" t="shared" si="21" ref="H251:BJ251">SUM(H245:H250)</f>
        <v>8.3794</v>
      </c>
      <c r="I251" s="18">
        <f t="shared" si="21"/>
        <v>421.0033</v>
      </c>
      <c r="J251" s="18">
        <f t="shared" si="21"/>
        <v>11.7127</v>
      </c>
      <c r="K251" s="18">
        <f t="shared" si="21"/>
        <v>0</v>
      </c>
      <c r="L251" s="19">
        <f t="shared" si="21"/>
        <v>3.4375</v>
      </c>
      <c r="M251" s="20">
        <f t="shared" si="21"/>
        <v>0</v>
      </c>
      <c r="N251" s="18">
        <f t="shared" si="21"/>
        <v>0</v>
      </c>
      <c r="O251" s="18">
        <f t="shared" si="21"/>
        <v>0</v>
      </c>
      <c r="P251" s="18">
        <f t="shared" si="21"/>
        <v>0</v>
      </c>
      <c r="Q251" s="19">
        <f t="shared" si="21"/>
        <v>0</v>
      </c>
      <c r="R251" s="20">
        <f t="shared" si="21"/>
        <v>6.375900000000001</v>
      </c>
      <c r="S251" s="18">
        <f t="shared" si="21"/>
        <v>0.932</v>
      </c>
      <c r="T251" s="18">
        <f t="shared" si="21"/>
        <v>0</v>
      </c>
      <c r="U251" s="18">
        <f t="shared" si="21"/>
        <v>0</v>
      </c>
      <c r="V251" s="19">
        <f t="shared" si="21"/>
        <v>0.7474999999999999</v>
      </c>
      <c r="W251" s="20">
        <f t="shared" si="21"/>
        <v>0</v>
      </c>
      <c r="X251" s="18">
        <f t="shared" si="21"/>
        <v>0</v>
      </c>
      <c r="Y251" s="18">
        <f t="shared" si="21"/>
        <v>0</v>
      </c>
      <c r="Z251" s="18">
        <f t="shared" si="21"/>
        <v>0</v>
      </c>
      <c r="AA251" s="19">
        <f t="shared" si="21"/>
        <v>0</v>
      </c>
      <c r="AB251" s="20">
        <f t="shared" si="21"/>
        <v>0</v>
      </c>
      <c r="AC251" s="18">
        <f t="shared" si="21"/>
        <v>0</v>
      </c>
      <c r="AD251" s="18">
        <f t="shared" si="21"/>
        <v>0</v>
      </c>
      <c r="AE251" s="18">
        <f t="shared" si="21"/>
        <v>0</v>
      </c>
      <c r="AF251" s="19">
        <f t="shared" si="21"/>
        <v>0</v>
      </c>
      <c r="AG251" s="20">
        <f t="shared" si="21"/>
        <v>0</v>
      </c>
      <c r="AH251" s="18">
        <f t="shared" si="21"/>
        <v>0</v>
      </c>
      <c r="AI251" s="18">
        <f t="shared" si="21"/>
        <v>0</v>
      </c>
      <c r="AJ251" s="18">
        <f t="shared" si="21"/>
        <v>0</v>
      </c>
      <c r="AK251" s="19">
        <f t="shared" si="21"/>
        <v>0</v>
      </c>
      <c r="AL251" s="20">
        <f t="shared" si="21"/>
        <v>0</v>
      </c>
      <c r="AM251" s="18">
        <f t="shared" si="21"/>
        <v>0</v>
      </c>
      <c r="AN251" s="18">
        <f t="shared" si="21"/>
        <v>0</v>
      </c>
      <c r="AO251" s="18">
        <f t="shared" si="21"/>
        <v>0</v>
      </c>
      <c r="AP251" s="19">
        <f t="shared" si="21"/>
        <v>0</v>
      </c>
      <c r="AQ251" s="20">
        <f t="shared" si="21"/>
        <v>0</v>
      </c>
      <c r="AR251" s="18">
        <f t="shared" si="21"/>
        <v>0</v>
      </c>
      <c r="AS251" s="18">
        <f t="shared" si="21"/>
        <v>0</v>
      </c>
      <c r="AT251" s="18">
        <f t="shared" si="21"/>
        <v>0</v>
      </c>
      <c r="AU251" s="19">
        <f t="shared" si="21"/>
        <v>0</v>
      </c>
      <c r="AV251" s="20">
        <f t="shared" si="21"/>
        <v>0</v>
      </c>
      <c r="AW251" s="18">
        <f t="shared" si="21"/>
        <v>0</v>
      </c>
      <c r="AX251" s="18">
        <f t="shared" si="21"/>
        <v>0</v>
      </c>
      <c r="AY251" s="18">
        <f t="shared" si="21"/>
        <v>0</v>
      </c>
      <c r="AZ251" s="19">
        <f t="shared" si="21"/>
        <v>0</v>
      </c>
      <c r="BA251" s="20">
        <f t="shared" si="21"/>
        <v>0</v>
      </c>
      <c r="BB251" s="18">
        <f t="shared" si="21"/>
        <v>0</v>
      </c>
      <c r="BC251" s="18">
        <f t="shared" si="21"/>
        <v>0</v>
      </c>
      <c r="BD251" s="18">
        <f t="shared" si="21"/>
        <v>0</v>
      </c>
      <c r="BE251" s="19">
        <f t="shared" si="21"/>
        <v>0</v>
      </c>
      <c r="BF251" s="20">
        <f t="shared" si="21"/>
        <v>0</v>
      </c>
      <c r="BG251" s="18">
        <f t="shared" si="21"/>
        <v>0</v>
      </c>
      <c r="BH251" s="18">
        <f t="shared" si="21"/>
        <v>0</v>
      </c>
      <c r="BI251" s="18">
        <f t="shared" si="21"/>
        <v>0</v>
      </c>
      <c r="BJ251" s="19">
        <f t="shared" si="21"/>
        <v>0</v>
      </c>
      <c r="BK251" s="19">
        <f>SUM(BK245:BK250)</f>
        <v>584.7752</v>
      </c>
      <c r="BL251" s="16"/>
      <c r="BM251" s="50"/>
    </row>
    <row r="252" spans="1:65" s="21" customFormat="1" ht="15">
      <c r="A252" s="5"/>
      <c r="B252" s="22" t="s">
        <v>25</v>
      </c>
      <c r="C252" s="20">
        <f>C251+C243</f>
        <v>0</v>
      </c>
      <c r="D252" s="18">
        <f>D251+D243</f>
        <v>132.19050000000001</v>
      </c>
      <c r="E252" s="18">
        <f>E251+E243</f>
        <v>0</v>
      </c>
      <c r="F252" s="18">
        <f>F251+F243</f>
        <v>0</v>
      </c>
      <c r="G252" s="19">
        <f>G251+G243</f>
        <v>0</v>
      </c>
      <c r="H252" s="20">
        <f aca="true" t="shared" si="22" ref="H252:BJ252">H251+H243</f>
        <v>141.6342</v>
      </c>
      <c r="I252" s="18">
        <f t="shared" si="22"/>
        <v>1632.3277</v>
      </c>
      <c r="J252" s="18">
        <f t="shared" si="22"/>
        <v>11.7131</v>
      </c>
      <c r="K252" s="18">
        <f t="shared" si="22"/>
        <v>0.7466</v>
      </c>
      <c r="L252" s="19">
        <f t="shared" si="22"/>
        <v>103.0167</v>
      </c>
      <c r="M252" s="20">
        <f t="shared" si="22"/>
        <v>0</v>
      </c>
      <c r="N252" s="18">
        <f t="shared" si="22"/>
        <v>0</v>
      </c>
      <c r="O252" s="18">
        <f t="shared" si="22"/>
        <v>0</v>
      </c>
      <c r="P252" s="18">
        <f t="shared" si="22"/>
        <v>0</v>
      </c>
      <c r="Q252" s="19">
        <f t="shared" si="22"/>
        <v>0</v>
      </c>
      <c r="R252" s="20">
        <f t="shared" si="22"/>
        <v>77.90390000000001</v>
      </c>
      <c r="S252" s="18">
        <f t="shared" si="22"/>
        <v>3.3911</v>
      </c>
      <c r="T252" s="18">
        <f t="shared" si="22"/>
        <v>0.0033</v>
      </c>
      <c r="U252" s="18">
        <f t="shared" si="22"/>
        <v>0</v>
      </c>
      <c r="V252" s="19">
        <f t="shared" si="22"/>
        <v>16.3169</v>
      </c>
      <c r="W252" s="20">
        <f t="shared" si="22"/>
        <v>0</v>
      </c>
      <c r="X252" s="18">
        <f t="shared" si="22"/>
        <v>0</v>
      </c>
      <c r="Y252" s="18">
        <f t="shared" si="22"/>
        <v>0</v>
      </c>
      <c r="Z252" s="18">
        <f t="shared" si="22"/>
        <v>0</v>
      </c>
      <c r="AA252" s="19">
        <f t="shared" si="22"/>
        <v>0</v>
      </c>
      <c r="AB252" s="20">
        <f t="shared" si="22"/>
        <v>0</v>
      </c>
      <c r="AC252" s="18">
        <f t="shared" si="22"/>
        <v>0</v>
      </c>
      <c r="AD252" s="18">
        <f t="shared" si="22"/>
        <v>0</v>
      </c>
      <c r="AE252" s="18">
        <f t="shared" si="22"/>
        <v>0</v>
      </c>
      <c r="AF252" s="19">
        <f t="shared" si="22"/>
        <v>0</v>
      </c>
      <c r="AG252" s="20">
        <f t="shared" si="22"/>
        <v>0</v>
      </c>
      <c r="AH252" s="18">
        <f t="shared" si="22"/>
        <v>0</v>
      </c>
      <c r="AI252" s="18">
        <f t="shared" si="22"/>
        <v>0</v>
      </c>
      <c r="AJ252" s="18">
        <f t="shared" si="22"/>
        <v>0</v>
      </c>
      <c r="AK252" s="19">
        <f t="shared" si="22"/>
        <v>0</v>
      </c>
      <c r="AL252" s="20">
        <f t="shared" si="22"/>
        <v>0</v>
      </c>
      <c r="AM252" s="18">
        <f t="shared" si="22"/>
        <v>0</v>
      </c>
      <c r="AN252" s="18">
        <f t="shared" si="22"/>
        <v>0</v>
      </c>
      <c r="AO252" s="18">
        <f t="shared" si="22"/>
        <v>0</v>
      </c>
      <c r="AP252" s="19">
        <f t="shared" si="22"/>
        <v>0</v>
      </c>
      <c r="AQ252" s="20">
        <f t="shared" si="22"/>
        <v>0</v>
      </c>
      <c r="AR252" s="18">
        <f t="shared" si="22"/>
        <v>0</v>
      </c>
      <c r="AS252" s="18">
        <f t="shared" si="22"/>
        <v>0</v>
      </c>
      <c r="AT252" s="18">
        <f t="shared" si="22"/>
        <v>0</v>
      </c>
      <c r="AU252" s="19">
        <f t="shared" si="22"/>
        <v>0</v>
      </c>
      <c r="AV252" s="20">
        <f t="shared" si="22"/>
        <v>0</v>
      </c>
      <c r="AW252" s="18">
        <f t="shared" si="22"/>
        <v>0</v>
      </c>
      <c r="AX252" s="18">
        <f t="shared" si="22"/>
        <v>0</v>
      </c>
      <c r="AY252" s="18">
        <f t="shared" si="22"/>
        <v>0</v>
      </c>
      <c r="AZ252" s="19">
        <f t="shared" si="22"/>
        <v>0</v>
      </c>
      <c r="BA252" s="20">
        <f t="shared" si="22"/>
        <v>0</v>
      </c>
      <c r="BB252" s="18">
        <f t="shared" si="22"/>
        <v>0</v>
      </c>
      <c r="BC252" s="18">
        <f t="shared" si="22"/>
        <v>0</v>
      </c>
      <c r="BD252" s="18">
        <f t="shared" si="22"/>
        <v>0</v>
      </c>
      <c r="BE252" s="19">
        <f t="shared" si="22"/>
        <v>0</v>
      </c>
      <c r="BF252" s="20">
        <f t="shared" si="22"/>
        <v>0</v>
      </c>
      <c r="BG252" s="18">
        <f t="shared" si="22"/>
        <v>0</v>
      </c>
      <c r="BH252" s="18">
        <f t="shared" si="22"/>
        <v>0</v>
      </c>
      <c r="BI252" s="18">
        <f t="shared" si="22"/>
        <v>0</v>
      </c>
      <c r="BJ252" s="19">
        <f t="shared" si="22"/>
        <v>0</v>
      </c>
      <c r="BK252" s="19">
        <f>BK251+BK243</f>
        <v>2119.2439999999997</v>
      </c>
      <c r="BL252" s="16"/>
      <c r="BM252" s="50"/>
    </row>
    <row r="253" spans="1:65" s="12" customFormat="1" ht="15">
      <c r="A253" s="5"/>
      <c r="B253" s="22"/>
      <c r="C253" s="44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6"/>
      <c r="BL253" s="16"/>
      <c r="BM253" s="50"/>
    </row>
    <row r="254" spans="1:65" s="12" customFormat="1" ht="15">
      <c r="A254" s="5" t="s">
        <v>50</v>
      </c>
      <c r="B254" s="24" t="s">
        <v>51</v>
      </c>
      <c r="C254" s="52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4"/>
      <c r="BL254" s="16"/>
      <c r="BM254" s="50"/>
    </row>
    <row r="255" spans="1:65" s="12" customFormat="1" ht="15">
      <c r="A255" s="5" t="s">
        <v>9</v>
      </c>
      <c r="B255" s="33" t="s">
        <v>52</v>
      </c>
      <c r="C255" s="52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4"/>
      <c r="BL255" s="16"/>
      <c r="BM255" s="50"/>
    </row>
    <row r="256" spans="1:65" s="31" customFormat="1" ht="15">
      <c r="A256" s="29"/>
      <c r="B256" s="30" t="s">
        <v>39</v>
      </c>
      <c r="C256" s="47">
        <v>0</v>
      </c>
      <c r="D256" s="48">
        <v>0</v>
      </c>
      <c r="E256" s="48">
        <v>0</v>
      </c>
      <c r="F256" s="48">
        <v>0</v>
      </c>
      <c r="G256" s="49">
        <v>0</v>
      </c>
      <c r="H256" s="47">
        <v>0</v>
      </c>
      <c r="I256" s="48">
        <v>0</v>
      </c>
      <c r="J256" s="48">
        <v>0</v>
      </c>
      <c r="K256" s="48">
        <v>0</v>
      </c>
      <c r="L256" s="49">
        <v>0</v>
      </c>
      <c r="M256" s="47">
        <v>0</v>
      </c>
      <c r="N256" s="48">
        <v>0</v>
      </c>
      <c r="O256" s="48">
        <v>0</v>
      </c>
      <c r="P256" s="48">
        <v>0</v>
      </c>
      <c r="Q256" s="49">
        <v>0</v>
      </c>
      <c r="R256" s="47">
        <v>0</v>
      </c>
      <c r="S256" s="48">
        <v>0</v>
      </c>
      <c r="T256" s="48">
        <v>0</v>
      </c>
      <c r="U256" s="48">
        <v>0</v>
      </c>
      <c r="V256" s="49">
        <v>0</v>
      </c>
      <c r="W256" s="47">
        <v>0</v>
      </c>
      <c r="X256" s="48">
        <v>0</v>
      </c>
      <c r="Y256" s="48">
        <v>0</v>
      </c>
      <c r="Z256" s="48">
        <v>0</v>
      </c>
      <c r="AA256" s="49">
        <v>0</v>
      </c>
      <c r="AB256" s="47">
        <v>0</v>
      </c>
      <c r="AC256" s="48">
        <v>0</v>
      </c>
      <c r="AD256" s="48">
        <v>0</v>
      </c>
      <c r="AE256" s="48">
        <v>0</v>
      </c>
      <c r="AF256" s="49">
        <v>0</v>
      </c>
      <c r="AG256" s="47">
        <v>0</v>
      </c>
      <c r="AH256" s="48">
        <v>0</v>
      </c>
      <c r="AI256" s="48">
        <v>0</v>
      </c>
      <c r="AJ256" s="48">
        <v>0</v>
      </c>
      <c r="AK256" s="49">
        <v>0</v>
      </c>
      <c r="AL256" s="47">
        <v>0</v>
      </c>
      <c r="AM256" s="48">
        <v>0</v>
      </c>
      <c r="AN256" s="48">
        <v>0</v>
      </c>
      <c r="AO256" s="48">
        <v>0</v>
      </c>
      <c r="AP256" s="49">
        <v>0</v>
      </c>
      <c r="AQ256" s="47">
        <v>0</v>
      </c>
      <c r="AR256" s="48">
        <v>0</v>
      </c>
      <c r="AS256" s="48">
        <v>0</v>
      </c>
      <c r="AT256" s="48">
        <v>0</v>
      </c>
      <c r="AU256" s="49">
        <v>0</v>
      </c>
      <c r="AV256" s="47">
        <v>0</v>
      </c>
      <c r="AW256" s="48">
        <v>0</v>
      </c>
      <c r="AX256" s="48">
        <v>0</v>
      </c>
      <c r="AY256" s="48">
        <v>0</v>
      </c>
      <c r="AZ256" s="49">
        <v>0</v>
      </c>
      <c r="BA256" s="47">
        <v>0</v>
      </c>
      <c r="BB256" s="48">
        <v>0</v>
      </c>
      <c r="BC256" s="48">
        <v>0</v>
      </c>
      <c r="BD256" s="48">
        <v>0</v>
      </c>
      <c r="BE256" s="49">
        <v>0</v>
      </c>
      <c r="BF256" s="47">
        <v>0</v>
      </c>
      <c r="BG256" s="48">
        <v>0</v>
      </c>
      <c r="BH256" s="48">
        <v>0</v>
      </c>
      <c r="BI256" s="48">
        <v>0</v>
      </c>
      <c r="BJ256" s="49">
        <v>0</v>
      </c>
      <c r="BK256" s="47">
        <v>0</v>
      </c>
      <c r="BL256" s="16"/>
      <c r="BM256" s="50"/>
    </row>
    <row r="257" spans="1:65" s="21" customFormat="1" ht="15">
      <c r="A257" s="5"/>
      <c r="B257" s="22" t="s">
        <v>29</v>
      </c>
      <c r="C257" s="20">
        <v>0</v>
      </c>
      <c r="D257" s="18">
        <v>0</v>
      </c>
      <c r="E257" s="18">
        <v>0</v>
      </c>
      <c r="F257" s="18">
        <v>0</v>
      </c>
      <c r="G257" s="19">
        <v>0</v>
      </c>
      <c r="H257" s="20">
        <v>0</v>
      </c>
      <c r="I257" s="18">
        <v>0</v>
      </c>
      <c r="J257" s="18">
        <v>0</v>
      </c>
      <c r="K257" s="18">
        <v>0</v>
      </c>
      <c r="L257" s="19">
        <v>0</v>
      </c>
      <c r="M257" s="20">
        <v>0</v>
      </c>
      <c r="N257" s="18">
        <v>0</v>
      </c>
      <c r="O257" s="18">
        <v>0</v>
      </c>
      <c r="P257" s="18">
        <v>0</v>
      </c>
      <c r="Q257" s="19">
        <v>0</v>
      </c>
      <c r="R257" s="20">
        <v>0</v>
      </c>
      <c r="S257" s="18">
        <v>0</v>
      </c>
      <c r="T257" s="18">
        <v>0</v>
      </c>
      <c r="U257" s="18">
        <v>0</v>
      </c>
      <c r="V257" s="19">
        <v>0</v>
      </c>
      <c r="W257" s="20">
        <v>0</v>
      </c>
      <c r="X257" s="18">
        <v>0</v>
      </c>
      <c r="Y257" s="18">
        <v>0</v>
      </c>
      <c r="Z257" s="18">
        <v>0</v>
      </c>
      <c r="AA257" s="19">
        <v>0</v>
      </c>
      <c r="AB257" s="20">
        <v>0</v>
      </c>
      <c r="AC257" s="18">
        <v>0</v>
      </c>
      <c r="AD257" s="18">
        <v>0</v>
      </c>
      <c r="AE257" s="18">
        <v>0</v>
      </c>
      <c r="AF257" s="19">
        <v>0</v>
      </c>
      <c r="AG257" s="20">
        <v>0</v>
      </c>
      <c r="AH257" s="18">
        <v>0</v>
      </c>
      <c r="AI257" s="18">
        <v>0</v>
      </c>
      <c r="AJ257" s="18">
        <v>0</v>
      </c>
      <c r="AK257" s="19">
        <v>0</v>
      </c>
      <c r="AL257" s="20">
        <v>0</v>
      </c>
      <c r="AM257" s="18">
        <v>0</v>
      </c>
      <c r="AN257" s="18">
        <v>0</v>
      </c>
      <c r="AO257" s="18">
        <v>0</v>
      </c>
      <c r="AP257" s="19">
        <v>0</v>
      </c>
      <c r="AQ257" s="20">
        <v>0</v>
      </c>
      <c r="AR257" s="18">
        <v>0</v>
      </c>
      <c r="AS257" s="18">
        <v>0</v>
      </c>
      <c r="AT257" s="18">
        <v>0</v>
      </c>
      <c r="AU257" s="19">
        <v>0</v>
      </c>
      <c r="AV257" s="20">
        <v>0</v>
      </c>
      <c r="AW257" s="18">
        <v>0</v>
      </c>
      <c r="AX257" s="18">
        <v>0</v>
      </c>
      <c r="AY257" s="18">
        <v>0</v>
      </c>
      <c r="AZ257" s="19">
        <v>0</v>
      </c>
      <c r="BA257" s="20">
        <v>0</v>
      </c>
      <c r="BB257" s="18">
        <v>0</v>
      </c>
      <c r="BC257" s="18">
        <v>0</v>
      </c>
      <c r="BD257" s="18">
        <v>0</v>
      </c>
      <c r="BE257" s="19">
        <v>0</v>
      </c>
      <c r="BF257" s="20">
        <v>0</v>
      </c>
      <c r="BG257" s="18">
        <v>0</v>
      </c>
      <c r="BH257" s="18">
        <v>0</v>
      </c>
      <c r="BI257" s="18">
        <v>0</v>
      </c>
      <c r="BJ257" s="19">
        <v>0</v>
      </c>
      <c r="BK257" s="32">
        <v>0</v>
      </c>
      <c r="BL257" s="16"/>
      <c r="BM257" s="50"/>
    </row>
    <row r="258" spans="1:65" s="12" customFormat="1" ht="12" customHeight="1">
      <c r="A258" s="5"/>
      <c r="B258" s="26"/>
      <c r="C258" s="52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4"/>
      <c r="BL258" s="16"/>
      <c r="BM258" s="50"/>
    </row>
    <row r="259" spans="1:65" s="21" customFormat="1" ht="15">
      <c r="A259" s="5"/>
      <c r="B259" s="34" t="s">
        <v>53</v>
      </c>
      <c r="C259" s="35">
        <f aca="true" t="shared" si="23" ref="C259:AH259">C257+C252+C238+C233+C196</f>
        <v>0</v>
      </c>
      <c r="D259" s="35">
        <f t="shared" si="23"/>
        <v>4037.7820904473174</v>
      </c>
      <c r="E259" s="35">
        <f t="shared" si="23"/>
        <v>0</v>
      </c>
      <c r="F259" s="35">
        <f t="shared" si="23"/>
        <v>0</v>
      </c>
      <c r="G259" s="35">
        <f t="shared" si="23"/>
        <v>182.48647048499973</v>
      </c>
      <c r="H259" s="35">
        <f t="shared" si="23"/>
        <v>1694.775607849213</v>
      </c>
      <c r="I259" s="35">
        <f t="shared" si="23"/>
        <v>31864.14798797809</v>
      </c>
      <c r="J259" s="35">
        <f t="shared" si="23"/>
        <v>3684.1565047171052</v>
      </c>
      <c r="K259" s="35">
        <f t="shared" si="23"/>
        <v>387.0996834420356</v>
      </c>
      <c r="L259" s="35">
        <f t="shared" si="23"/>
        <v>2228.857140771234</v>
      </c>
      <c r="M259" s="35">
        <f t="shared" si="23"/>
        <v>0</v>
      </c>
      <c r="N259" s="35">
        <f t="shared" si="23"/>
        <v>0</v>
      </c>
      <c r="O259" s="35">
        <f t="shared" si="23"/>
        <v>0</v>
      </c>
      <c r="P259" s="35">
        <f t="shared" si="23"/>
        <v>0</v>
      </c>
      <c r="Q259" s="35">
        <f t="shared" si="23"/>
        <v>0</v>
      </c>
      <c r="R259" s="35">
        <f t="shared" si="23"/>
        <v>543.4535022896818</v>
      </c>
      <c r="S259" s="35">
        <f t="shared" si="23"/>
        <v>4606.688441130514</v>
      </c>
      <c r="T259" s="35">
        <f t="shared" si="23"/>
        <v>508.5070373854615</v>
      </c>
      <c r="U259" s="35">
        <f t="shared" si="23"/>
        <v>0</v>
      </c>
      <c r="V259" s="35">
        <f t="shared" si="23"/>
        <v>746.4659055590083</v>
      </c>
      <c r="W259" s="35">
        <f t="shared" si="23"/>
        <v>0</v>
      </c>
      <c r="X259" s="35">
        <f t="shared" si="23"/>
        <v>15.8238926801428</v>
      </c>
      <c r="Y259" s="35">
        <f t="shared" si="23"/>
        <v>0</v>
      </c>
      <c r="Z259" s="35">
        <f t="shared" si="23"/>
        <v>0</v>
      </c>
      <c r="AA259" s="35">
        <f t="shared" si="23"/>
        <v>0.2239296531785</v>
      </c>
      <c r="AB259" s="35">
        <f t="shared" si="23"/>
        <v>89.0851420799892</v>
      </c>
      <c r="AC259" s="35">
        <f t="shared" si="23"/>
        <v>34.5309317742476</v>
      </c>
      <c r="AD259" s="35">
        <f t="shared" si="23"/>
        <v>0.013449487857100002</v>
      </c>
      <c r="AE259" s="35">
        <f t="shared" si="23"/>
        <v>0</v>
      </c>
      <c r="AF259" s="35">
        <f t="shared" si="23"/>
        <v>103.91081878525989</v>
      </c>
      <c r="AG259" s="35">
        <f t="shared" si="23"/>
        <v>0</v>
      </c>
      <c r="AH259" s="35">
        <f t="shared" si="23"/>
        <v>0</v>
      </c>
      <c r="AI259" s="35">
        <f aca="true" t="shared" si="24" ref="AI259:BK259">AI257+AI252+AI238+AI233+AI196</f>
        <v>0</v>
      </c>
      <c r="AJ259" s="35">
        <f t="shared" si="24"/>
        <v>0</v>
      </c>
      <c r="AK259" s="35">
        <f t="shared" si="24"/>
        <v>0</v>
      </c>
      <c r="AL259" s="35">
        <f t="shared" si="24"/>
        <v>72.8416263738718</v>
      </c>
      <c r="AM259" s="35">
        <f t="shared" si="24"/>
        <v>251.9566779943196</v>
      </c>
      <c r="AN259" s="35">
        <f t="shared" si="24"/>
        <v>0</v>
      </c>
      <c r="AO259" s="35">
        <f t="shared" si="24"/>
        <v>0</v>
      </c>
      <c r="AP259" s="35">
        <f t="shared" si="24"/>
        <v>24.694614567835703</v>
      </c>
      <c r="AQ259" s="35">
        <f t="shared" si="24"/>
        <v>0</v>
      </c>
      <c r="AR259" s="35">
        <f t="shared" si="24"/>
        <v>825.4751983098208</v>
      </c>
      <c r="AS259" s="35">
        <f t="shared" si="24"/>
        <v>0</v>
      </c>
      <c r="AT259" s="35">
        <f t="shared" si="24"/>
        <v>0</v>
      </c>
      <c r="AU259" s="35">
        <f t="shared" si="24"/>
        <v>0</v>
      </c>
      <c r="AV259" s="35">
        <f t="shared" si="24"/>
        <v>16270.315236810053</v>
      </c>
      <c r="AW259" s="35">
        <f t="shared" si="24"/>
        <v>20668.45372753129</v>
      </c>
      <c r="AX259" s="35">
        <f t="shared" si="24"/>
        <v>1780.5760233576032</v>
      </c>
      <c r="AY259" s="35">
        <f t="shared" si="24"/>
        <v>759.9040117889996</v>
      </c>
      <c r="AZ259" s="35">
        <f t="shared" si="24"/>
        <v>26509.340541521644</v>
      </c>
      <c r="BA259" s="35">
        <f t="shared" si="24"/>
        <v>0</v>
      </c>
      <c r="BB259" s="35">
        <f t="shared" si="24"/>
        <v>0</v>
      </c>
      <c r="BC259" s="35">
        <f t="shared" si="24"/>
        <v>0</v>
      </c>
      <c r="BD259" s="35">
        <f t="shared" si="24"/>
        <v>0</v>
      </c>
      <c r="BE259" s="35">
        <f t="shared" si="24"/>
        <v>0</v>
      </c>
      <c r="BF259" s="35">
        <f t="shared" si="24"/>
        <v>8047.936381357241</v>
      </c>
      <c r="BG259" s="35">
        <f t="shared" si="24"/>
        <v>5119.512516268873</v>
      </c>
      <c r="BH259" s="35">
        <f t="shared" si="24"/>
        <v>201.723349853565</v>
      </c>
      <c r="BI259" s="35">
        <f t="shared" si="24"/>
        <v>0</v>
      </c>
      <c r="BJ259" s="35">
        <f t="shared" si="24"/>
        <v>7223.790172606379</v>
      </c>
      <c r="BK259" s="35">
        <f t="shared" si="24"/>
        <v>138484.52861485683</v>
      </c>
      <c r="BL259" s="16"/>
      <c r="BM259" s="50"/>
    </row>
    <row r="260" spans="1:65" s="12" customFormat="1" ht="15">
      <c r="A260" s="5"/>
      <c r="B260" s="22"/>
      <c r="C260" s="11"/>
      <c r="D260" s="9"/>
      <c r="E260" s="9"/>
      <c r="F260" s="9"/>
      <c r="G260" s="10"/>
      <c r="H260" s="11"/>
      <c r="I260" s="9"/>
      <c r="J260" s="9"/>
      <c r="K260" s="9"/>
      <c r="L260" s="10"/>
      <c r="M260" s="11"/>
      <c r="N260" s="9"/>
      <c r="O260" s="9"/>
      <c r="P260" s="9"/>
      <c r="Q260" s="10"/>
      <c r="R260" s="11"/>
      <c r="S260" s="9"/>
      <c r="T260" s="9"/>
      <c r="U260" s="9"/>
      <c r="V260" s="10"/>
      <c r="W260" s="11"/>
      <c r="X260" s="9"/>
      <c r="Y260" s="9"/>
      <c r="Z260" s="9"/>
      <c r="AA260" s="10"/>
      <c r="AB260" s="11"/>
      <c r="AC260" s="9"/>
      <c r="AD260" s="9"/>
      <c r="AE260" s="9"/>
      <c r="AF260" s="10"/>
      <c r="AG260" s="11"/>
      <c r="AH260" s="9"/>
      <c r="AI260" s="9"/>
      <c r="AJ260" s="9"/>
      <c r="AK260" s="10"/>
      <c r="AL260" s="11"/>
      <c r="AM260" s="9"/>
      <c r="AN260" s="9"/>
      <c r="AO260" s="9"/>
      <c r="AP260" s="10"/>
      <c r="AQ260" s="11"/>
      <c r="AR260" s="9"/>
      <c r="AS260" s="9"/>
      <c r="AT260" s="9"/>
      <c r="AU260" s="10"/>
      <c r="AV260" s="11"/>
      <c r="AW260" s="9"/>
      <c r="AX260" s="9"/>
      <c r="AY260" s="9"/>
      <c r="AZ260" s="10"/>
      <c r="BA260" s="11"/>
      <c r="BB260" s="9"/>
      <c r="BC260" s="9"/>
      <c r="BD260" s="9"/>
      <c r="BE260" s="10"/>
      <c r="BF260" s="11"/>
      <c r="BG260" s="9"/>
      <c r="BH260" s="9"/>
      <c r="BI260" s="9"/>
      <c r="BJ260" s="10"/>
      <c r="BK260" s="17"/>
      <c r="BL260" s="16"/>
      <c r="BM260" s="50"/>
    </row>
    <row r="261" spans="1:65" s="12" customFormat="1" ht="15">
      <c r="A261" s="5" t="s">
        <v>30</v>
      </c>
      <c r="B261" s="15" t="s">
        <v>31</v>
      </c>
      <c r="C261" s="11"/>
      <c r="D261" s="9"/>
      <c r="E261" s="9"/>
      <c r="F261" s="9"/>
      <c r="G261" s="10"/>
      <c r="H261" s="11"/>
      <c r="I261" s="9"/>
      <c r="J261" s="9"/>
      <c r="K261" s="9"/>
      <c r="L261" s="10"/>
      <c r="M261" s="11"/>
      <c r="N261" s="9"/>
      <c r="O261" s="9"/>
      <c r="P261" s="9"/>
      <c r="Q261" s="10"/>
      <c r="R261" s="11"/>
      <c r="S261" s="9"/>
      <c r="T261" s="9"/>
      <c r="U261" s="9"/>
      <c r="V261" s="10"/>
      <c r="W261" s="11"/>
      <c r="X261" s="9"/>
      <c r="Y261" s="9"/>
      <c r="Z261" s="9"/>
      <c r="AA261" s="10"/>
      <c r="AB261" s="11"/>
      <c r="AC261" s="9"/>
      <c r="AD261" s="9"/>
      <c r="AE261" s="9"/>
      <c r="AF261" s="10"/>
      <c r="AG261" s="11"/>
      <c r="AH261" s="9"/>
      <c r="AI261" s="9"/>
      <c r="AJ261" s="9"/>
      <c r="AK261" s="10"/>
      <c r="AL261" s="11"/>
      <c r="AM261" s="9"/>
      <c r="AN261" s="9"/>
      <c r="AO261" s="9"/>
      <c r="AP261" s="10"/>
      <c r="AQ261" s="11"/>
      <c r="AR261" s="9"/>
      <c r="AS261" s="9"/>
      <c r="AT261" s="9"/>
      <c r="AU261" s="10"/>
      <c r="AV261" s="11"/>
      <c r="AW261" s="9"/>
      <c r="AX261" s="9"/>
      <c r="AY261" s="9"/>
      <c r="AZ261" s="10"/>
      <c r="BA261" s="11"/>
      <c r="BB261" s="9"/>
      <c r="BC261" s="9"/>
      <c r="BD261" s="9"/>
      <c r="BE261" s="10"/>
      <c r="BF261" s="11"/>
      <c r="BG261" s="9"/>
      <c r="BH261" s="9"/>
      <c r="BI261" s="9"/>
      <c r="BJ261" s="10"/>
      <c r="BK261" s="17"/>
      <c r="BL261" s="16"/>
      <c r="BM261" s="50"/>
    </row>
    <row r="262" spans="1:65" s="12" customFormat="1" ht="15">
      <c r="A262" s="5"/>
      <c r="B262" s="8" t="s">
        <v>35</v>
      </c>
      <c r="C262" s="11">
        <v>0</v>
      </c>
      <c r="D262" s="9">
        <v>5.8427681733928</v>
      </c>
      <c r="E262" s="9">
        <v>0</v>
      </c>
      <c r="F262" s="9">
        <v>0</v>
      </c>
      <c r="G262" s="10">
        <v>0</v>
      </c>
      <c r="H262" s="11">
        <v>10.696596471166297</v>
      </c>
      <c r="I262" s="9">
        <v>0.1030680414281</v>
      </c>
      <c r="J262" s="9">
        <v>0</v>
      </c>
      <c r="K262" s="9">
        <v>0</v>
      </c>
      <c r="L262" s="10">
        <v>15.075192907815401</v>
      </c>
      <c r="M262" s="11">
        <v>0</v>
      </c>
      <c r="N262" s="9">
        <v>0</v>
      </c>
      <c r="O262" s="9">
        <v>0</v>
      </c>
      <c r="P262" s="9">
        <v>0</v>
      </c>
      <c r="Q262" s="10">
        <v>0</v>
      </c>
      <c r="R262" s="11">
        <v>11.289495813555103</v>
      </c>
      <c r="S262" s="9">
        <v>0.0005030043214000001</v>
      </c>
      <c r="T262" s="9">
        <v>0</v>
      </c>
      <c r="U262" s="9">
        <v>0</v>
      </c>
      <c r="V262" s="10">
        <v>7.503679919457599</v>
      </c>
      <c r="W262" s="11">
        <v>0</v>
      </c>
      <c r="X262" s="9">
        <v>0</v>
      </c>
      <c r="Y262" s="9">
        <v>0</v>
      </c>
      <c r="Z262" s="9">
        <v>0</v>
      </c>
      <c r="AA262" s="10">
        <v>0</v>
      </c>
      <c r="AB262" s="11">
        <v>1.0199487731416002</v>
      </c>
      <c r="AC262" s="9">
        <v>0</v>
      </c>
      <c r="AD262" s="9">
        <v>0</v>
      </c>
      <c r="AE262" s="9">
        <v>0</v>
      </c>
      <c r="AF262" s="10">
        <v>1.0808425676421998</v>
      </c>
      <c r="AG262" s="11">
        <v>0</v>
      </c>
      <c r="AH262" s="9">
        <v>0</v>
      </c>
      <c r="AI262" s="9">
        <v>0</v>
      </c>
      <c r="AJ262" s="9">
        <v>0</v>
      </c>
      <c r="AK262" s="10">
        <v>0</v>
      </c>
      <c r="AL262" s="11">
        <v>1.7423966865332003</v>
      </c>
      <c r="AM262" s="9">
        <v>0</v>
      </c>
      <c r="AN262" s="9">
        <v>0</v>
      </c>
      <c r="AO262" s="9">
        <v>0</v>
      </c>
      <c r="AP262" s="10">
        <v>0.43365947792779996</v>
      </c>
      <c r="AQ262" s="11">
        <v>0</v>
      </c>
      <c r="AR262" s="9">
        <v>0</v>
      </c>
      <c r="AS262" s="9">
        <v>0</v>
      </c>
      <c r="AT262" s="9">
        <v>0</v>
      </c>
      <c r="AU262" s="10">
        <v>0</v>
      </c>
      <c r="AV262" s="11">
        <v>238.619451762946</v>
      </c>
      <c r="AW262" s="9">
        <v>15.696069816032931</v>
      </c>
      <c r="AX262" s="9">
        <v>0.0009723189641999999</v>
      </c>
      <c r="AY262" s="9">
        <v>0</v>
      </c>
      <c r="AZ262" s="10">
        <v>394.4370536097386</v>
      </c>
      <c r="BA262" s="11">
        <v>0</v>
      </c>
      <c r="BB262" s="9">
        <v>0</v>
      </c>
      <c r="BC262" s="9">
        <v>0</v>
      </c>
      <c r="BD262" s="9">
        <v>0</v>
      </c>
      <c r="BE262" s="10">
        <v>0</v>
      </c>
      <c r="BF262" s="11">
        <v>262.30472353281044</v>
      </c>
      <c r="BG262" s="9">
        <v>15.0436018879969</v>
      </c>
      <c r="BH262" s="9">
        <v>0</v>
      </c>
      <c r="BI262" s="9">
        <v>0</v>
      </c>
      <c r="BJ262" s="10">
        <v>141.3158586611183</v>
      </c>
      <c r="BK262" s="17">
        <f>SUM(C262:BJ262)</f>
        <v>1122.205883425989</v>
      </c>
      <c r="BL262" s="16"/>
      <c r="BM262" s="50"/>
    </row>
    <row r="263" spans="1:65" s="21" customFormat="1" ht="15">
      <c r="A263" s="5"/>
      <c r="B263" s="15" t="s">
        <v>29</v>
      </c>
      <c r="C263" s="20">
        <f>SUM(C262)</f>
        <v>0</v>
      </c>
      <c r="D263" s="18">
        <f>SUM(D262)</f>
        <v>5.8427681733928</v>
      </c>
      <c r="E263" s="18">
        <f>SUM(E262)</f>
        <v>0</v>
      </c>
      <c r="F263" s="18">
        <f>SUM(F262)</f>
        <v>0</v>
      </c>
      <c r="G263" s="19">
        <f>SUM(G262)</f>
        <v>0</v>
      </c>
      <c r="H263" s="20">
        <f aca="true" t="shared" si="25" ref="H263:BK263">SUM(H262)</f>
        <v>10.696596471166297</v>
      </c>
      <c r="I263" s="18">
        <f t="shared" si="25"/>
        <v>0.1030680414281</v>
      </c>
      <c r="J263" s="18">
        <f t="shared" si="25"/>
        <v>0</v>
      </c>
      <c r="K263" s="18">
        <f t="shared" si="25"/>
        <v>0</v>
      </c>
      <c r="L263" s="19">
        <f t="shared" si="25"/>
        <v>15.075192907815401</v>
      </c>
      <c r="M263" s="20">
        <f t="shared" si="25"/>
        <v>0</v>
      </c>
      <c r="N263" s="18">
        <f t="shared" si="25"/>
        <v>0</v>
      </c>
      <c r="O263" s="18">
        <f t="shared" si="25"/>
        <v>0</v>
      </c>
      <c r="P263" s="18">
        <f t="shared" si="25"/>
        <v>0</v>
      </c>
      <c r="Q263" s="19">
        <f t="shared" si="25"/>
        <v>0</v>
      </c>
      <c r="R263" s="20">
        <f t="shared" si="25"/>
        <v>11.289495813555103</v>
      </c>
      <c r="S263" s="18">
        <f t="shared" si="25"/>
        <v>0.0005030043214000001</v>
      </c>
      <c r="T263" s="18">
        <f t="shared" si="25"/>
        <v>0</v>
      </c>
      <c r="U263" s="18">
        <f t="shared" si="25"/>
        <v>0</v>
      </c>
      <c r="V263" s="19">
        <f t="shared" si="25"/>
        <v>7.503679919457599</v>
      </c>
      <c r="W263" s="20">
        <f t="shared" si="25"/>
        <v>0</v>
      </c>
      <c r="X263" s="18">
        <f t="shared" si="25"/>
        <v>0</v>
      </c>
      <c r="Y263" s="18">
        <f t="shared" si="25"/>
        <v>0</v>
      </c>
      <c r="Z263" s="18">
        <f t="shared" si="25"/>
        <v>0</v>
      </c>
      <c r="AA263" s="19">
        <f t="shared" si="25"/>
        <v>0</v>
      </c>
      <c r="AB263" s="20">
        <f t="shared" si="25"/>
        <v>1.0199487731416002</v>
      </c>
      <c r="AC263" s="18">
        <f t="shared" si="25"/>
        <v>0</v>
      </c>
      <c r="AD263" s="18">
        <f t="shared" si="25"/>
        <v>0</v>
      </c>
      <c r="AE263" s="18">
        <f t="shared" si="25"/>
        <v>0</v>
      </c>
      <c r="AF263" s="19">
        <f t="shared" si="25"/>
        <v>1.0808425676421998</v>
      </c>
      <c r="AG263" s="20">
        <f t="shared" si="25"/>
        <v>0</v>
      </c>
      <c r="AH263" s="18">
        <f t="shared" si="25"/>
        <v>0</v>
      </c>
      <c r="AI263" s="18">
        <f t="shared" si="25"/>
        <v>0</v>
      </c>
      <c r="AJ263" s="18">
        <f t="shared" si="25"/>
        <v>0</v>
      </c>
      <c r="AK263" s="19">
        <f t="shared" si="25"/>
        <v>0</v>
      </c>
      <c r="AL263" s="20">
        <f t="shared" si="25"/>
        <v>1.7423966865332003</v>
      </c>
      <c r="AM263" s="18">
        <f t="shared" si="25"/>
        <v>0</v>
      </c>
      <c r="AN263" s="18">
        <f t="shared" si="25"/>
        <v>0</v>
      </c>
      <c r="AO263" s="18">
        <f t="shared" si="25"/>
        <v>0</v>
      </c>
      <c r="AP263" s="19">
        <f t="shared" si="25"/>
        <v>0.43365947792779996</v>
      </c>
      <c r="AQ263" s="20">
        <f t="shared" si="25"/>
        <v>0</v>
      </c>
      <c r="AR263" s="18">
        <f t="shared" si="25"/>
        <v>0</v>
      </c>
      <c r="AS263" s="18">
        <f t="shared" si="25"/>
        <v>0</v>
      </c>
      <c r="AT263" s="18">
        <f t="shared" si="25"/>
        <v>0</v>
      </c>
      <c r="AU263" s="19">
        <f t="shared" si="25"/>
        <v>0</v>
      </c>
      <c r="AV263" s="20">
        <f t="shared" si="25"/>
        <v>238.619451762946</v>
      </c>
      <c r="AW263" s="18">
        <f t="shared" si="25"/>
        <v>15.696069816032931</v>
      </c>
      <c r="AX263" s="18">
        <f t="shared" si="25"/>
        <v>0.0009723189641999999</v>
      </c>
      <c r="AY263" s="18">
        <f t="shared" si="25"/>
        <v>0</v>
      </c>
      <c r="AZ263" s="19">
        <f t="shared" si="25"/>
        <v>394.4370536097386</v>
      </c>
      <c r="BA263" s="20">
        <f t="shared" si="25"/>
        <v>0</v>
      </c>
      <c r="BB263" s="18">
        <f t="shared" si="25"/>
        <v>0</v>
      </c>
      <c r="BC263" s="18">
        <f t="shared" si="25"/>
        <v>0</v>
      </c>
      <c r="BD263" s="18">
        <f t="shared" si="25"/>
        <v>0</v>
      </c>
      <c r="BE263" s="19">
        <f t="shared" si="25"/>
        <v>0</v>
      </c>
      <c r="BF263" s="20">
        <f t="shared" si="25"/>
        <v>262.30472353281044</v>
      </c>
      <c r="BG263" s="18">
        <f t="shared" si="25"/>
        <v>15.0436018879969</v>
      </c>
      <c r="BH263" s="18">
        <f t="shared" si="25"/>
        <v>0</v>
      </c>
      <c r="BI263" s="18">
        <f t="shared" si="25"/>
        <v>0</v>
      </c>
      <c r="BJ263" s="19">
        <f t="shared" si="25"/>
        <v>141.3158586611183</v>
      </c>
      <c r="BK263" s="19">
        <f t="shared" si="25"/>
        <v>1122.205883425989</v>
      </c>
      <c r="BL263" s="16"/>
      <c r="BM263" s="50"/>
    </row>
    <row r="264" spans="3:63" ht="1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4"/>
      <c r="BK264" s="13"/>
    </row>
    <row r="265" spans="7:64" ht="15">
      <c r="G265" s="25"/>
      <c r="Q265" s="25"/>
      <c r="Y265" s="25"/>
      <c r="AA265" s="25"/>
      <c r="AK265" s="25"/>
      <c r="AU265" s="25"/>
      <c r="BE265" s="25"/>
      <c r="BK265" s="13"/>
      <c r="BL265" s="25"/>
    </row>
    <row r="266" spans="1:64" ht="15">
      <c r="A266" s="63" t="s">
        <v>306</v>
      </c>
      <c r="B266" s="12"/>
      <c r="C266" s="12"/>
      <c r="D266" s="12"/>
      <c r="E266" s="12"/>
      <c r="F266" s="12"/>
      <c r="G266" s="12"/>
      <c r="H266" s="12"/>
      <c r="I266" s="12"/>
      <c r="J266" s="12"/>
      <c r="K266" s="64" t="s">
        <v>307</v>
      </c>
      <c r="AP266" s="25"/>
      <c r="BL266" s="25"/>
    </row>
    <row r="267" spans="1:11" ht="15">
      <c r="A267" s="63" t="s">
        <v>308</v>
      </c>
      <c r="B267" s="12"/>
      <c r="C267" s="12"/>
      <c r="D267" s="12"/>
      <c r="E267" s="12"/>
      <c r="F267" s="12"/>
      <c r="G267" s="12"/>
      <c r="H267" s="12"/>
      <c r="I267" s="12"/>
      <c r="J267" s="12"/>
      <c r="K267" s="63" t="s">
        <v>309</v>
      </c>
    </row>
    <row r="268" spans="1:11" ht="1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63" t="s">
        <v>310</v>
      </c>
    </row>
    <row r="269" spans="1:11" ht="15">
      <c r="A269" s="63" t="s">
        <v>311</v>
      </c>
      <c r="B269" s="12"/>
      <c r="C269" s="12"/>
      <c r="D269" s="12"/>
      <c r="E269" s="12"/>
      <c r="F269" s="12"/>
      <c r="G269" s="12"/>
      <c r="H269" s="12"/>
      <c r="I269" s="12"/>
      <c r="J269" s="12"/>
      <c r="K269" s="63" t="s">
        <v>312</v>
      </c>
    </row>
    <row r="270" spans="1:11" ht="15">
      <c r="A270" s="63" t="s">
        <v>313</v>
      </c>
      <c r="B270" s="12"/>
      <c r="C270" s="12"/>
      <c r="D270" s="12"/>
      <c r="E270" s="12"/>
      <c r="F270" s="12"/>
      <c r="G270" s="12"/>
      <c r="H270" s="12"/>
      <c r="I270" s="12"/>
      <c r="J270" s="12"/>
      <c r="K270" s="63" t="s">
        <v>314</v>
      </c>
    </row>
    <row r="271" spans="1:11" ht="15">
      <c r="A271" s="63"/>
      <c r="B271" s="12"/>
      <c r="C271" s="12"/>
      <c r="D271" s="12"/>
      <c r="E271" s="12"/>
      <c r="F271" s="12"/>
      <c r="G271" s="12"/>
      <c r="H271" s="12"/>
      <c r="I271" s="12"/>
      <c r="J271" s="12"/>
      <c r="K271" s="63" t="s">
        <v>315</v>
      </c>
    </row>
  </sheetData>
  <sheetProtection password="D8A0" sheet="1"/>
  <mergeCells count="25"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  <mergeCell ref="AQ4:BJ4"/>
    <mergeCell ref="AB6:AF6"/>
    <mergeCell ref="BA6:BE6"/>
    <mergeCell ref="BF6:BJ6"/>
    <mergeCell ref="W5:AF5"/>
    <mergeCell ref="BK4:BK7"/>
    <mergeCell ref="BA5:BJ5"/>
    <mergeCell ref="M6:Q6"/>
    <mergeCell ref="R6:V6"/>
    <mergeCell ref="AG6:AK6"/>
    <mergeCell ref="AL6:AP6"/>
    <mergeCell ref="AQ6:AU6"/>
    <mergeCell ref="AQ5:AZ5"/>
    <mergeCell ref="AG5:AP5"/>
    <mergeCell ref="AV6:AZ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C1">
      <selection activeCell="C6" sqref="C6"/>
    </sheetView>
  </sheetViews>
  <sheetFormatPr defaultColWidth="9.140625" defaultRowHeight="15"/>
  <cols>
    <col min="1" max="1" width="2.28125" style="0" customWidth="1"/>
    <col min="3" max="3" width="25.28125" style="0" bestFit="1" customWidth="1"/>
    <col min="4" max="4" width="18.7109375" style="0" bestFit="1" customWidth="1"/>
    <col min="5" max="5" width="19.57421875" style="0" bestFit="1" customWidth="1"/>
    <col min="6" max="6" width="18.421875" style="0" bestFit="1" customWidth="1"/>
    <col min="7" max="7" width="18.00390625" style="0" bestFit="1" customWidth="1"/>
    <col min="8" max="8" width="20.00390625" style="0" bestFit="1" customWidth="1"/>
    <col min="9" max="9" width="15.8515625" style="0" bestFit="1" customWidth="1"/>
    <col min="10" max="10" width="17.00390625" style="0" bestFit="1" customWidth="1"/>
    <col min="11" max="11" width="11.57421875" style="0" bestFit="1" customWidth="1"/>
    <col min="12" max="12" width="20.00390625" style="0" bestFit="1" customWidth="1"/>
  </cols>
  <sheetData>
    <row r="2" spans="2:12" ht="15">
      <c r="B2" s="88" t="s">
        <v>301</v>
      </c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2:12" ht="15">
      <c r="B3" s="88" t="s">
        <v>316</v>
      </c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2:12" ht="30">
      <c r="B4" s="23" t="s">
        <v>0</v>
      </c>
      <c r="C4" s="36" t="s">
        <v>54</v>
      </c>
      <c r="D4" s="36" t="s">
        <v>55</v>
      </c>
      <c r="E4" s="36" t="s">
        <v>56</v>
      </c>
      <c r="F4" s="36" t="s">
        <v>23</v>
      </c>
      <c r="G4" s="36" t="s">
        <v>27</v>
      </c>
      <c r="H4" s="36" t="s">
        <v>51</v>
      </c>
      <c r="I4" s="36" t="s">
        <v>57</v>
      </c>
      <c r="J4" s="36" t="s">
        <v>58</v>
      </c>
      <c r="K4" s="36" t="s">
        <v>59</v>
      </c>
      <c r="L4" s="36" t="s">
        <v>60</v>
      </c>
    </row>
    <row r="5" spans="2:12" ht="15">
      <c r="B5" s="37">
        <v>1</v>
      </c>
      <c r="C5" s="38" t="s">
        <v>61</v>
      </c>
      <c r="D5" s="40">
        <v>0</v>
      </c>
      <c r="E5" s="40">
        <v>0.27124538342810006</v>
      </c>
      <c r="F5" s="40">
        <v>1.8573004251321001</v>
      </c>
      <c r="G5" s="40">
        <v>0</v>
      </c>
      <c r="H5" s="40">
        <v>0</v>
      </c>
      <c r="I5" s="41">
        <v>0</v>
      </c>
      <c r="J5" s="41">
        <v>0</v>
      </c>
      <c r="K5" s="41">
        <f>D5+E5+F5+G5+H5+I5+J5</f>
        <v>2.1285458085602</v>
      </c>
      <c r="L5" s="40">
        <v>0.1358548226422</v>
      </c>
    </row>
    <row r="6" spans="2:12" ht="15">
      <c r="B6" s="37">
        <v>2</v>
      </c>
      <c r="C6" s="39" t="s">
        <v>62</v>
      </c>
      <c r="D6" s="40">
        <v>62.0121208574158</v>
      </c>
      <c r="E6" s="40">
        <v>96.71273020635441</v>
      </c>
      <c r="F6" s="40">
        <v>349.41217455664724</v>
      </c>
      <c r="G6" s="40">
        <v>4.6051109474528005</v>
      </c>
      <c r="H6" s="40">
        <v>0</v>
      </c>
      <c r="I6" s="41">
        <v>4.8012999999999995</v>
      </c>
      <c r="J6" s="41">
        <v>0.2482</v>
      </c>
      <c r="K6" s="41">
        <f aca="true" t="shared" si="0" ref="K6:K41">D6+E6+F6+G6+H6+I6+J6</f>
        <v>517.7916365678702</v>
      </c>
      <c r="L6" s="40">
        <v>17.195404159990698</v>
      </c>
    </row>
    <row r="7" spans="2:12" ht="15">
      <c r="B7" s="37">
        <v>3</v>
      </c>
      <c r="C7" s="38" t="s">
        <v>63</v>
      </c>
      <c r="D7" s="40">
        <v>0.0058327693212</v>
      </c>
      <c r="E7" s="40">
        <v>0.215448414928</v>
      </c>
      <c r="F7" s="40">
        <v>2.9667615880597</v>
      </c>
      <c r="G7" s="40">
        <v>0.05569408375</v>
      </c>
      <c r="H7" s="40">
        <v>0</v>
      </c>
      <c r="I7" s="41">
        <v>0.0088</v>
      </c>
      <c r="J7" s="41">
        <v>0</v>
      </c>
      <c r="K7" s="41">
        <f t="shared" si="0"/>
        <v>3.2525368560589003</v>
      </c>
      <c r="L7" s="40">
        <v>0.21916314907059997</v>
      </c>
    </row>
    <row r="8" spans="2:12" ht="15">
      <c r="B8" s="37">
        <v>4</v>
      </c>
      <c r="C8" s="39" t="s">
        <v>64</v>
      </c>
      <c r="D8" s="40">
        <v>8.275030575100201</v>
      </c>
      <c r="E8" s="40">
        <v>34.654413441501504</v>
      </c>
      <c r="F8" s="40">
        <v>159.27722099177174</v>
      </c>
      <c r="G8" s="40">
        <v>2.1598863733883</v>
      </c>
      <c r="H8" s="40">
        <v>0</v>
      </c>
      <c r="I8" s="41">
        <v>1.5</v>
      </c>
      <c r="J8" s="41">
        <v>0.07039999999999999</v>
      </c>
      <c r="K8" s="41">
        <f t="shared" si="0"/>
        <v>205.93695138176176</v>
      </c>
      <c r="L8" s="40">
        <v>8.285574920195797</v>
      </c>
    </row>
    <row r="9" spans="2:12" ht="15">
      <c r="B9" s="37">
        <v>5</v>
      </c>
      <c r="C9" s="39" t="s">
        <v>65</v>
      </c>
      <c r="D9" s="40">
        <v>25.090321161084</v>
      </c>
      <c r="E9" s="40">
        <v>166.13587599492</v>
      </c>
      <c r="F9" s="40">
        <v>471.9963689046129</v>
      </c>
      <c r="G9" s="40">
        <v>7.680239180272198</v>
      </c>
      <c r="H9" s="40">
        <v>0</v>
      </c>
      <c r="I9" s="41">
        <v>6.724399999999999</v>
      </c>
      <c r="J9" s="41">
        <v>0.2585</v>
      </c>
      <c r="K9" s="41">
        <f t="shared" si="0"/>
        <v>677.8857052408891</v>
      </c>
      <c r="L9" s="40">
        <v>34.5030441555912</v>
      </c>
    </row>
    <row r="10" spans="2:12" ht="15">
      <c r="B10" s="37">
        <v>6</v>
      </c>
      <c r="C10" s="39" t="s">
        <v>66</v>
      </c>
      <c r="D10" s="40">
        <v>15.190101275813303</v>
      </c>
      <c r="E10" s="40">
        <v>192.95921540829295</v>
      </c>
      <c r="F10" s="40">
        <v>250.15592416969335</v>
      </c>
      <c r="G10" s="40">
        <v>16.690183665813</v>
      </c>
      <c r="H10" s="40">
        <v>0</v>
      </c>
      <c r="I10" s="41">
        <v>1.5738</v>
      </c>
      <c r="J10" s="41">
        <v>0.0731</v>
      </c>
      <c r="K10" s="41">
        <f t="shared" si="0"/>
        <v>476.6423245196126</v>
      </c>
      <c r="L10" s="40">
        <v>10.839264932691998</v>
      </c>
    </row>
    <row r="11" spans="2:12" ht="15">
      <c r="B11" s="37">
        <v>7</v>
      </c>
      <c r="C11" s="39" t="s">
        <v>67</v>
      </c>
      <c r="D11" s="40">
        <v>62.513974829340995</v>
      </c>
      <c r="E11" s="40">
        <v>201.70498673599616</v>
      </c>
      <c r="F11" s="40">
        <v>295.94842057535527</v>
      </c>
      <c r="G11" s="40">
        <v>5.8060656460274</v>
      </c>
      <c r="H11" s="40">
        <v>0</v>
      </c>
      <c r="I11" s="41">
        <v>0</v>
      </c>
      <c r="J11" s="41">
        <v>0</v>
      </c>
      <c r="K11" s="41">
        <f t="shared" si="0"/>
        <v>565.9734477867198</v>
      </c>
      <c r="L11" s="40">
        <v>10.342106537084199</v>
      </c>
    </row>
    <row r="12" spans="2:12" ht="15">
      <c r="B12" s="37">
        <v>8</v>
      </c>
      <c r="C12" s="38" t="s">
        <v>68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1">
        <v>0</v>
      </c>
      <c r="K12" s="41">
        <f t="shared" si="0"/>
        <v>0</v>
      </c>
      <c r="L12" s="40">
        <v>0</v>
      </c>
    </row>
    <row r="13" spans="2:12" ht="15">
      <c r="B13" s="37">
        <v>9</v>
      </c>
      <c r="C13" s="38" t="s">
        <v>69</v>
      </c>
      <c r="D13" s="40">
        <v>0</v>
      </c>
      <c r="E13" s="40">
        <v>0</v>
      </c>
      <c r="F13" s="40">
        <v>0.0005740507857</v>
      </c>
      <c r="G13" s="40">
        <v>0</v>
      </c>
      <c r="H13" s="40">
        <v>0</v>
      </c>
      <c r="I13" s="41">
        <v>0</v>
      </c>
      <c r="J13" s="41">
        <v>0</v>
      </c>
      <c r="K13" s="41">
        <f t="shared" si="0"/>
        <v>0.0005740507857</v>
      </c>
      <c r="L13" s="40">
        <v>0</v>
      </c>
    </row>
    <row r="14" spans="2:12" ht="15">
      <c r="B14" s="37">
        <v>10</v>
      </c>
      <c r="C14" s="39" t="s">
        <v>70</v>
      </c>
      <c r="D14" s="40">
        <v>105.82941145056311</v>
      </c>
      <c r="E14" s="40">
        <v>905.9380620702793</v>
      </c>
      <c r="F14" s="40">
        <v>800.7231321047256</v>
      </c>
      <c r="G14" s="40">
        <v>13.7137302130967</v>
      </c>
      <c r="H14" s="40">
        <v>0</v>
      </c>
      <c r="I14" s="41">
        <v>11.9224</v>
      </c>
      <c r="J14" s="41">
        <v>0.5776</v>
      </c>
      <c r="K14" s="41">
        <f t="shared" si="0"/>
        <v>1838.7043358386647</v>
      </c>
      <c r="L14" s="40">
        <v>8.811079905838602</v>
      </c>
    </row>
    <row r="15" spans="2:12" ht="15">
      <c r="B15" s="37">
        <v>11</v>
      </c>
      <c r="C15" s="39" t="s">
        <v>71</v>
      </c>
      <c r="D15" s="40">
        <v>712.3307736546342</v>
      </c>
      <c r="E15" s="40">
        <v>7017.438721720363</v>
      </c>
      <c r="F15" s="40">
        <v>4778.692082311788</v>
      </c>
      <c r="G15" s="40">
        <v>141.83730806651965</v>
      </c>
      <c r="H15" s="40">
        <v>0</v>
      </c>
      <c r="I15" s="41">
        <v>36.1578</v>
      </c>
      <c r="J15" s="41">
        <v>3.4253</v>
      </c>
      <c r="K15" s="41">
        <f t="shared" si="0"/>
        <v>12689.881985753307</v>
      </c>
      <c r="L15" s="40">
        <v>109.37851619227368</v>
      </c>
    </row>
    <row r="16" spans="2:12" ht="15">
      <c r="B16" s="37">
        <v>12</v>
      </c>
      <c r="C16" s="39" t="s">
        <v>72</v>
      </c>
      <c r="D16" s="40">
        <v>1027.1194686137537</v>
      </c>
      <c r="E16" s="40">
        <v>5625.74569592841</v>
      </c>
      <c r="F16" s="40">
        <v>1030.2029969701616</v>
      </c>
      <c r="G16" s="40">
        <v>20.306178960655597</v>
      </c>
      <c r="H16" s="40">
        <v>0</v>
      </c>
      <c r="I16" s="41">
        <v>7.7275</v>
      </c>
      <c r="J16" s="41">
        <v>0.2396</v>
      </c>
      <c r="K16" s="41">
        <f t="shared" si="0"/>
        <v>7711.34144047298</v>
      </c>
      <c r="L16" s="40">
        <v>31.499666053545972</v>
      </c>
    </row>
    <row r="17" spans="2:12" ht="15">
      <c r="B17" s="37">
        <v>13</v>
      </c>
      <c r="C17" s="39" t="s">
        <v>73</v>
      </c>
      <c r="D17" s="40">
        <v>6.4234289837089005</v>
      </c>
      <c r="E17" s="40">
        <v>47.8843070437514</v>
      </c>
      <c r="F17" s="40">
        <v>86.56301137998149</v>
      </c>
      <c r="G17" s="40">
        <v>2.9252849062816</v>
      </c>
      <c r="H17" s="40">
        <v>0</v>
      </c>
      <c r="I17" s="41">
        <v>0.4498</v>
      </c>
      <c r="J17" s="41">
        <v>0.04889999999999999</v>
      </c>
      <c r="K17" s="41">
        <f t="shared" si="0"/>
        <v>144.29473231372342</v>
      </c>
      <c r="L17" s="40">
        <v>4.736399721236003</v>
      </c>
    </row>
    <row r="18" spans="2:12" ht="15">
      <c r="B18" s="37">
        <v>14</v>
      </c>
      <c r="C18" s="39" t="s">
        <v>74</v>
      </c>
      <c r="D18" s="40">
        <v>0.6418705043902</v>
      </c>
      <c r="E18" s="40">
        <v>21.491918171408688</v>
      </c>
      <c r="F18" s="40">
        <v>98.09190548451326</v>
      </c>
      <c r="G18" s="40">
        <v>1.2142396596762002</v>
      </c>
      <c r="H18" s="40">
        <v>0</v>
      </c>
      <c r="I18" s="41">
        <v>0.2495</v>
      </c>
      <c r="J18" s="41">
        <v>0.0494</v>
      </c>
      <c r="K18" s="41">
        <f t="shared" si="0"/>
        <v>121.73883381998834</v>
      </c>
      <c r="L18" s="40">
        <v>3.2734322252033</v>
      </c>
    </row>
    <row r="19" spans="2:12" ht="15">
      <c r="B19" s="37">
        <v>15</v>
      </c>
      <c r="C19" s="39" t="s">
        <v>75</v>
      </c>
      <c r="D19" s="40">
        <v>40.29827746437498</v>
      </c>
      <c r="E19" s="40">
        <v>124.57639856564936</v>
      </c>
      <c r="F19" s="40">
        <v>391.6909861655636</v>
      </c>
      <c r="G19" s="40">
        <v>10.796220661808901</v>
      </c>
      <c r="H19" s="40">
        <v>0</v>
      </c>
      <c r="I19" s="41">
        <v>0.1452</v>
      </c>
      <c r="J19" s="41">
        <v>0.0242</v>
      </c>
      <c r="K19" s="41">
        <f t="shared" si="0"/>
        <v>567.5312828573968</v>
      </c>
      <c r="L19" s="40">
        <v>14.155878867456993</v>
      </c>
    </row>
    <row r="20" spans="2:12" ht="15">
      <c r="B20" s="37">
        <v>16</v>
      </c>
      <c r="C20" s="39" t="s">
        <v>76</v>
      </c>
      <c r="D20" s="40">
        <v>1993.0107235794394</v>
      </c>
      <c r="E20" s="40">
        <v>3463.005510981152</v>
      </c>
      <c r="F20" s="40">
        <v>2994.8138290177835</v>
      </c>
      <c r="G20" s="40">
        <v>56.89642399121602</v>
      </c>
      <c r="H20" s="40">
        <v>0</v>
      </c>
      <c r="I20" s="41">
        <v>24.0772</v>
      </c>
      <c r="J20" s="41">
        <v>1.8236000000000003</v>
      </c>
      <c r="K20" s="41">
        <f t="shared" si="0"/>
        <v>8533.62728756959</v>
      </c>
      <c r="L20" s="40">
        <v>66.60940171557749</v>
      </c>
    </row>
    <row r="21" spans="2:12" ht="15">
      <c r="B21" s="37">
        <v>17</v>
      </c>
      <c r="C21" s="39" t="s">
        <v>77</v>
      </c>
      <c r="D21" s="40">
        <v>118.09946626397786</v>
      </c>
      <c r="E21" s="40">
        <v>229.1019094670888</v>
      </c>
      <c r="F21" s="40">
        <v>629.246685353593</v>
      </c>
      <c r="G21" s="40">
        <v>9.671392706346898</v>
      </c>
      <c r="H21" s="40">
        <v>0</v>
      </c>
      <c r="I21" s="41">
        <v>6.162</v>
      </c>
      <c r="J21" s="41">
        <v>0.4812</v>
      </c>
      <c r="K21" s="41">
        <f t="shared" si="0"/>
        <v>992.7626537910065</v>
      </c>
      <c r="L21" s="40">
        <v>27.32263826837959</v>
      </c>
    </row>
    <row r="22" spans="2:12" ht="15">
      <c r="B22" s="37">
        <v>18</v>
      </c>
      <c r="C22" s="38" t="s">
        <v>78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1">
        <v>0</v>
      </c>
      <c r="K22" s="41">
        <f t="shared" si="0"/>
        <v>0</v>
      </c>
      <c r="L22" s="40">
        <v>0</v>
      </c>
    </row>
    <row r="23" spans="2:12" ht="15">
      <c r="B23" s="37">
        <v>19</v>
      </c>
      <c r="C23" s="39" t="s">
        <v>79</v>
      </c>
      <c r="D23" s="40">
        <v>53.28699329818279</v>
      </c>
      <c r="E23" s="40">
        <v>281.5205191877349</v>
      </c>
      <c r="F23" s="40">
        <v>896.2132483799045</v>
      </c>
      <c r="G23" s="40">
        <v>24.029749084012597</v>
      </c>
      <c r="H23" s="40">
        <v>0</v>
      </c>
      <c r="I23" s="41">
        <v>8.4822</v>
      </c>
      <c r="J23" s="41">
        <v>0.8197</v>
      </c>
      <c r="K23" s="41">
        <f t="shared" si="0"/>
        <v>1264.3524099498347</v>
      </c>
      <c r="L23" s="40">
        <v>27.091790808550083</v>
      </c>
    </row>
    <row r="24" spans="2:12" ht="15">
      <c r="B24" s="37">
        <v>20</v>
      </c>
      <c r="C24" s="39" t="s">
        <v>80</v>
      </c>
      <c r="D24" s="40">
        <v>15947.123253430873</v>
      </c>
      <c r="E24" s="40">
        <v>22032.890962198107</v>
      </c>
      <c r="F24" s="40">
        <v>15939.812494490056</v>
      </c>
      <c r="G24" s="40">
        <v>348.0040445243749</v>
      </c>
      <c r="H24" s="40">
        <v>0</v>
      </c>
      <c r="I24" s="41">
        <v>1295.9461999999999</v>
      </c>
      <c r="J24" s="41">
        <v>567.4037</v>
      </c>
      <c r="K24" s="41">
        <f t="shared" si="0"/>
        <v>56131.18065464341</v>
      </c>
      <c r="L24" s="40">
        <v>316.5008881909832</v>
      </c>
    </row>
    <row r="25" spans="2:12" ht="15">
      <c r="B25" s="37">
        <v>21</v>
      </c>
      <c r="C25" s="38" t="s">
        <v>81</v>
      </c>
      <c r="D25" s="40">
        <v>0</v>
      </c>
      <c r="E25" s="40">
        <v>6.0733827610702</v>
      </c>
      <c r="F25" s="40">
        <v>8.6726446882364</v>
      </c>
      <c r="G25" s="40">
        <v>0.0166591198927</v>
      </c>
      <c r="H25" s="40">
        <v>0</v>
      </c>
      <c r="I25" s="41">
        <v>0.0288</v>
      </c>
      <c r="J25" s="41">
        <v>0</v>
      </c>
      <c r="K25" s="41">
        <f t="shared" si="0"/>
        <v>14.7914865691993</v>
      </c>
      <c r="L25" s="40">
        <v>0.17223725364210002</v>
      </c>
    </row>
    <row r="26" spans="2:12" ht="15">
      <c r="B26" s="37">
        <v>22</v>
      </c>
      <c r="C26" s="39" t="s">
        <v>82</v>
      </c>
      <c r="D26" s="40">
        <v>9.3801208800334</v>
      </c>
      <c r="E26" s="40">
        <v>18.3313701327435</v>
      </c>
      <c r="F26" s="40">
        <v>40.255017049779205</v>
      </c>
      <c r="G26" s="40">
        <v>0.7576736514635001</v>
      </c>
      <c r="H26" s="40">
        <v>0</v>
      </c>
      <c r="I26" s="41">
        <v>0.1734</v>
      </c>
      <c r="J26" s="41">
        <v>0.0099</v>
      </c>
      <c r="K26" s="41">
        <f t="shared" si="0"/>
        <v>68.90748171401961</v>
      </c>
      <c r="L26" s="40">
        <v>0.7777501492109999</v>
      </c>
    </row>
    <row r="27" spans="2:12" ht="15">
      <c r="B27" s="37">
        <v>23</v>
      </c>
      <c r="C27" s="38" t="s">
        <v>83</v>
      </c>
      <c r="D27" s="40">
        <v>0</v>
      </c>
      <c r="E27" s="40">
        <v>0.0003576399285</v>
      </c>
      <c r="F27" s="40">
        <v>0.0735146214639</v>
      </c>
      <c r="G27" s="40">
        <v>0</v>
      </c>
      <c r="H27" s="40">
        <v>0</v>
      </c>
      <c r="I27" s="41">
        <v>0</v>
      </c>
      <c r="J27" s="41">
        <v>0</v>
      </c>
      <c r="K27" s="41">
        <f t="shared" si="0"/>
        <v>0.07387226139240001</v>
      </c>
      <c r="L27" s="40">
        <v>0.00029590039280000003</v>
      </c>
    </row>
    <row r="28" spans="2:12" ht="15">
      <c r="B28" s="37">
        <v>24</v>
      </c>
      <c r="C28" s="38" t="s">
        <v>84</v>
      </c>
      <c r="D28" s="40">
        <v>3.0676011828206002</v>
      </c>
      <c r="E28" s="40">
        <v>11.3584061467837</v>
      </c>
      <c r="F28" s="40">
        <v>16.080681508521995</v>
      </c>
      <c r="G28" s="40">
        <v>1.2864469276783</v>
      </c>
      <c r="H28" s="40">
        <v>0</v>
      </c>
      <c r="I28" s="41">
        <v>0.0261</v>
      </c>
      <c r="J28" s="41">
        <v>0</v>
      </c>
      <c r="K28" s="41">
        <f t="shared" si="0"/>
        <v>31.819235765804592</v>
      </c>
      <c r="L28" s="40">
        <v>0.2101507987492</v>
      </c>
    </row>
    <row r="29" spans="2:12" ht="15">
      <c r="B29" s="37">
        <v>25</v>
      </c>
      <c r="C29" s="39" t="s">
        <v>85</v>
      </c>
      <c r="D29" s="40">
        <v>3296.306241456156</v>
      </c>
      <c r="E29" s="40">
        <v>6821.182152925679</v>
      </c>
      <c r="F29" s="40">
        <v>3656.8194354468424</v>
      </c>
      <c r="G29" s="40">
        <v>86.12137364031761</v>
      </c>
      <c r="H29" s="40">
        <v>0</v>
      </c>
      <c r="I29" s="41">
        <v>25.4887</v>
      </c>
      <c r="J29" s="41">
        <v>0.7701999999999999</v>
      </c>
      <c r="K29" s="41">
        <f t="shared" si="0"/>
        <v>13886.688103468996</v>
      </c>
      <c r="L29" s="40">
        <v>82.06374516708094</v>
      </c>
    </row>
    <row r="30" spans="2:12" ht="15">
      <c r="B30" s="37">
        <v>26</v>
      </c>
      <c r="C30" s="39" t="s">
        <v>86</v>
      </c>
      <c r="D30" s="40">
        <v>111.63770156862319</v>
      </c>
      <c r="E30" s="40">
        <v>487.0041539033616</v>
      </c>
      <c r="F30" s="40">
        <v>383.3074392642917</v>
      </c>
      <c r="G30" s="40">
        <v>10.464431141203601</v>
      </c>
      <c r="H30" s="40">
        <v>0</v>
      </c>
      <c r="I30" s="41">
        <v>2.0359</v>
      </c>
      <c r="J30" s="41">
        <v>0.13899999999999998</v>
      </c>
      <c r="K30" s="41">
        <f t="shared" si="0"/>
        <v>994.5886258774801</v>
      </c>
      <c r="L30" s="40">
        <v>12.947808503177894</v>
      </c>
    </row>
    <row r="31" spans="2:12" ht="15">
      <c r="B31" s="37">
        <v>27</v>
      </c>
      <c r="C31" s="39" t="s">
        <v>24</v>
      </c>
      <c r="D31" s="40">
        <v>1.9994485971056002</v>
      </c>
      <c r="E31" s="40">
        <v>192.86019592190573</v>
      </c>
      <c r="F31" s="40">
        <v>122.52199715404822</v>
      </c>
      <c r="G31" s="40">
        <v>6.8104075903912005</v>
      </c>
      <c r="H31" s="40">
        <v>0</v>
      </c>
      <c r="I31" s="41">
        <v>11.9482</v>
      </c>
      <c r="J31" s="41">
        <v>1.2036</v>
      </c>
      <c r="K31" s="41">
        <f t="shared" si="0"/>
        <v>337.34384926345075</v>
      </c>
      <c r="L31" s="40">
        <v>3.0354679040625</v>
      </c>
    </row>
    <row r="32" spans="2:12" ht="15">
      <c r="B32" s="37">
        <v>28</v>
      </c>
      <c r="C32" s="39" t="s">
        <v>87</v>
      </c>
      <c r="D32" s="40">
        <v>7.408914903891198</v>
      </c>
      <c r="E32" s="40">
        <v>15.601947334307905</v>
      </c>
      <c r="F32" s="40">
        <v>46.02693140580722</v>
      </c>
      <c r="G32" s="40">
        <v>1.0481582003905001</v>
      </c>
      <c r="H32" s="40">
        <v>0</v>
      </c>
      <c r="I32" s="41">
        <v>0</v>
      </c>
      <c r="J32" s="41">
        <v>0</v>
      </c>
      <c r="K32" s="41">
        <f t="shared" si="0"/>
        <v>70.08595184439682</v>
      </c>
      <c r="L32" s="40">
        <v>1.3719509469939002</v>
      </c>
    </row>
    <row r="33" spans="2:12" ht="15">
      <c r="B33" s="37">
        <v>29</v>
      </c>
      <c r="C33" s="39" t="s">
        <v>88</v>
      </c>
      <c r="D33" s="40">
        <v>243.98954357311027</v>
      </c>
      <c r="E33" s="40">
        <v>604.3337688746606</v>
      </c>
      <c r="F33" s="40">
        <v>707.887442462294</v>
      </c>
      <c r="G33" s="40">
        <v>19.619004430407603</v>
      </c>
      <c r="H33" s="40">
        <v>0</v>
      </c>
      <c r="I33" s="41">
        <v>2.4002000000000003</v>
      </c>
      <c r="J33" s="41">
        <v>0.36450000000000005</v>
      </c>
      <c r="K33" s="41">
        <f t="shared" si="0"/>
        <v>1578.5944593404722</v>
      </c>
      <c r="L33" s="40">
        <v>20.317227438699213</v>
      </c>
    </row>
    <row r="34" spans="2:12" ht="15">
      <c r="B34" s="37">
        <v>30</v>
      </c>
      <c r="C34" s="39" t="s">
        <v>89</v>
      </c>
      <c r="D34" s="40">
        <v>359.3113225712415</v>
      </c>
      <c r="E34" s="40">
        <v>5725.130636547448</v>
      </c>
      <c r="F34" s="40">
        <v>961.4141327762107</v>
      </c>
      <c r="G34" s="40">
        <v>27.196161507510002</v>
      </c>
      <c r="H34" s="40">
        <v>0</v>
      </c>
      <c r="I34" s="41">
        <v>4.955300000000001</v>
      </c>
      <c r="J34" s="41">
        <v>0.8038000000000001</v>
      </c>
      <c r="K34" s="41">
        <f t="shared" si="0"/>
        <v>7078.81135340241</v>
      </c>
      <c r="L34" s="40">
        <v>24.071833320789697</v>
      </c>
    </row>
    <row r="35" spans="2:12" ht="15">
      <c r="B35" s="37">
        <v>31</v>
      </c>
      <c r="C35" s="38" t="s">
        <v>90</v>
      </c>
      <c r="D35" s="40">
        <v>9.853668083819901</v>
      </c>
      <c r="E35" s="40">
        <v>5.2023819116391</v>
      </c>
      <c r="F35" s="40">
        <v>16.124624213231403</v>
      </c>
      <c r="G35" s="40">
        <v>0.6015325206423</v>
      </c>
      <c r="H35" s="40">
        <v>0</v>
      </c>
      <c r="I35" s="41">
        <v>0</v>
      </c>
      <c r="J35" s="41">
        <v>0</v>
      </c>
      <c r="K35" s="41">
        <f t="shared" si="0"/>
        <v>31.782206729332707</v>
      </c>
      <c r="L35" s="40">
        <v>1.2627844427121</v>
      </c>
    </row>
    <row r="36" spans="2:12" ht="15">
      <c r="B36" s="37">
        <v>32</v>
      </c>
      <c r="C36" s="39" t="s">
        <v>91</v>
      </c>
      <c r="D36" s="40">
        <v>966.5900028252245</v>
      </c>
      <c r="E36" s="40">
        <v>2209.2029310052994</v>
      </c>
      <c r="F36" s="40">
        <v>2102.968140212876</v>
      </c>
      <c r="G36" s="40">
        <v>43.0037206134231</v>
      </c>
      <c r="H36" s="40">
        <v>0</v>
      </c>
      <c r="I36" s="41">
        <v>32.6042</v>
      </c>
      <c r="J36" s="41">
        <v>1.4223000000000001</v>
      </c>
      <c r="K36" s="41">
        <f t="shared" si="0"/>
        <v>5355.791294656822</v>
      </c>
      <c r="L36" s="40">
        <v>69.07401871844013</v>
      </c>
    </row>
    <row r="37" spans="2:12" ht="15">
      <c r="B37" s="37">
        <v>33</v>
      </c>
      <c r="C37" s="39" t="s">
        <v>98</v>
      </c>
      <c r="D37" s="40">
        <v>250.0409663573998</v>
      </c>
      <c r="E37" s="40">
        <v>819.6625235843384</v>
      </c>
      <c r="F37" s="40">
        <v>1079.64271069172</v>
      </c>
      <c r="G37" s="40">
        <v>45.1659778275916</v>
      </c>
      <c r="H37" s="40">
        <v>0</v>
      </c>
      <c r="I37" s="41">
        <v>10.012199999999998</v>
      </c>
      <c r="J37" s="41">
        <v>0.6582000000000001</v>
      </c>
      <c r="K37" s="41">
        <f t="shared" si="0"/>
        <v>2205.1825784610496</v>
      </c>
      <c r="L37" s="40">
        <v>29.61792074316</v>
      </c>
    </row>
    <row r="38" spans="2:12" ht="15">
      <c r="B38" s="37">
        <v>34</v>
      </c>
      <c r="C38" s="39" t="s">
        <v>92</v>
      </c>
      <c r="D38" s="40">
        <v>64.1498411713911</v>
      </c>
      <c r="E38" s="40">
        <v>9.102368434710398</v>
      </c>
      <c r="F38" s="40">
        <v>11.585679806258996</v>
      </c>
      <c r="G38" s="40">
        <v>0.1151200355351</v>
      </c>
      <c r="H38" s="40">
        <v>0</v>
      </c>
      <c r="I38" s="41">
        <v>0.0233</v>
      </c>
      <c r="J38" s="41">
        <v>0.0112</v>
      </c>
      <c r="K38" s="41">
        <f t="shared" si="0"/>
        <v>84.9875094478956</v>
      </c>
      <c r="L38" s="40">
        <v>1.0228974146407002</v>
      </c>
    </row>
    <row r="39" spans="2:12" ht="15">
      <c r="B39" s="37">
        <v>35</v>
      </c>
      <c r="C39" s="39" t="s">
        <v>93</v>
      </c>
      <c r="D39" s="40">
        <v>340.20497506975914</v>
      </c>
      <c r="E39" s="40">
        <v>1765.9695626908</v>
      </c>
      <c r="F39" s="40">
        <v>2670.6049949844414</v>
      </c>
      <c r="G39" s="40">
        <v>54.27701216922092</v>
      </c>
      <c r="H39" s="40">
        <v>0</v>
      </c>
      <c r="I39" s="41">
        <v>24.562</v>
      </c>
      <c r="J39" s="41">
        <v>1.3180000000000003</v>
      </c>
      <c r="K39" s="41">
        <f t="shared" si="0"/>
        <v>4856.9365449142215</v>
      </c>
      <c r="L39" s="40">
        <v>82.12948649605377</v>
      </c>
    </row>
    <row r="40" spans="2:12" ht="15">
      <c r="B40" s="37">
        <v>36</v>
      </c>
      <c r="C40" s="39" t="s">
        <v>94</v>
      </c>
      <c r="D40" s="40">
        <v>8.6849143231361</v>
      </c>
      <c r="E40" s="40">
        <v>70.840817641277</v>
      </c>
      <c r="F40" s="40">
        <v>160.98225258119118</v>
      </c>
      <c r="G40" s="40">
        <v>5.868337777350501</v>
      </c>
      <c r="H40" s="40">
        <v>0</v>
      </c>
      <c r="I40" s="41">
        <v>0</v>
      </c>
      <c r="J40" s="41">
        <v>0</v>
      </c>
      <c r="K40" s="41">
        <f t="shared" si="0"/>
        <v>246.37632232295476</v>
      </c>
      <c r="L40" s="40">
        <v>5.570705893376198</v>
      </c>
    </row>
    <row r="41" spans="2:12" ht="15">
      <c r="B41" s="37">
        <v>37</v>
      </c>
      <c r="C41" s="39" t="s">
        <v>95</v>
      </c>
      <c r="D41" s="40">
        <v>1827.6069474216072</v>
      </c>
      <c r="E41" s="40">
        <v>4433.285248007553</v>
      </c>
      <c r="F41" s="40">
        <v>2828.2574655065287</v>
      </c>
      <c r="G41" s="40">
        <v>90.7772386591189</v>
      </c>
      <c r="H41" s="40">
        <v>0</v>
      </c>
      <c r="I41" s="41">
        <v>14.2824</v>
      </c>
      <c r="J41" s="41">
        <v>2.5310999999999995</v>
      </c>
      <c r="K41" s="41">
        <f t="shared" si="0"/>
        <v>9196.740399594808</v>
      </c>
      <c r="L41" s="40">
        <v>97.65949770849532</v>
      </c>
    </row>
    <row r="42" spans="2:12" s="43" customFormat="1" ht="15">
      <c r="B42" s="36" t="s">
        <v>96</v>
      </c>
      <c r="C42" s="28"/>
      <c r="D42" s="42">
        <f aca="true" t="shared" si="1" ref="D42:L42">SUM(D5:D41)</f>
        <v>27677.48325869729</v>
      </c>
      <c r="E42" s="42">
        <f t="shared" si="1"/>
        <v>63637.390126382874</v>
      </c>
      <c r="F42" s="42">
        <f t="shared" si="1"/>
        <v>43990.89022129386</v>
      </c>
      <c r="G42" s="42">
        <f>SUM(G5:G41)</f>
        <v>1059.5210084828302</v>
      </c>
      <c r="H42" s="42">
        <f t="shared" si="1"/>
        <v>0</v>
      </c>
      <c r="I42" s="42">
        <f t="shared" si="1"/>
        <v>1534.4688</v>
      </c>
      <c r="J42" s="42">
        <f t="shared" si="1"/>
        <v>584.7752</v>
      </c>
      <c r="K42" s="42">
        <f t="shared" si="1"/>
        <v>138484.52861485686</v>
      </c>
      <c r="L42" s="42">
        <f t="shared" si="1"/>
        <v>1122.205883425989</v>
      </c>
    </row>
    <row r="43" ht="15">
      <c r="B43" t="s">
        <v>97</v>
      </c>
    </row>
    <row r="44" s="62" customFormat="1" ht="15"/>
    <row r="45" spans="4:7" ht="15">
      <c r="D45" s="51"/>
      <c r="E45" s="51"/>
      <c r="F45" s="51"/>
      <c r="G45" s="51"/>
    </row>
    <row r="46" ht="15">
      <c r="E46" s="51"/>
    </row>
    <row r="47" spans="4:12" ht="1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">
      <c r="D48" s="51"/>
      <c r="E48" s="51"/>
      <c r="F48" s="51"/>
      <c r="G48" s="51"/>
      <c r="H48" s="51"/>
      <c r="I48" s="25"/>
      <c r="J48" s="25"/>
      <c r="K48" s="51"/>
      <c r="L48" s="51"/>
    </row>
  </sheetData>
  <sheetProtection password="D8A0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70009574</cp:lastModifiedBy>
  <dcterms:created xsi:type="dcterms:W3CDTF">2014-04-10T12:10:22Z</dcterms:created>
  <dcterms:modified xsi:type="dcterms:W3CDTF">2015-03-04T10:15:44Z</dcterms:modified>
  <cp:category/>
  <cp:version/>
  <cp:contentType/>
  <cp:contentStatus/>
</cp:coreProperties>
</file>