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<sst xmlns="http://schemas.openxmlformats.org/spreadsheetml/2006/main" count="396" uniqueCount="362">
  <si>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</si>
  <si>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</si>
  <si>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</si>
  <si>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</si>
  <si>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</si>
  <si>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</si>
  <si>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</si>
  <si>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</si>
  <si>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</si>
  <si>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</si>
  <si>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</si>
  <si>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</si>
  <si>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</si>
  <si>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</si>
  <si>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</si>
  <si>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</si>
  <si>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</si>
  <si>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</si>
  <si>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</si>
  <si>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</si>
  <si>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</si>
  <si>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</si>
  <si>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</si>
  <si>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</si>
  <si>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</si>
  <si>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</si>
  <si>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</si>
  <si>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</si>
  <si>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</si>
  <si>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</si>
  <si>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</si>
  <si>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</si>
  <si>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</si>
  <si>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</si>
  <si>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</si>
  <si>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</si>
  <si>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</si>
  <si>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</si>
  <si>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</si>
  <si>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</si>
  <si>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</si>
  <si>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</si>
  <si>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</si>
  <si>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</si>
  <si>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</si>
  <si>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</si>
  <si>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</si>
  <si>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</si>
  <si>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</si>
  <si>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</si>
  <si>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</si>
  <si>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</si>
  <si>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</si>
  <si>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</si>
  <si>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</si>
  <si>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</si>
  <si>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</si>
  <si>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</si>
  <si>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</si>
  <si>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</si>
  <si>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</si>
  <si>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</si>
  <si>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</si>
  <si>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</si>
  <si>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</si>
  <si>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</si>
  <si>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</si>
  <si>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</si>
  <si>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</si>
  <si>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</si>
  <si>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</si>
  <si>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</si>
  <si>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</si>
  <si>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</si>
  <si>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</si>
  <si>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</si>
  <si>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</si>
  <si>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</si>
  <si>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</si>
  <si>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</si>
  <si>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</si>
  <si>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</si>
  <si>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</si>
  <si>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</si>
  <si>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</si>
  <si>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</si>
  <si>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</si>
  <si>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</si>
  <si>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</si>
  <si>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</si>
  <si>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</si>
  <si>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</si>
  <si>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</si>
  <si>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</si>
  <si>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</si>
  <si>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</si>
  <si>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</si>
  <si>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</si>
  <si>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</si>
  <si>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</si>
  <si>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24</t>
  </si>
  <si>
    <t>RELIANCE FIXED HORIZON FUND - XXII - SERIES 32</t>
  </si>
  <si>
    <t>RELIANCE FIXED HORIZON FUND - XXIII - SERIES 8</t>
  </si>
  <si>
    <t>RELIANCE FIXED HORIZON FUND - XXIII - SERIES 12</t>
  </si>
  <si>
    <t>RELIANCE QUARTERLY INTERVAL FUND - SERIES III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</si>
  <si>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</si>
  <si>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</si>
  <si>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</si>
  <si>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IV - PLAN A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</si>
  <si>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</si>
  <si>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</si>
  <si>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</si>
  <si>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</si>
  <si>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</si>
  <si>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</si>
  <si>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</si>
  <si>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</si>
  <si>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</si>
  <si>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</si>
  <si>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</si>
  <si>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</si>
  <si>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</si>
  <si>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</si>
  <si>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</si>
  <si>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</si>
  <si>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</si>
  <si>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</si>
  <si>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</si>
  <si>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</si>
  <si>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</si>
  <si>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</si>
  <si>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</si>
  <si>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</si>
  <si>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</si>
  <si>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</si>
  <si>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</si>
  <si>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</si>
  <si>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</si>
  <si>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</si>
  <si>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</si>
  <si>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</si>
  <si>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</si>
  <si>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</si>
  <si>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</si>
  <si>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</si>
  <si>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</si>
  <si>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</si>
  <si>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</si>
  <si>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</si>
  <si>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</si>
  <si>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</si>
  <si>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</si>
  <si>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</si>
  <si>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</si>
  <si>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</si>
  <si>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</si>
  <si>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</si>
  <si>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</si>
  <si>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</si>
  <si>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</si>
  <si>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</si>
  <si>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</si>
  <si>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</si>
  <si>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</si>
  <si>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</si>
  <si>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</si>
  <si>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</si>
  <si>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</si>
  <si>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</si>
  <si>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</si>
  <si>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</si>
  <si>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</si>
  <si>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</si>
  <si>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</si>
  <si>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</si>
  <si>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</si>
  <si>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</si>
  <si>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</si>
  <si>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</si>
  <si>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</si>
  <si>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</si>
  <si>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</si>
  <si>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</si>
  <si>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11</t>
  </si>
  <si>
    <t>RELIANCE FIXED HORIZON FUND XXIV - SERIES 22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</si>
  <si>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</si>
  <si>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</si>
  <si>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</si>
  <si>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</si>
  <si>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</si>
  <si>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</si>
  <si>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</si>
  <si>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</si>
  <si>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YEARLY INTERVAL FUND - SERIES 3</t>
  </si>
  <si>
    <t>RELIANCE DUAL ADVANTAGE FIXED TENURE FUND - II - PLAN G</t>
  </si>
  <si>
    <t>RELIANCE DUAL ADVANTAGE FIXED TENURE FUND - II - PLAN H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</si>
  <si>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</si>
  <si>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</si>
  <si>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</si>
  <si>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</si>
  <si>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</si>
  <si>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</si>
  <si>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</si>
  <si>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</si>
  <si>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</si>
  <si>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</si>
  <si>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XXIV - SERIES 2</t>
  </si>
  <si>
    <t>RELIANCE FIXED HORIZON FUND - XXIV - SERIES 15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</si>
  <si>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</si>
  <si>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</si>
  <si>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</si>
  <si>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3</t>
  </si>
  <si>
    <t>RELIANCE DUAL ADVANTAGE FIXED TENURE FUND V - PLAN E</t>
  </si>
  <si>
    <t>RELIANCE DUAL ADVANTAGE FIXED TENURE FUND V - PLAN F</t>
  </si>
  <si>
    <t>RELIANCE DUAL ADVANTAGE FIXED TENURE FUND -III - PLAN C</t>
  </si>
  <si>
    <t>RELIANCE INTERVAL FUND - III - SERIES 1</t>
  </si>
  <si>
    <t>RELIANCE DUAL ADVANTAGE FIXED TENURE FUND V - PLAN G</t>
  </si>
  <si>
    <t>RELIANCE DUAL ADVANTAGE FIXED TENURE FUND V - PLAN H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</si>
  <si>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</si>
  <si>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</si>
  <si>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</si>
  <si>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</si>
  <si>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32</t>
  </si>
  <si>
    <t>RELIANCE FIXED HORIZON FUND - XXV - SERIES 33</t>
  </si>
  <si>
    <t>RELIANCE FIXED HORIZON FUND - XXV - SERIES 34</t>
  </si>
  <si>
    <t>RELIANCE FIXED HORIZON FUND - XXV - SERIES 35</t>
  </si>
  <si>
    <t>RELIANCE FIXED HORIZON FUND - XXV - SERIES 6</t>
  </si>
  <si>
    <t>RELIANCE FIXED HORIZON FUND - XXV - SERIES 11</t>
  </si>
  <si>
    <t>RELIANCE FIXED HORIZON FUND - XXV - SERIES 12</t>
  </si>
  <si>
    <t>RELIANCE FIXED HORIZON FUND - XXV - SERIES 13</t>
  </si>
  <si>
    <t>RELIANCE FIXED HORIZON FUND - XXV - SERIES 15</t>
  </si>
  <si>
    <t>RELIANCE FIXED HORIZON FUND - XXV - SERIES 16</t>
  </si>
  <si>
    <t>RELIANCE FIXED HORIZON FUND - XXV - SERIES 17</t>
  </si>
  <si>
    <t>RELIANCE FIXED HORIZON FUND - XXV - SERIES 20</t>
  </si>
  <si>
    <t>RELIANCE FIXED HORIZON FUND - XXV - SERIES 18</t>
  </si>
  <si>
    <t>RELIANCE FIXED HORIZON FUND - XXV - SERIES 21</t>
  </si>
  <si>
    <t>RELIANCE FIXED HORIZON FUND - XXV - SERIES 22</t>
  </si>
  <si>
    <t>RELIANCE FIXED HORIZON FUND - XXV - SERIES 23</t>
  </si>
  <si>
    <t>RELIANCE FIXED HORIZON FUND - XXV - SERIES 24</t>
  </si>
  <si>
    <t>RELIANCE FIXED HORIZON FUND - XXV - SERIES 25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</si>
  <si>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</si>
  <si>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</si>
  <si>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</si>
  <si>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</si>
  <si>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 - SERIES 31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</si>
  <si>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</si>
  <si>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</si>
  <si>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</si>
  <si>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</si>
  <si>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</si>
  <si>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</si>
  <si>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</si>
  <si>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</si>
  <si>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4</t>
  </si>
  <si>
    <t>RELIANCE FIXED HORIZON FUND - XXVI - SERIES 6</t>
  </si>
  <si>
    <t>RELIANCE FIXED HORIZON FUND - XXVI - SERIES 7</t>
  </si>
  <si>
    <t>RELIANCE FIXED HORIZON FUND - XXVI - SERIES 9</t>
  </si>
  <si>
    <t>RELIANCE FIXED HORIZON FUND - XXVI - SERIES 12</t>
  </si>
  <si>
    <t>RELIANCE FIXED HORIZON FUND - XXVI - SERIES 13</t>
  </si>
  <si>
    <t>RELIANCE FIXED HORIZON FUND - XXVI - SERIES 14</t>
  </si>
  <si>
    <t>RELIANCE FIXED HORIZON FUND - XXVI - SERIES 15</t>
  </si>
  <si>
    <t>RELIANCE FIXED HORIZON FUND - XXVI - SERIES 16</t>
  </si>
  <si>
    <t>RELIANCE FIXED HORIZON FUND - XXVI - SERIES 17</t>
  </si>
  <si>
    <t>RELIANCE FIXED HORIZON FUND - XXVI - SERIES 18</t>
  </si>
  <si>
    <t>RELIANCE FIXED HORIZON FUND - XXVI - SERIES 19</t>
  </si>
  <si>
    <t>RELIANCE FIXED HORIZON FUND - XXVI - SERIES 20</t>
  </si>
  <si>
    <t>RELIANCE FIXED HORIZON FUND - XXVI - SERIES 21</t>
  </si>
  <si>
    <t>RELIANCE FIXED HORIZON FUND - XXVI - SERIES 22</t>
  </si>
  <si>
    <t>RELIANCE FIXED HORIZON FUND - XXVI - SERIES 24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</si>
  <si>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</si>
  <si>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</si>
  <si>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</si>
  <si>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</si>
  <si>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</si>
  <si>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</si>
  <si>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</si>
  <si>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</si>
  <si>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</si>
  <si>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</si>
  <si>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</si>
  <si>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</si>
  <si>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</si>
  <si>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</si>
  <si>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</si>
  <si>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</si>
  <si>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</si>
  <si>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</si>
  <si>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</si>
  <si>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</si>
  <si>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</si>
  <si>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</si>
  <si>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</si>
  <si>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</si>
  <si>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</si>
  <si>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</si>
  <si>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</si>
  <si>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</si>
  <si>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</si>
  <si>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</si>
  <si>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</si>
  <si>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</si>
  <si>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</si>
  <si>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</si>
  <si>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</si>
  <si>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</si>
  <si>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</si>
  <si>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</si>
  <si>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</si>
  <si>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</si>
  <si>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</si>
  <si>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</si>
  <si>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</si>
  <si>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</si>
  <si>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</si>
  <si>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</si>
  <si>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</si>
  <si>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</si>
  <si>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</si>
  <si>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</si>
  <si>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</si>
  <si>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</si>
  <si>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</si>
  <si>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</si>
  <si>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</si>
  <si>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</si>
  <si>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</si>
  <si>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</si>
  <si>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</si>
  <si>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</si>
  <si>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</si>
  <si>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</si>
  <si>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R*SHARES CNX 100 FUND</t>
  </si>
  <si>
    <t>R*SHARES CONSUMPTION FUND</t>
  </si>
  <si>
    <t>R*SHARES DIVIDEND OPPORTUNITIES FUND</t>
  </si>
  <si>
    <t>R*SHARES LONG TERM GILT ETF</t>
  </si>
  <si>
    <t>R*SHARES NV20 ETF</t>
  </si>
  <si>
    <t>R*SHARES SENSEX ETF</t>
  </si>
  <si>
    <t>R*SHARES Bank BeES</t>
  </si>
  <si>
    <t>CPSE ETF</t>
  </si>
  <si>
    <t>R*SHARES Hang Seng BeES</t>
  </si>
  <si>
    <t>R*SHARES Infra BeES</t>
  </si>
  <si>
    <t>R* Shares Junior BeES</t>
  </si>
  <si>
    <t>R*SHARES Liquid BeES</t>
  </si>
  <si>
    <t>R*SHARES Nifty BeES</t>
  </si>
  <si>
    <t>R*SHARES PSU Bank BeES</t>
  </si>
  <si>
    <t>R*SHARES Shariah BeES</t>
  </si>
  <si>
    <t>Reliance Mutual Fund: Net Assets Under Management (AAUM) as on FEB 2017 (All figures in Rs. Crore)</t>
  </si>
  <si>
    <t>RELIANCE DUAL ADVANTAGE FIXED TENURE FUND X - PLAN F</t>
  </si>
  <si>
    <t>RELIANCE FIXED HORIZON FUND - XXXII - SERIES 9</t>
  </si>
  <si>
    <t>Table showing State wise /Union Territory wise contribution to AUM of category of schemes as on FEB 2017</t>
  </si>
  <si>
    <t>R* SHARE GOLD BEES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</si>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</sst>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171" fontId="0" fillId="0" borderId="0" xfId="42" applyFont="1" applyAlignment="1">
      <alignment/>
    </xf>
    <xf numFmtId="171" fontId="40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171" fontId="0" fillId="0" borderId="0" xfId="42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8" xfId="56" applyNumberFormat="1" applyFont="1" applyFill="1" applyBorder="1" applyAlignment="1">
      <alignment horizontal="center"/>
      <protection/>
    </xf>
    <xf numFmtId="3" fontId="5" fillId="0" borderId="35" xfId="56" applyNumberFormat="1" applyFont="1" applyFill="1" applyBorder="1" applyAlignment="1">
      <alignment horizontal="center" vertical="center" wrapText="1"/>
      <protection/>
    </xf>
    <xf numFmtId="3" fontId="5" fillId="0" borderId="36" xfId="56" applyNumberFormat="1" applyFont="1" applyFill="1" applyBorder="1" applyAlignment="1">
      <alignment horizontal="center" vertical="center" wrapText="1"/>
      <protection/>
    </xf>
    <xf numFmtId="3" fontId="5" fillId="0" borderId="37" xfId="56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3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5.57421875" style="0" bestFit="1" customWidth="1"/>
    <col min="4" max="4" width="8.140625" style="0" customWidth="1"/>
    <col min="5" max="5" width="5.57421875" style="0" customWidth="1"/>
    <col min="6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20" width="8.140625" style="0" bestFit="1" customWidth="1"/>
    <col min="21" max="21" width="4.57421875" style="0" customWidth="1"/>
    <col min="22" max="22" width="8.14062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1" width="8.14062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59" width="8.140625" style="0" bestFit="1" customWidth="1"/>
    <col min="60" max="60" width="6.57421875" style="0" customWidth="1"/>
    <col min="61" max="61" width="5.57421875" style="0" bestFit="1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2" ht="15" customHeight="1" thickBot="1">
      <c r="B2" s="1"/>
    </row>
    <row r="3" spans="1:63" ht="15.75" customHeight="1" thickBot="1">
      <c r="A3" s="65" t="s">
        <v>0</v>
      </c>
      <c r="B3" s="67" t="s">
        <v>1</v>
      </c>
      <c r="C3" s="70" t="s">
        <v>346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2"/>
    </row>
    <row r="4" spans="1:63" ht="18.75" thickBot="1">
      <c r="A4" s="66"/>
      <c r="B4" s="68"/>
      <c r="C4" s="73" t="s">
        <v>2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73" t="s">
        <v>3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5"/>
      <c r="AQ4" s="73" t="s">
        <v>4</v>
      </c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5"/>
      <c r="BK4" s="85" t="s">
        <v>35</v>
      </c>
    </row>
    <row r="5" spans="1:63" ht="18.75" thickBot="1">
      <c r="A5" s="66"/>
      <c r="B5" s="68"/>
      <c r="C5" s="82" t="s">
        <v>5</v>
      </c>
      <c r="D5" s="83"/>
      <c r="E5" s="83"/>
      <c r="F5" s="83"/>
      <c r="G5" s="83"/>
      <c r="H5" s="83"/>
      <c r="I5" s="83"/>
      <c r="J5" s="83"/>
      <c r="K5" s="83"/>
      <c r="L5" s="84"/>
      <c r="M5" s="82" t="s">
        <v>6</v>
      </c>
      <c r="N5" s="83"/>
      <c r="O5" s="83"/>
      <c r="P5" s="83"/>
      <c r="Q5" s="83"/>
      <c r="R5" s="83"/>
      <c r="S5" s="83"/>
      <c r="T5" s="83"/>
      <c r="U5" s="83"/>
      <c r="V5" s="84"/>
      <c r="W5" s="82" t="s">
        <v>5</v>
      </c>
      <c r="X5" s="83"/>
      <c r="Y5" s="83"/>
      <c r="Z5" s="83"/>
      <c r="AA5" s="83"/>
      <c r="AB5" s="83"/>
      <c r="AC5" s="83"/>
      <c r="AD5" s="83"/>
      <c r="AE5" s="83"/>
      <c r="AF5" s="84"/>
      <c r="AG5" s="82" t="s">
        <v>6</v>
      </c>
      <c r="AH5" s="83"/>
      <c r="AI5" s="83"/>
      <c r="AJ5" s="83"/>
      <c r="AK5" s="83"/>
      <c r="AL5" s="83"/>
      <c r="AM5" s="83"/>
      <c r="AN5" s="83"/>
      <c r="AO5" s="83"/>
      <c r="AP5" s="84"/>
      <c r="AQ5" s="82" t="s">
        <v>5</v>
      </c>
      <c r="AR5" s="83"/>
      <c r="AS5" s="83"/>
      <c r="AT5" s="83"/>
      <c r="AU5" s="83"/>
      <c r="AV5" s="83"/>
      <c r="AW5" s="83"/>
      <c r="AX5" s="83"/>
      <c r="AY5" s="83"/>
      <c r="AZ5" s="84"/>
      <c r="BA5" s="82" t="s">
        <v>6</v>
      </c>
      <c r="BB5" s="83"/>
      <c r="BC5" s="83"/>
      <c r="BD5" s="83"/>
      <c r="BE5" s="83"/>
      <c r="BF5" s="83"/>
      <c r="BG5" s="83"/>
      <c r="BH5" s="83"/>
      <c r="BI5" s="83"/>
      <c r="BJ5" s="84"/>
      <c r="BK5" s="86"/>
    </row>
    <row r="6" spans="1:63" ht="18" customHeight="1">
      <c r="A6" s="66"/>
      <c r="B6" s="68"/>
      <c r="C6" s="76" t="s">
        <v>7</v>
      </c>
      <c r="D6" s="77"/>
      <c r="E6" s="77"/>
      <c r="F6" s="77"/>
      <c r="G6" s="78"/>
      <c r="H6" s="79" t="s">
        <v>8</v>
      </c>
      <c r="I6" s="80"/>
      <c r="J6" s="80"/>
      <c r="K6" s="80"/>
      <c r="L6" s="81"/>
      <c r="M6" s="76" t="s">
        <v>7</v>
      </c>
      <c r="N6" s="77"/>
      <c r="O6" s="77"/>
      <c r="P6" s="77"/>
      <c r="Q6" s="78"/>
      <c r="R6" s="79" t="s">
        <v>8</v>
      </c>
      <c r="S6" s="80"/>
      <c r="T6" s="80"/>
      <c r="U6" s="80"/>
      <c r="V6" s="81"/>
      <c r="W6" s="76" t="s">
        <v>7</v>
      </c>
      <c r="X6" s="77"/>
      <c r="Y6" s="77"/>
      <c r="Z6" s="77"/>
      <c r="AA6" s="78"/>
      <c r="AB6" s="79" t="s">
        <v>8</v>
      </c>
      <c r="AC6" s="80"/>
      <c r="AD6" s="80"/>
      <c r="AE6" s="80"/>
      <c r="AF6" s="81"/>
      <c r="AG6" s="76" t="s">
        <v>7</v>
      </c>
      <c r="AH6" s="77"/>
      <c r="AI6" s="77"/>
      <c r="AJ6" s="77"/>
      <c r="AK6" s="78"/>
      <c r="AL6" s="79" t="s">
        <v>8</v>
      </c>
      <c r="AM6" s="80"/>
      <c r="AN6" s="80"/>
      <c r="AO6" s="80"/>
      <c r="AP6" s="81"/>
      <c r="AQ6" s="76" t="s">
        <v>7</v>
      </c>
      <c r="AR6" s="77"/>
      <c r="AS6" s="77"/>
      <c r="AT6" s="77"/>
      <c r="AU6" s="78"/>
      <c r="AV6" s="79" t="s">
        <v>8</v>
      </c>
      <c r="AW6" s="80"/>
      <c r="AX6" s="80"/>
      <c r="AY6" s="80"/>
      <c r="AZ6" s="81"/>
      <c r="BA6" s="76" t="s">
        <v>7</v>
      </c>
      <c r="BB6" s="77"/>
      <c r="BC6" s="77"/>
      <c r="BD6" s="77"/>
      <c r="BE6" s="78"/>
      <c r="BF6" s="79" t="s">
        <v>8</v>
      </c>
      <c r="BG6" s="80"/>
      <c r="BH6" s="80"/>
      <c r="BI6" s="80"/>
      <c r="BJ6" s="81"/>
      <c r="BK6" s="86"/>
    </row>
    <row r="7" spans="1:63" ht="15.75">
      <c r="A7" s="66"/>
      <c r="B7" s="69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7"/>
    </row>
    <row r="8" spans="1:63" ht="18">
      <c r="A8" s="60" t="s">
        <v>96</v>
      </c>
      <c r="B8" s="58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277</v>
      </c>
      <c r="C10" s="11">
        <v>0</v>
      </c>
      <c r="D10" s="9">
        <v>850.9205310219642</v>
      </c>
      <c r="E10" s="9">
        <v>28.571428567</v>
      </c>
      <c r="F10" s="9">
        <v>0</v>
      </c>
      <c r="G10" s="10">
        <v>25.0993010415357</v>
      </c>
      <c r="H10" s="11">
        <v>258.35582784417556</v>
      </c>
      <c r="I10" s="9">
        <v>9169.190764530427</v>
      </c>
      <c r="J10" s="9">
        <v>2760.234350527214</v>
      </c>
      <c r="K10" s="9">
        <v>0</v>
      </c>
      <c r="L10" s="10">
        <v>842.0466246216407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84.76093012088889</v>
      </c>
      <c r="S10" s="9">
        <v>1120.7464028014965</v>
      </c>
      <c r="T10" s="9">
        <v>612.9452398169634</v>
      </c>
      <c r="U10" s="9">
        <v>0</v>
      </c>
      <c r="V10" s="10">
        <v>39.074828569961895</v>
      </c>
      <c r="W10" s="11">
        <v>0</v>
      </c>
      <c r="X10" s="9">
        <v>0.05667386732139999</v>
      </c>
      <c r="Y10" s="9">
        <v>0</v>
      </c>
      <c r="Z10" s="9">
        <v>0</v>
      </c>
      <c r="AA10" s="10">
        <v>0</v>
      </c>
      <c r="AB10" s="11">
        <v>0.5373058368924001</v>
      </c>
      <c r="AC10" s="9">
        <v>0.0701695718571</v>
      </c>
      <c r="AD10" s="9">
        <v>0</v>
      </c>
      <c r="AE10" s="9">
        <v>0</v>
      </c>
      <c r="AF10" s="10">
        <v>0.041905343964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0.36640827849880003</v>
      </c>
      <c r="AM10" s="9">
        <v>0</v>
      </c>
      <c r="AN10" s="9">
        <v>0</v>
      </c>
      <c r="AO10" s="9">
        <v>0</v>
      </c>
      <c r="AP10" s="10">
        <v>0.1679418255355</v>
      </c>
      <c r="AQ10" s="11">
        <v>0</v>
      </c>
      <c r="AR10" s="9">
        <v>18.7539549412499</v>
      </c>
      <c r="AS10" s="9">
        <v>0</v>
      </c>
      <c r="AT10" s="9">
        <v>0</v>
      </c>
      <c r="AU10" s="10">
        <v>0</v>
      </c>
      <c r="AV10" s="11">
        <v>640.1237469407686</v>
      </c>
      <c r="AW10" s="9">
        <v>9273.282119037034</v>
      </c>
      <c r="AX10" s="9">
        <v>991.469265216499</v>
      </c>
      <c r="AY10" s="9">
        <v>0</v>
      </c>
      <c r="AZ10" s="10">
        <v>297.8942155221092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110.22592322521538</v>
      </c>
      <c r="BG10" s="9">
        <v>403.05887460641924</v>
      </c>
      <c r="BH10" s="9">
        <v>160.74761788921282</v>
      </c>
      <c r="BI10" s="9">
        <v>0</v>
      </c>
      <c r="BJ10" s="10">
        <v>120.13153595216329</v>
      </c>
      <c r="BK10" s="17">
        <f>SUM(C10:BJ10)</f>
        <v>27808.873887518006</v>
      </c>
      <c r="BL10" s="16"/>
      <c r="BM10" s="50"/>
    </row>
    <row r="11" spans="1:65" s="12" customFormat="1" ht="15">
      <c r="A11" s="5"/>
      <c r="B11" s="8" t="s">
        <v>278</v>
      </c>
      <c r="C11" s="11">
        <v>0</v>
      </c>
      <c r="D11" s="9">
        <v>0.5730076120714</v>
      </c>
      <c r="E11" s="9">
        <v>0</v>
      </c>
      <c r="F11" s="9">
        <v>0</v>
      </c>
      <c r="G11" s="10">
        <v>0</v>
      </c>
      <c r="H11" s="11">
        <v>33.363246249854804</v>
      </c>
      <c r="I11" s="9">
        <v>1335.9388506193563</v>
      </c>
      <c r="J11" s="9">
        <v>187.00172413360698</v>
      </c>
      <c r="K11" s="9">
        <v>0</v>
      </c>
      <c r="L11" s="10">
        <v>39.3760478048199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16.2141500080333</v>
      </c>
      <c r="S11" s="9">
        <v>181.0838536633919</v>
      </c>
      <c r="T11" s="9">
        <v>31.554036935249595</v>
      </c>
      <c r="U11" s="9">
        <v>0</v>
      </c>
      <c r="V11" s="10">
        <v>3.8859058789629004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0.11361098724970001</v>
      </c>
      <c r="AC11" s="9">
        <v>3.2277440953927004</v>
      </c>
      <c r="AD11" s="9">
        <v>0</v>
      </c>
      <c r="AE11" s="9">
        <v>0</v>
      </c>
      <c r="AF11" s="10">
        <v>0.290656890964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0.0071723455711</v>
      </c>
      <c r="AM11" s="9">
        <v>0</v>
      </c>
      <c r="AN11" s="9">
        <v>0</v>
      </c>
      <c r="AO11" s="9">
        <v>0</v>
      </c>
      <c r="AP11" s="10">
        <v>0</v>
      </c>
      <c r="AQ11" s="11">
        <v>0</v>
      </c>
      <c r="AR11" s="9">
        <v>8.2333347900714</v>
      </c>
      <c r="AS11" s="9">
        <v>0</v>
      </c>
      <c r="AT11" s="9">
        <v>0</v>
      </c>
      <c r="AU11" s="10">
        <v>0</v>
      </c>
      <c r="AV11" s="11">
        <v>442.6781738213075</v>
      </c>
      <c r="AW11" s="9">
        <v>742.5406317929501</v>
      </c>
      <c r="AX11" s="9">
        <v>2.6060620361428</v>
      </c>
      <c r="AY11" s="9">
        <v>0</v>
      </c>
      <c r="AZ11" s="10">
        <v>204.24213699230125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338.33048170276686</v>
      </c>
      <c r="BG11" s="9">
        <v>162.2910203511308</v>
      </c>
      <c r="BH11" s="9">
        <v>185.26375312785623</v>
      </c>
      <c r="BI11" s="9">
        <v>0</v>
      </c>
      <c r="BJ11" s="10">
        <v>134.8090227901564</v>
      </c>
      <c r="BK11" s="17">
        <f>SUM(C11:BJ11)</f>
        <v>4053.6246246292076</v>
      </c>
      <c r="BL11" s="16"/>
      <c r="BM11" s="50"/>
    </row>
    <row r="12" spans="1:65" s="12" customFormat="1" ht="15">
      <c r="A12" s="5"/>
      <c r="B12" s="8" t="s">
        <v>99</v>
      </c>
      <c r="C12" s="11">
        <v>0</v>
      </c>
      <c r="D12" s="9">
        <v>278.6967761713571</v>
      </c>
      <c r="E12" s="9">
        <v>0</v>
      </c>
      <c r="F12" s="9">
        <v>0</v>
      </c>
      <c r="G12" s="10">
        <v>1.4143872341071</v>
      </c>
      <c r="H12" s="11">
        <v>45.665311563819905</v>
      </c>
      <c r="I12" s="9">
        <v>1608.9841071520343</v>
      </c>
      <c r="J12" s="9">
        <v>211.58436107017852</v>
      </c>
      <c r="K12" s="9">
        <v>0.0508420678214</v>
      </c>
      <c r="L12" s="10">
        <v>190.51177978689174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5.285590589391401</v>
      </c>
      <c r="S12" s="9">
        <v>168.28665869824948</v>
      </c>
      <c r="T12" s="9">
        <v>62.895340344428405</v>
      </c>
      <c r="U12" s="9">
        <v>0</v>
      </c>
      <c r="V12" s="10">
        <v>2.1130517107847995</v>
      </c>
      <c r="W12" s="11">
        <v>0</v>
      </c>
      <c r="X12" s="9">
        <v>26.0006726595</v>
      </c>
      <c r="Y12" s="9">
        <v>0</v>
      </c>
      <c r="Z12" s="9">
        <v>0</v>
      </c>
      <c r="AA12" s="10">
        <v>0</v>
      </c>
      <c r="AB12" s="11">
        <v>0.35966257899970006</v>
      </c>
      <c r="AC12" s="9">
        <v>0.0992300441785</v>
      </c>
      <c r="AD12" s="9">
        <v>0</v>
      </c>
      <c r="AE12" s="9">
        <v>0</v>
      </c>
      <c r="AF12" s="10">
        <v>0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0.0217186777856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16.322932133892802</v>
      </c>
      <c r="AS12" s="9">
        <v>0</v>
      </c>
      <c r="AT12" s="9">
        <v>0</v>
      </c>
      <c r="AU12" s="10">
        <v>0</v>
      </c>
      <c r="AV12" s="11">
        <v>147.2051132897596</v>
      </c>
      <c r="AW12" s="9">
        <v>2874.251025804063</v>
      </c>
      <c r="AX12" s="9">
        <v>0.9322502622142</v>
      </c>
      <c r="AY12" s="9">
        <v>0</v>
      </c>
      <c r="AZ12" s="10">
        <v>44.5781375128492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20.6783910876928</v>
      </c>
      <c r="BG12" s="9">
        <v>208.64465352621312</v>
      </c>
      <c r="BH12" s="9">
        <v>1.5117701537142</v>
      </c>
      <c r="BI12" s="9">
        <v>0</v>
      </c>
      <c r="BJ12" s="10">
        <v>6.9439286212097</v>
      </c>
      <c r="BK12" s="17">
        <f>SUM(C12:BJ12)</f>
        <v>5923.037692741136</v>
      </c>
      <c r="BL12" s="16"/>
      <c r="BM12" s="50"/>
    </row>
    <row r="13" spans="1:65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1130.1903148053925</v>
      </c>
      <c r="E13" s="18">
        <f t="shared" si="0"/>
        <v>28.571428567</v>
      </c>
      <c r="F13" s="18">
        <f t="shared" si="0"/>
        <v>0</v>
      </c>
      <c r="G13" s="19">
        <f t="shared" si="0"/>
        <v>26.5136882756428</v>
      </c>
      <c r="H13" s="20">
        <f t="shared" si="0"/>
        <v>337.38438565785026</v>
      </c>
      <c r="I13" s="18">
        <f t="shared" si="0"/>
        <v>12114.11372230182</v>
      </c>
      <c r="J13" s="18">
        <f t="shared" si="0"/>
        <v>3158.820435730999</v>
      </c>
      <c r="K13" s="18">
        <f t="shared" si="0"/>
        <v>0.0508420678214</v>
      </c>
      <c r="L13" s="19">
        <f t="shared" si="0"/>
        <v>1071.9344522133524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106.26067071831359</v>
      </c>
      <c r="S13" s="18">
        <f t="shared" si="0"/>
        <v>1470.116915163138</v>
      </c>
      <c r="T13" s="18">
        <f t="shared" si="0"/>
        <v>707.3946170966414</v>
      </c>
      <c r="U13" s="18">
        <f t="shared" si="0"/>
        <v>0</v>
      </c>
      <c r="V13" s="19">
        <f t="shared" si="0"/>
        <v>45.0737861597096</v>
      </c>
      <c r="W13" s="20">
        <f t="shared" si="0"/>
        <v>0</v>
      </c>
      <c r="X13" s="18">
        <f t="shared" si="0"/>
        <v>26.0573465268214</v>
      </c>
      <c r="Y13" s="18">
        <f t="shared" si="0"/>
        <v>0</v>
      </c>
      <c r="Z13" s="18">
        <f t="shared" si="0"/>
        <v>0</v>
      </c>
      <c r="AA13" s="19">
        <f t="shared" si="0"/>
        <v>0</v>
      </c>
      <c r="AB13" s="20">
        <f t="shared" si="0"/>
        <v>1.0105794031418</v>
      </c>
      <c r="AC13" s="18">
        <f t="shared" si="0"/>
        <v>3.3971437114283</v>
      </c>
      <c r="AD13" s="18">
        <f t="shared" si="0"/>
        <v>0</v>
      </c>
      <c r="AE13" s="18">
        <f t="shared" si="0"/>
        <v>0</v>
      </c>
      <c r="AF13" s="19">
        <f t="shared" si="0"/>
        <v>0.33256223492799997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0.39529930185550005</v>
      </c>
      <c r="AM13" s="18">
        <f t="shared" si="0"/>
        <v>0</v>
      </c>
      <c r="AN13" s="18">
        <f t="shared" si="0"/>
        <v>0</v>
      </c>
      <c r="AO13" s="18">
        <f t="shared" si="0"/>
        <v>0</v>
      </c>
      <c r="AP13" s="19">
        <f t="shared" si="0"/>
        <v>0.1679418255355</v>
      </c>
      <c r="AQ13" s="20">
        <f t="shared" si="0"/>
        <v>0</v>
      </c>
      <c r="AR13" s="18">
        <f t="shared" si="0"/>
        <v>43.3102218652141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1230.0070340518355</v>
      </c>
      <c r="AW13" s="18">
        <f t="shared" si="0"/>
        <v>12890.073776634046</v>
      </c>
      <c r="AX13" s="18">
        <f t="shared" si="0"/>
        <v>995.007577514856</v>
      </c>
      <c r="AY13" s="18">
        <f t="shared" si="0"/>
        <v>0</v>
      </c>
      <c r="AZ13" s="19">
        <f t="shared" si="0"/>
        <v>546.7144900272597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469.23479601567504</v>
      </c>
      <c r="BG13" s="18">
        <f t="shared" si="0"/>
        <v>773.9945484837632</v>
      </c>
      <c r="BH13" s="18">
        <f t="shared" si="0"/>
        <v>347.5231411707833</v>
      </c>
      <c r="BI13" s="18">
        <f t="shared" si="0"/>
        <v>0</v>
      </c>
      <c r="BJ13" s="19">
        <f t="shared" si="0"/>
        <v>261.8844873635294</v>
      </c>
      <c r="BK13" s="32">
        <f t="shared" si="0"/>
        <v>37785.53620488835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32</v>
      </c>
      <c r="C16" s="11">
        <v>0</v>
      </c>
      <c r="D16" s="9">
        <v>40.3535889202142</v>
      </c>
      <c r="E16" s="9">
        <v>0</v>
      </c>
      <c r="F16" s="9">
        <v>0</v>
      </c>
      <c r="G16" s="10">
        <v>0</v>
      </c>
      <c r="H16" s="11">
        <v>272.3958883857125</v>
      </c>
      <c r="I16" s="9">
        <v>254.69181830974875</v>
      </c>
      <c r="J16" s="9">
        <v>98.8253692282142</v>
      </c>
      <c r="K16" s="9">
        <v>0</v>
      </c>
      <c r="L16" s="10">
        <v>40.79270603228439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8.6231641976413</v>
      </c>
      <c r="S16" s="9">
        <v>57.714124786856495</v>
      </c>
      <c r="T16" s="9">
        <v>6.625351735928399</v>
      </c>
      <c r="U16" s="9">
        <v>0</v>
      </c>
      <c r="V16" s="10">
        <v>3.0431772503911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0.029737382571300004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0.019954589178400005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47.390001881054005</v>
      </c>
      <c r="AW16" s="9">
        <v>384.9790479256913</v>
      </c>
      <c r="AX16" s="9">
        <v>6.4163336637142</v>
      </c>
      <c r="AY16" s="9">
        <v>0</v>
      </c>
      <c r="AZ16" s="10">
        <v>59.5093008961341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14.981137072444998</v>
      </c>
      <c r="BG16" s="9">
        <v>57.18779458153352</v>
      </c>
      <c r="BH16" s="9">
        <v>3.6423657402855003</v>
      </c>
      <c r="BI16" s="9">
        <v>0</v>
      </c>
      <c r="BJ16" s="10">
        <v>11.237601295423</v>
      </c>
      <c r="BK16" s="17">
        <f>SUM(C16:BJ16)</f>
        <v>1368.4584638750216</v>
      </c>
      <c r="BL16" s="16"/>
      <c r="BM16" s="50"/>
    </row>
    <row r="17" spans="1:65" s="21" customFormat="1" ht="15">
      <c r="A17" s="5"/>
      <c r="B17" s="15" t="s">
        <v>14</v>
      </c>
      <c r="C17" s="20">
        <f>SUM(C16)</f>
        <v>0</v>
      </c>
      <c r="D17" s="18">
        <f>SUM(D16)</f>
        <v>40.3535889202142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272.3958883857125</v>
      </c>
      <c r="I17" s="18">
        <f t="shared" si="1"/>
        <v>254.69181830974875</v>
      </c>
      <c r="J17" s="18">
        <f t="shared" si="1"/>
        <v>98.8253692282142</v>
      </c>
      <c r="K17" s="18">
        <f t="shared" si="1"/>
        <v>0</v>
      </c>
      <c r="L17" s="19">
        <f t="shared" si="1"/>
        <v>40.79270603228439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8.6231641976413</v>
      </c>
      <c r="S17" s="18">
        <f t="shared" si="1"/>
        <v>57.714124786856495</v>
      </c>
      <c r="T17" s="18">
        <f t="shared" si="1"/>
        <v>6.625351735928399</v>
      </c>
      <c r="U17" s="18">
        <f t="shared" si="1"/>
        <v>0</v>
      </c>
      <c r="V17" s="19">
        <f t="shared" si="1"/>
        <v>3.0431772503911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0.029737382571300004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0.019954589178400005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47.390001881054005</v>
      </c>
      <c r="AW17" s="18">
        <f t="shared" si="1"/>
        <v>384.9790479256913</v>
      </c>
      <c r="AX17" s="18">
        <f t="shared" si="1"/>
        <v>6.4163336637142</v>
      </c>
      <c r="AY17" s="18">
        <f t="shared" si="1"/>
        <v>0</v>
      </c>
      <c r="AZ17" s="19">
        <f t="shared" si="1"/>
        <v>59.5093008961341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14.981137072444998</v>
      </c>
      <c r="BG17" s="18">
        <f t="shared" si="1"/>
        <v>57.18779458153352</v>
      </c>
      <c r="BH17" s="18">
        <f t="shared" si="1"/>
        <v>3.6423657402855003</v>
      </c>
      <c r="BI17" s="18">
        <f t="shared" si="1"/>
        <v>0</v>
      </c>
      <c r="BJ17" s="19">
        <f t="shared" si="1"/>
        <v>11.237601295423</v>
      </c>
      <c r="BK17" s="19">
        <f t="shared" si="1"/>
        <v>1368.4584638750216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100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0.15086155992820002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0.0037462960714</v>
      </c>
      <c r="S20" s="9">
        <v>0</v>
      </c>
      <c r="T20" s="9">
        <v>0</v>
      </c>
      <c r="U20" s="9">
        <v>0</v>
      </c>
      <c r="V20" s="10">
        <v>0.0506471336784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1.9360288871421998</v>
      </c>
      <c r="AW20" s="9">
        <v>6.840197404589781</v>
      </c>
      <c r="AX20" s="9">
        <v>0</v>
      </c>
      <c r="AY20" s="9">
        <v>0</v>
      </c>
      <c r="AZ20" s="10">
        <v>56.2004367917107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0.4031888803926</v>
      </c>
      <c r="BG20" s="9">
        <v>0.3652492857142</v>
      </c>
      <c r="BH20" s="9">
        <v>0</v>
      </c>
      <c r="BI20" s="9">
        <v>0</v>
      </c>
      <c r="BJ20" s="10">
        <v>8.0032596110348</v>
      </c>
      <c r="BK20" s="17">
        <f aca="true" t="shared" si="2" ref="BK20:BK133">SUM(C20:BJ20)</f>
        <v>73.95361585026228</v>
      </c>
      <c r="BL20" s="16"/>
      <c r="BM20" s="50"/>
    </row>
    <row r="21" spans="1:65" s="12" customFormat="1" ht="15">
      <c r="A21" s="5"/>
      <c r="B21" s="8" t="s">
        <v>205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0.0007120541070999999</v>
      </c>
      <c r="I21" s="9">
        <v>0.5411611214285</v>
      </c>
      <c r="J21" s="9">
        <v>0</v>
      </c>
      <c r="K21" s="9">
        <v>0</v>
      </c>
      <c r="L21" s="10">
        <v>0.2872689471784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0.0007120541070999999</v>
      </c>
      <c r="S21" s="9">
        <v>0</v>
      </c>
      <c r="T21" s="9">
        <v>0</v>
      </c>
      <c r="U21" s="9">
        <v>0</v>
      </c>
      <c r="V21" s="10">
        <v>0.0018513406785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12.782439001927498</v>
      </c>
      <c r="AW21" s="9">
        <v>3.289689974609208</v>
      </c>
      <c r="AX21" s="9">
        <v>0</v>
      </c>
      <c r="AY21" s="9">
        <v>0</v>
      </c>
      <c r="AZ21" s="10">
        <v>26.7562463893893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0.37716056028550005</v>
      </c>
      <c r="BG21" s="9">
        <v>0.28482164285710004</v>
      </c>
      <c r="BH21" s="9">
        <v>0</v>
      </c>
      <c r="BI21" s="9">
        <v>0</v>
      </c>
      <c r="BJ21" s="10">
        <v>2.5340880199631997</v>
      </c>
      <c r="BK21" s="17">
        <f t="shared" si="2"/>
        <v>46.856151106531414</v>
      </c>
      <c r="BL21" s="16"/>
      <c r="BM21" s="50"/>
    </row>
    <row r="22" spans="1:65" s="12" customFormat="1" ht="15">
      <c r="A22" s="5"/>
      <c r="B22" s="8" t="s">
        <v>101</v>
      </c>
      <c r="C22" s="11">
        <v>0</v>
      </c>
      <c r="D22" s="9">
        <v>6.1105625</v>
      </c>
      <c r="E22" s="9">
        <v>0</v>
      </c>
      <c r="F22" s="9">
        <v>0</v>
      </c>
      <c r="G22" s="10">
        <v>0</v>
      </c>
      <c r="H22" s="11">
        <v>0</v>
      </c>
      <c r="I22" s="9">
        <v>0</v>
      </c>
      <c r="J22" s="9">
        <v>0</v>
      </c>
      <c r="K22" s="9">
        <v>0</v>
      </c>
      <c r="L22" s="10">
        <v>0.8144461881425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0.0007052726785</v>
      </c>
      <c r="S22" s="9">
        <v>0</v>
      </c>
      <c r="T22" s="9">
        <v>0</v>
      </c>
      <c r="U22" s="9">
        <v>0</v>
      </c>
      <c r="V22" s="10">
        <v>0.0035263633928000002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0.065307709821</v>
      </c>
      <c r="AW22" s="9">
        <v>1.763181696501107</v>
      </c>
      <c r="AX22" s="9">
        <v>0</v>
      </c>
      <c r="AY22" s="9">
        <v>0</v>
      </c>
      <c r="AZ22" s="10">
        <v>13.156317843747802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0.017427210606999997</v>
      </c>
      <c r="BG22" s="9">
        <v>5.2895450892857</v>
      </c>
      <c r="BH22" s="9">
        <v>0</v>
      </c>
      <c r="BI22" s="9">
        <v>0</v>
      </c>
      <c r="BJ22" s="10">
        <v>1.1635846296421</v>
      </c>
      <c r="BK22" s="17">
        <f t="shared" si="2"/>
        <v>28.384604503818505</v>
      </c>
      <c r="BL22" s="16"/>
      <c r="BM22" s="57"/>
    </row>
    <row r="23" spans="1:65" s="12" customFormat="1" ht="15">
      <c r="A23" s="5"/>
      <c r="B23" s="8" t="s">
        <v>102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0</v>
      </c>
      <c r="J23" s="9">
        <v>0</v>
      </c>
      <c r="K23" s="9">
        <v>0</v>
      </c>
      <c r="L23" s="10">
        <v>1.0959567248928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9">
        <v>0</v>
      </c>
      <c r="T23" s="9">
        <v>0</v>
      </c>
      <c r="U23" s="9">
        <v>0</v>
      </c>
      <c r="V23" s="10">
        <v>0.1427441035356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4.1531750558213</v>
      </c>
      <c r="AW23" s="9">
        <v>0.07421936941138355</v>
      </c>
      <c r="AX23" s="9">
        <v>0</v>
      </c>
      <c r="AY23" s="9">
        <v>0</v>
      </c>
      <c r="AZ23" s="10">
        <v>15.557728812890902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0.0128289691785</v>
      </c>
      <c r="BG23" s="9">
        <v>0.3329908154642</v>
      </c>
      <c r="BH23" s="9">
        <v>0</v>
      </c>
      <c r="BI23" s="9">
        <v>0</v>
      </c>
      <c r="BJ23" s="10">
        <v>1.3382387764638</v>
      </c>
      <c r="BK23" s="17">
        <f t="shared" si="2"/>
        <v>22.707882627658485</v>
      </c>
      <c r="BL23" s="16"/>
      <c r="BM23" s="50"/>
    </row>
    <row r="24" spans="1:65" s="12" customFormat="1" ht="15">
      <c r="A24" s="5"/>
      <c r="B24" s="8" t="s">
        <v>103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</v>
      </c>
      <c r="I24" s="9">
        <v>0</v>
      </c>
      <c r="J24" s="9">
        <v>0</v>
      </c>
      <c r="K24" s="9">
        <v>0</v>
      </c>
      <c r="L24" s="10">
        <v>0.025116657892699998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0</v>
      </c>
      <c r="T24" s="9">
        <v>0</v>
      </c>
      <c r="U24" s="9">
        <v>0</v>
      </c>
      <c r="V24" s="10">
        <v>0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0.29755928934140863</v>
      </c>
      <c r="AW24" s="9">
        <v>0</v>
      </c>
      <c r="AX24" s="9">
        <v>0</v>
      </c>
      <c r="AY24" s="9">
        <v>0</v>
      </c>
      <c r="AZ24" s="10">
        <v>2.4440077001065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</v>
      </c>
      <c r="BG24" s="9">
        <v>0</v>
      </c>
      <c r="BH24" s="9">
        <v>0</v>
      </c>
      <c r="BI24" s="9">
        <v>0</v>
      </c>
      <c r="BJ24" s="10">
        <v>0.0170065295713</v>
      </c>
      <c r="BK24" s="17">
        <f t="shared" si="2"/>
        <v>2.7836901769119087</v>
      </c>
      <c r="BL24" s="16"/>
      <c r="BM24" s="57"/>
    </row>
    <row r="25" spans="1:65" s="12" customFormat="1" ht="15">
      <c r="A25" s="5"/>
      <c r="B25" s="8" t="s">
        <v>206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0.094327822857</v>
      </c>
      <c r="I25" s="9">
        <v>0</v>
      </c>
      <c r="J25" s="9">
        <v>0</v>
      </c>
      <c r="K25" s="9">
        <v>0</v>
      </c>
      <c r="L25" s="10">
        <v>0.5217063872855999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0.32418258392840005</v>
      </c>
      <c r="S25" s="9">
        <v>0</v>
      </c>
      <c r="T25" s="9">
        <v>0</v>
      </c>
      <c r="U25" s="9">
        <v>0</v>
      </c>
      <c r="V25" s="10">
        <v>0.16899401246399998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2.8157404975344003</v>
      </c>
      <c r="AW25" s="9">
        <v>1.0398834355229412</v>
      </c>
      <c r="AX25" s="9">
        <v>0</v>
      </c>
      <c r="AY25" s="9">
        <v>0</v>
      </c>
      <c r="AZ25" s="10">
        <v>6.3478362136773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0.5812171552141</v>
      </c>
      <c r="BG25" s="9">
        <v>1.9389336546427998</v>
      </c>
      <c r="BH25" s="9">
        <v>0</v>
      </c>
      <c r="BI25" s="9">
        <v>0</v>
      </c>
      <c r="BJ25" s="10">
        <v>1.3413711261424</v>
      </c>
      <c r="BK25" s="17">
        <f t="shared" si="2"/>
        <v>15.17419288926894</v>
      </c>
      <c r="BL25" s="16"/>
      <c r="BM25" s="57"/>
    </row>
    <row r="26" spans="1:65" s="12" customFormat="1" ht="15">
      <c r="A26" s="5"/>
      <c r="B26" s="8" t="s">
        <v>181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</v>
      </c>
      <c r="I26" s="9">
        <v>0</v>
      </c>
      <c r="J26" s="9">
        <v>0</v>
      </c>
      <c r="K26" s="9">
        <v>0</v>
      </c>
      <c r="L26" s="10">
        <v>7.724093875499901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</v>
      </c>
      <c r="S26" s="9">
        <v>0</v>
      </c>
      <c r="T26" s="9">
        <v>0</v>
      </c>
      <c r="U26" s="9">
        <v>0</v>
      </c>
      <c r="V26" s="10">
        <v>0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1.1130429775304298</v>
      </c>
      <c r="AW26" s="9">
        <v>0</v>
      </c>
      <c r="AX26" s="9">
        <v>0</v>
      </c>
      <c r="AY26" s="9">
        <v>0</v>
      </c>
      <c r="AZ26" s="10">
        <v>3.6869717684996006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0.0222294305357</v>
      </c>
      <c r="BG26" s="9">
        <v>0</v>
      </c>
      <c r="BH26" s="9">
        <v>0</v>
      </c>
      <c r="BI26" s="9">
        <v>0</v>
      </c>
      <c r="BJ26" s="10">
        <v>0.0013472382142000001</v>
      </c>
      <c r="BK26" s="17">
        <f t="shared" si="2"/>
        <v>12.54768529027983</v>
      </c>
      <c r="BL26" s="16"/>
      <c r="BM26" s="57"/>
    </row>
    <row r="27" spans="1:65" s="12" customFormat="1" ht="15">
      <c r="A27" s="5"/>
      <c r="B27" s="8" t="s">
        <v>182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0.0218644228571</v>
      </c>
      <c r="I27" s="9">
        <v>0</v>
      </c>
      <c r="J27" s="9">
        <v>0</v>
      </c>
      <c r="K27" s="9">
        <v>0</v>
      </c>
      <c r="L27" s="10">
        <v>0.11027868278559999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0.280137917857</v>
      </c>
      <c r="S27" s="9">
        <v>0</v>
      </c>
      <c r="T27" s="9">
        <v>0</v>
      </c>
      <c r="U27" s="9">
        <v>0</v>
      </c>
      <c r="V27" s="10">
        <v>0.0245974757142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0.5371655785711</v>
      </c>
      <c r="AW27" s="9">
        <v>13.8711247422499</v>
      </c>
      <c r="AX27" s="9">
        <v>0</v>
      </c>
      <c r="AY27" s="9">
        <v>0</v>
      </c>
      <c r="AZ27" s="10">
        <v>0.4377416898569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0.0135991285714</v>
      </c>
      <c r="BG27" s="9">
        <v>0</v>
      </c>
      <c r="BH27" s="9">
        <v>0</v>
      </c>
      <c r="BI27" s="9">
        <v>0</v>
      </c>
      <c r="BJ27" s="10">
        <v>0.1288155463214</v>
      </c>
      <c r="BK27" s="17">
        <f t="shared" si="2"/>
        <v>15.425325184784601</v>
      </c>
      <c r="BL27" s="16"/>
      <c r="BM27" s="57"/>
    </row>
    <row r="28" spans="1:65" s="12" customFormat="1" ht="15">
      <c r="A28" s="5"/>
      <c r="B28" s="8" t="s">
        <v>104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0.33784776542830003</v>
      </c>
      <c r="I28" s="9">
        <v>0</v>
      </c>
      <c r="J28" s="9">
        <v>0</v>
      </c>
      <c r="K28" s="9">
        <v>0</v>
      </c>
      <c r="L28" s="10">
        <v>0.2008624216426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0.06486302349979998</v>
      </c>
      <c r="S28" s="9">
        <v>0.0801097723214</v>
      </c>
      <c r="T28" s="9">
        <v>0</v>
      </c>
      <c r="U28" s="9">
        <v>0</v>
      </c>
      <c r="V28" s="10">
        <v>0.08239824042829999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0.2197455987138</v>
      </c>
      <c r="AW28" s="9">
        <v>0.6576331663846154</v>
      </c>
      <c r="AX28" s="9">
        <v>0</v>
      </c>
      <c r="AY28" s="9">
        <v>0</v>
      </c>
      <c r="AZ28" s="10">
        <v>4.599063396677099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0.3245319018921</v>
      </c>
      <c r="BG28" s="9">
        <v>0.01940589375</v>
      </c>
      <c r="BH28" s="9">
        <v>0</v>
      </c>
      <c r="BI28" s="9">
        <v>0</v>
      </c>
      <c r="BJ28" s="10">
        <v>0.48308224103489994</v>
      </c>
      <c r="BK28" s="17">
        <f t="shared" si="2"/>
        <v>7.069543421772915</v>
      </c>
      <c r="BL28" s="16"/>
      <c r="BM28" s="57"/>
    </row>
    <row r="29" spans="1:65" s="12" customFormat="1" ht="15">
      <c r="A29" s="5"/>
      <c r="B29" s="8" t="s">
        <v>183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0.312385900857</v>
      </c>
      <c r="I29" s="9">
        <v>0</v>
      </c>
      <c r="J29" s="9">
        <v>0</v>
      </c>
      <c r="K29" s="9">
        <v>0</v>
      </c>
      <c r="L29" s="10">
        <v>0.395353110607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0.41582781189269996</v>
      </c>
      <c r="S29" s="9">
        <v>12.400811020607101</v>
      </c>
      <c r="T29" s="9">
        <v>0</v>
      </c>
      <c r="U29" s="9">
        <v>0</v>
      </c>
      <c r="V29" s="10">
        <v>0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0.1391329142855</v>
      </c>
      <c r="AW29" s="9">
        <v>14.60910950127757</v>
      </c>
      <c r="AX29" s="9">
        <v>0</v>
      </c>
      <c r="AY29" s="9">
        <v>0</v>
      </c>
      <c r="AZ29" s="10">
        <v>8.584702491213699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0.0169674285713</v>
      </c>
      <c r="BG29" s="9">
        <v>12.0808091428571</v>
      </c>
      <c r="BH29" s="9">
        <v>0</v>
      </c>
      <c r="BI29" s="9">
        <v>0</v>
      </c>
      <c r="BJ29" s="10">
        <v>4.1608879005353</v>
      </c>
      <c r="BK29" s="17">
        <f t="shared" si="2"/>
        <v>53.11598722270427</v>
      </c>
      <c r="BL29" s="16"/>
      <c r="BM29" s="57"/>
    </row>
    <row r="30" spans="1:65" s="12" customFormat="1" ht="15">
      <c r="A30" s="5"/>
      <c r="B30" s="8" t="s">
        <v>207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0.0272908285714</v>
      </c>
      <c r="I30" s="9">
        <v>4.1618513571427</v>
      </c>
      <c r="J30" s="9">
        <v>0</v>
      </c>
      <c r="K30" s="9">
        <v>0</v>
      </c>
      <c r="L30" s="10">
        <v>1.4464139142856003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0.3687064734284</v>
      </c>
      <c r="S30" s="9">
        <v>0</v>
      </c>
      <c r="T30" s="9">
        <v>0</v>
      </c>
      <c r="U30" s="9">
        <v>0</v>
      </c>
      <c r="V30" s="10">
        <v>0.006825677749999999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0.5016166642854001</v>
      </c>
      <c r="AW30" s="9">
        <v>7.876737349974497</v>
      </c>
      <c r="AX30" s="9">
        <v>0</v>
      </c>
      <c r="AY30" s="9">
        <v>0</v>
      </c>
      <c r="AZ30" s="10">
        <v>0.2175796174998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0.0013557207141999999</v>
      </c>
      <c r="BG30" s="9">
        <v>0</v>
      </c>
      <c r="BH30" s="9">
        <v>0</v>
      </c>
      <c r="BI30" s="9">
        <v>0</v>
      </c>
      <c r="BJ30" s="10">
        <v>0.023686444607100003</v>
      </c>
      <c r="BK30" s="17">
        <f t="shared" si="2"/>
        <v>14.632064048259096</v>
      </c>
      <c r="BL30" s="16"/>
      <c r="BM30" s="57"/>
    </row>
    <row r="31" spans="1:65" s="12" customFormat="1" ht="15">
      <c r="A31" s="5"/>
      <c r="B31" s="8" t="s">
        <v>184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0.0199576232142</v>
      </c>
      <c r="I31" s="9">
        <v>39.5078541175357</v>
      </c>
      <c r="J31" s="9">
        <v>0</v>
      </c>
      <c r="K31" s="9">
        <v>0</v>
      </c>
      <c r="L31" s="10">
        <v>0.2692710601069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</v>
      </c>
      <c r="S31" s="9">
        <v>19.55023090325</v>
      </c>
      <c r="T31" s="9">
        <v>0</v>
      </c>
      <c r="U31" s="9">
        <v>0</v>
      </c>
      <c r="V31" s="10">
        <v>0.34606518653539997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0.13215875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5.7528944038928005</v>
      </c>
      <c r="AW31" s="9">
        <v>8.124065390139103</v>
      </c>
      <c r="AX31" s="9">
        <v>0</v>
      </c>
      <c r="AY31" s="9">
        <v>0</v>
      </c>
      <c r="AZ31" s="10">
        <v>5.7941268903568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0.8198996677499999</v>
      </c>
      <c r="BG31" s="9">
        <v>0</v>
      </c>
      <c r="BH31" s="9">
        <v>0</v>
      </c>
      <c r="BI31" s="9">
        <v>0</v>
      </c>
      <c r="BJ31" s="10">
        <v>0.39783597071419996</v>
      </c>
      <c r="BK31" s="17">
        <f t="shared" si="2"/>
        <v>80.71435996349508</v>
      </c>
      <c r="BL31" s="16"/>
      <c r="BM31" s="57"/>
    </row>
    <row r="32" spans="1:65" s="12" customFormat="1" ht="15">
      <c r="A32" s="5"/>
      <c r="B32" s="8" t="s">
        <v>208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5.2111267332855</v>
      </c>
      <c r="I32" s="9">
        <v>0</v>
      </c>
      <c r="J32" s="9">
        <v>0</v>
      </c>
      <c r="K32" s="9">
        <v>0</v>
      </c>
      <c r="L32" s="10">
        <v>0.08149341907129999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0.1010135283928</v>
      </c>
      <c r="S32" s="9">
        <v>0</v>
      </c>
      <c r="T32" s="9">
        <v>0</v>
      </c>
      <c r="U32" s="9">
        <v>0</v>
      </c>
      <c r="V32" s="10">
        <v>0.1664003108569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14.803210171678401</v>
      </c>
      <c r="AW32" s="9">
        <v>0.06603517489254107</v>
      </c>
      <c r="AX32" s="9">
        <v>0</v>
      </c>
      <c r="AY32" s="9">
        <v>0</v>
      </c>
      <c r="AZ32" s="10">
        <v>4.9005262026068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2.0695681830712</v>
      </c>
      <c r="BG32" s="9">
        <v>0</v>
      </c>
      <c r="BH32" s="9">
        <v>0</v>
      </c>
      <c r="BI32" s="9">
        <v>0</v>
      </c>
      <c r="BJ32" s="10">
        <v>0.6351630750000001</v>
      </c>
      <c r="BK32" s="17">
        <f t="shared" si="2"/>
        <v>28.034536798855445</v>
      </c>
      <c r="BL32" s="16"/>
      <c r="BM32" s="57"/>
    </row>
    <row r="33" spans="1:65" s="12" customFormat="1" ht="15">
      <c r="A33" s="5"/>
      <c r="B33" s="8" t="s">
        <v>209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0.0040609528571</v>
      </c>
      <c r="I33" s="9">
        <v>26.0919</v>
      </c>
      <c r="J33" s="9">
        <v>0</v>
      </c>
      <c r="K33" s="9">
        <v>0</v>
      </c>
      <c r="L33" s="10">
        <v>0.006522975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</v>
      </c>
      <c r="S33" s="9">
        <v>0</v>
      </c>
      <c r="T33" s="9">
        <v>0</v>
      </c>
      <c r="U33" s="9">
        <v>0</v>
      </c>
      <c r="V33" s="10">
        <v>0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0.0009132891428000001</v>
      </c>
      <c r="AW33" s="9">
        <v>0.33697222128009846</v>
      </c>
      <c r="AX33" s="9">
        <v>0</v>
      </c>
      <c r="AY33" s="9">
        <v>0</v>
      </c>
      <c r="AZ33" s="10">
        <v>0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0</v>
      </c>
      <c r="BG33" s="9">
        <v>0</v>
      </c>
      <c r="BH33" s="9">
        <v>0</v>
      </c>
      <c r="BI33" s="9">
        <v>0</v>
      </c>
      <c r="BJ33" s="10">
        <v>0</v>
      </c>
      <c r="BK33" s="17">
        <f t="shared" si="2"/>
        <v>26.440369438279998</v>
      </c>
      <c r="BL33" s="16"/>
      <c r="BM33" s="57"/>
    </row>
    <row r="34" spans="1:65" s="12" customFormat="1" ht="15">
      <c r="A34" s="5"/>
      <c r="B34" s="8" t="s">
        <v>210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0.4471580785713</v>
      </c>
      <c r="I34" s="9">
        <v>24.9505349535713</v>
      </c>
      <c r="J34" s="9">
        <v>0</v>
      </c>
      <c r="K34" s="9">
        <v>0</v>
      </c>
      <c r="L34" s="10">
        <v>1.0362882926426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0.5042138571427</v>
      </c>
      <c r="S34" s="9">
        <v>17.1713832161428</v>
      </c>
      <c r="T34" s="9">
        <v>0</v>
      </c>
      <c r="U34" s="9">
        <v>0</v>
      </c>
      <c r="V34" s="10">
        <v>0.248504961607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6.142351643427601</v>
      </c>
      <c r="AW34" s="9">
        <v>8.778861368880932</v>
      </c>
      <c r="AX34" s="9">
        <v>0</v>
      </c>
      <c r="AY34" s="9">
        <v>0</v>
      </c>
      <c r="AZ34" s="10">
        <v>8.678045262784202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0.867508834071</v>
      </c>
      <c r="BG34" s="9">
        <v>1.7324955948213998</v>
      </c>
      <c r="BH34" s="9">
        <v>0</v>
      </c>
      <c r="BI34" s="9">
        <v>0</v>
      </c>
      <c r="BJ34" s="10">
        <v>5.142568758677701</v>
      </c>
      <c r="BK34" s="17">
        <f t="shared" si="2"/>
        <v>75.69991482234053</v>
      </c>
      <c r="BL34" s="16"/>
      <c r="BM34" s="57"/>
    </row>
    <row r="35" spans="1:65" s="12" customFormat="1" ht="15">
      <c r="A35" s="5"/>
      <c r="B35" s="8" t="s">
        <v>211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2.0536339910713</v>
      </c>
      <c r="I35" s="9">
        <v>1.3169867857142</v>
      </c>
      <c r="J35" s="9">
        <v>0</v>
      </c>
      <c r="K35" s="9">
        <v>0</v>
      </c>
      <c r="L35" s="10">
        <v>0.166526162214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0.25681242321409997</v>
      </c>
      <c r="S35" s="9">
        <v>0</v>
      </c>
      <c r="T35" s="9">
        <v>0</v>
      </c>
      <c r="U35" s="9">
        <v>0</v>
      </c>
      <c r="V35" s="10">
        <v>0.0105358942857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3.2521430804635</v>
      </c>
      <c r="AW35" s="9">
        <v>4.187347430067952</v>
      </c>
      <c r="AX35" s="9">
        <v>0</v>
      </c>
      <c r="AY35" s="9">
        <v>0</v>
      </c>
      <c r="AZ35" s="10">
        <v>4.9287835972842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1.0728769239641</v>
      </c>
      <c r="BG35" s="9">
        <v>1.3085460714285</v>
      </c>
      <c r="BH35" s="9">
        <v>0</v>
      </c>
      <c r="BI35" s="9">
        <v>0</v>
      </c>
      <c r="BJ35" s="10">
        <v>2.5680911254279004</v>
      </c>
      <c r="BK35" s="17">
        <f t="shared" si="2"/>
        <v>21.12228348513545</v>
      </c>
      <c r="BL35" s="16"/>
      <c r="BM35" s="57"/>
    </row>
    <row r="36" spans="1:65" s="12" customFormat="1" ht="15">
      <c r="A36" s="5"/>
      <c r="B36" s="8" t="s">
        <v>105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0.0318390169641</v>
      </c>
      <c r="I36" s="9">
        <v>0</v>
      </c>
      <c r="J36" s="9">
        <v>0</v>
      </c>
      <c r="K36" s="9">
        <v>0</v>
      </c>
      <c r="L36" s="10">
        <v>0.0040645553571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0.0270970357142</v>
      </c>
      <c r="S36" s="9">
        <v>0</v>
      </c>
      <c r="T36" s="9">
        <v>0</v>
      </c>
      <c r="U36" s="9">
        <v>0</v>
      </c>
      <c r="V36" s="10">
        <v>0.0165291917856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0.003251875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27.7973761570343</v>
      </c>
      <c r="AW36" s="9">
        <v>5.483732470717626</v>
      </c>
      <c r="AX36" s="9">
        <v>0</v>
      </c>
      <c r="AY36" s="9">
        <v>0</v>
      </c>
      <c r="AZ36" s="10">
        <v>17.829274931996597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4.115503222605801</v>
      </c>
      <c r="BG36" s="9">
        <v>1.0957302245712999</v>
      </c>
      <c r="BH36" s="9">
        <v>0</v>
      </c>
      <c r="BI36" s="9">
        <v>0</v>
      </c>
      <c r="BJ36" s="10">
        <v>2.4372622608558006</v>
      </c>
      <c r="BK36" s="17">
        <f t="shared" si="2"/>
        <v>58.841660942602424</v>
      </c>
      <c r="BL36" s="16"/>
      <c r="BM36" s="57"/>
    </row>
    <row r="37" spans="1:65" s="12" customFormat="1" ht="15">
      <c r="A37" s="5"/>
      <c r="B37" s="8" t="s">
        <v>106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</v>
      </c>
      <c r="I37" s="9">
        <v>0</v>
      </c>
      <c r="J37" s="9">
        <v>0</v>
      </c>
      <c r="K37" s="9">
        <v>0</v>
      </c>
      <c r="L37" s="10">
        <v>0.1167766611428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0.0028472903571</v>
      </c>
      <c r="S37" s="9">
        <v>0</v>
      </c>
      <c r="T37" s="9">
        <v>0</v>
      </c>
      <c r="U37" s="9">
        <v>0</v>
      </c>
      <c r="V37" s="10">
        <v>0.0489855691427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0.0466531162499</v>
      </c>
      <c r="AC37" s="9">
        <v>0</v>
      </c>
      <c r="AD37" s="9">
        <v>0</v>
      </c>
      <c r="AE37" s="9">
        <v>0</v>
      </c>
      <c r="AF37" s="10">
        <v>0.035640975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0.00059401625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3.0479171677487993</v>
      </c>
      <c r="AW37" s="9">
        <v>2.3820051644646543</v>
      </c>
      <c r="AX37" s="9">
        <v>0</v>
      </c>
      <c r="AY37" s="9">
        <v>0</v>
      </c>
      <c r="AZ37" s="10">
        <v>11.3424960722482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2.6053241824636</v>
      </c>
      <c r="BG37" s="9">
        <v>0.217639824607</v>
      </c>
      <c r="BH37" s="9">
        <v>0.1187913696428</v>
      </c>
      <c r="BI37" s="9">
        <v>0</v>
      </c>
      <c r="BJ37" s="10">
        <v>4.1894262380703005</v>
      </c>
      <c r="BK37" s="17">
        <f t="shared" si="2"/>
        <v>24.155097647387855</v>
      </c>
      <c r="BL37" s="16"/>
      <c r="BM37" s="57"/>
    </row>
    <row r="38" spans="1:65" s="12" customFormat="1" ht="15">
      <c r="A38" s="5"/>
      <c r="B38" s="8" t="s">
        <v>107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0.07063744007129999</v>
      </c>
      <c r="I38" s="9">
        <v>0</v>
      </c>
      <c r="J38" s="9">
        <v>0</v>
      </c>
      <c r="K38" s="9">
        <v>0</v>
      </c>
      <c r="L38" s="10">
        <v>0.0262516649999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0.00125271575</v>
      </c>
      <c r="S38" s="9">
        <v>0</v>
      </c>
      <c r="T38" s="9">
        <v>0</v>
      </c>
      <c r="U38" s="9">
        <v>0</v>
      </c>
      <c r="V38" s="10">
        <v>0.0010000634285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0.0240111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49.187126710034306</v>
      </c>
      <c r="AW38" s="9">
        <v>7.339714501184638</v>
      </c>
      <c r="AX38" s="9">
        <v>0.1201980778571</v>
      </c>
      <c r="AY38" s="9">
        <v>0</v>
      </c>
      <c r="AZ38" s="10">
        <v>13.302843205820102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4.2277329361063</v>
      </c>
      <c r="BG38" s="9">
        <v>0</v>
      </c>
      <c r="BH38" s="9">
        <v>0</v>
      </c>
      <c r="BI38" s="9">
        <v>0</v>
      </c>
      <c r="BJ38" s="10">
        <v>1.0964335037133999</v>
      </c>
      <c r="BK38" s="17">
        <f t="shared" si="2"/>
        <v>75.39720191896555</v>
      </c>
      <c r="BL38" s="16"/>
      <c r="BM38" s="57"/>
    </row>
    <row r="39" spans="1:65" s="12" customFormat="1" ht="15">
      <c r="A39" s="5"/>
      <c r="B39" s="8" t="s">
        <v>212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0.0506508928571</v>
      </c>
      <c r="I39" s="9">
        <v>0</v>
      </c>
      <c r="J39" s="9">
        <v>0</v>
      </c>
      <c r="K39" s="9">
        <v>0</v>
      </c>
      <c r="L39" s="10">
        <v>0.0187761345712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0.0023835714284</v>
      </c>
      <c r="S39" s="9">
        <v>0</v>
      </c>
      <c r="T39" s="9">
        <v>0</v>
      </c>
      <c r="U39" s="9">
        <v>0</v>
      </c>
      <c r="V39" s="10">
        <v>0.0125137499999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0.0104190076071</v>
      </c>
      <c r="AC39" s="9">
        <v>0</v>
      </c>
      <c r="AD39" s="9">
        <v>0</v>
      </c>
      <c r="AE39" s="9">
        <v>0</v>
      </c>
      <c r="AF39" s="10">
        <v>0.0515245771428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37.0006325368837</v>
      </c>
      <c r="AW39" s="9">
        <v>8.674886595731106</v>
      </c>
      <c r="AX39" s="9">
        <v>0.1719519036785</v>
      </c>
      <c r="AY39" s="9">
        <v>0</v>
      </c>
      <c r="AZ39" s="10">
        <v>11.340270154031199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10.5151068188154</v>
      </c>
      <c r="BG39" s="9">
        <v>1.0268969110356</v>
      </c>
      <c r="BH39" s="9">
        <v>0</v>
      </c>
      <c r="BI39" s="9">
        <v>0</v>
      </c>
      <c r="BJ39" s="10">
        <v>2.4126816566052995</v>
      </c>
      <c r="BK39" s="17">
        <f t="shared" si="2"/>
        <v>71.2886945103873</v>
      </c>
      <c r="BL39" s="16"/>
      <c r="BM39" s="57"/>
    </row>
    <row r="40" spans="1:65" s="12" customFormat="1" ht="15">
      <c r="A40" s="5"/>
      <c r="B40" s="8" t="s">
        <v>213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0.0544314292499</v>
      </c>
      <c r="I40" s="9">
        <v>0</v>
      </c>
      <c r="J40" s="9">
        <v>0</v>
      </c>
      <c r="K40" s="9">
        <v>0</v>
      </c>
      <c r="L40" s="10">
        <v>0.06819951714269999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0.007988356071200001</v>
      </c>
      <c r="S40" s="9">
        <v>0</v>
      </c>
      <c r="T40" s="9">
        <v>0</v>
      </c>
      <c r="U40" s="9">
        <v>0</v>
      </c>
      <c r="V40" s="10">
        <v>0.014413633249800002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0.014137721357100001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7.323942569566601</v>
      </c>
      <c r="AW40" s="9">
        <v>2.555805701440608</v>
      </c>
      <c r="AX40" s="9">
        <v>0</v>
      </c>
      <c r="AY40" s="9">
        <v>0</v>
      </c>
      <c r="AZ40" s="10">
        <v>12.368325543782001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5.3004488284594995</v>
      </c>
      <c r="BG40" s="9">
        <v>0.22992670535710003</v>
      </c>
      <c r="BH40" s="9">
        <v>0</v>
      </c>
      <c r="BI40" s="9">
        <v>0</v>
      </c>
      <c r="BJ40" s="10">
        <v>2.4253776963201004</v>
      </c>
      <c r="BK40" s="17">
        <f t="shared" si="2"/>
        <v>30.362997701996616</v>
      </c>
      <c r="BL40" s="16"/>
      <c r="BM40" s="57"/>
    </row>
    <row r="41" spans="1:65" s="12" customFormat="1" ht="15">
      <c r="A41" s="5"/>
      <c r="B41" s="8" t="s">
        <v>185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0.3731528163569</v>
      </c>
      <c r="I41" s="9">
        <v>0.12744200025</v>
      </c>
      <c r="J41" s="9">
        <v>0</v>
      </c>
      <c r="K41" s="9">
        <v>0</v>
      </c>
      <c r="L41" s="10">
        <v>0.20754809196409998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0.0065440096427</v>
      </c>
      <c r="S41" s="9">
        <v>0</v>
      </c>
      <c r="T41" s="9">
        <v>0</v>
      </c>
      <c r="U41" s="9">
        <v>0</v>
      </c>
      <c r="V41" s="10">
        <v>0.0865831501427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1.3177597781419</v>
      </c>
      <c r="AW41" s="9">
        <v>1.0898289158711314</v>
      </c>
      <c r="AX41" s="9">
        <v>0</v>
      </c>
      <c r="AY41" s="9">
        <v>0</v>
      </c>
      <c r="AZ41" s="10">
        <v>1.7511982731419002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0.1065601481424</v>
      </c>
      <c r="BG41" s="9">
        <v>0</v>
      </c>
      <c r="BH41" s="9">
        <v>0</v>
      </c>
      <c r="BI41" s="9">
        <v>0</v>
      </c>
      <c r="BJ41" s="10">
        <v>0.7156521612137</v>
      </c>
      <c r="BK41" s="17">
        <f t="shared" si="2"/>
        <v>5.782269344867431</v>
      </c>
      <c r="BL41" s="16"/>
      <c r="BM41" s="57"/>
    </row>
    <row r="42" spans="1:65" s="12" customFormat="1" ht="15">
      <c r="A42" s="5"/>
      <c r="B42" s="8" t="s">
        <v>194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0.016016746571300002</v>
      </c>
      <c r="I42" s="9">
        <v>0</v>
      </c>
      <c r="J42" s="9">
        <v>0</v>
      </c>
      <c r="K42" s="9">
        <v>0</v>
      </c>
      <c r="L42" s="10">
        <v>0.4354156036069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0.0099417992856</v>
      </c>
      <c r="S42" s="9">
        <v>0</v>
      </c>
      <c r="T42" s="9">
        <v>0</v>
      </c>
      <c r="U42" s="9">
        <v>0</v>
      </c>
      <c r="V42" s="10">
        <v>0.026424987892699998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</v>
      </c>
      <c r="AC42" s="9">
        <v>0</v>
      </c>
      <c r="AD42" s="9">
        <v>0</v>
      </c>
      <c r="AE42" s="9">
        <v>0</v>
      </c>
      <c r="AF42" s="10">
        <v>0.3092749421428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0.0038610848214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4.9728006124233</v>
      </c>
      <c r="AW42" s="9">
        <v>6.050371294779725</v>
      </c>
      <c r="AX42" s="9">
        <v>0</v>
      </c>
      <c r="AY42" s="9">
        <v>0</v>
      </c>
      <c r="AZ42" s="10">
        <v>158.81967154176715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2.1731721595662004</v>
      </c>
      <c r="BG42" s="9">
        <v>22.9910023081423</v>
      </c>
      <c r="BH42" s="9">
        <v>0.1853320714285</v>
      </c>
      <c r="BI42" s="9">
        <v>0</v>
      </c>
      <c r="BJ42" s="10">
        <v>23.656034643134703</v>
      </c>
      <c r="BK42" s="17">
        <f t="shared" si="2"/>
        <v>219.64931979556258</v>
      </c>
      <c r="BL42" s="16"/>
      <c r="BM42" s="57"/>
    </row>
    <row r="43" spans="1:65" s="12" customFormat="1" ht="15">
      <c r="A43" s="5"/>
      <c r="B43" s="8" t="s">
        <v>195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0.0029602307142</v>
      </c>
      <c r="I43" s="9">
        <v>0</v>
      </c>
      <c r="J43" s="9">
        <v>0</v>
      </c>
      <c r="K43" s="9">
        <v>0</v>
      </c>
      <c r="L43" s="10">
        <v>0.0451435183928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0.012215454107000001</v>
      </c>
      <c r="S43" s="9">
        <v>0</v>
      </c>
      <c r="T43" s="9">
        <v>0</v>
      </c>
      <c r="U43" s="9">
        <v>0</v>
      </c>
      <c r="V43" s="10">
        <v>0.0880668637498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0.0592046142857</v>
      </c>
      <c r="AT43" s="9">
        <v>0</v>
      </c>
      <c r="AU43" s="10">
        <v>0</v>
      </c>
      <c r="AV43" s="11">
        <v>3.4842205307830003</v>
      </c>
      <c r="AW43" s="9">
        <v>0.133195647989495</v>
      </c>
      <c r="AX43" s="9">
        <v>0</v>
      </c>
      <c r="AY43" s="9">
        <v>0</v>
      </c>
      <c r="AZ43" s="10">
        <v>86.4117609584909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0.8109722196045002</v>
      </c>
      <c r="BG43" s="9">
        <v>10.642029417856902</v>
      </c>
      <c r="BH43" s="9">
        <v>0</v>
      </c>
      <c r="BI43" s="9">
        <v>0</v>
      </c>
      <c r="BJ43" s="10">
        <v>11.173340483709497</v>
      </c>
      <c r="BK43" s="17">
        <f t="shared" si="2"/>
        <v>112.8631099396838</v>
      </c>
      <c r="BL43" s="16"/>
      <c r="BM43" s="57"/>
    </row>
    <row r="44" spans="1:65" s="12" customFormat="1" ht="15">
      <c r="A44" s="5"/>
      <c r="B44" s="8" t="s">
        <v>214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0.1452738544285</v>
      </c>
      <c r="I44" s="9">
        <v>0</v>
      </c>
      <c r="J44" s="9">
        <v>0</v>
      </c>
      <c r="K44" s="9">
        <v>0</v>
      </c>
      <c r="L44" s="10">
        <v>0.04115370464260001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0.056500280356899996</v>
      </c>
      <c r="S44" s="9">
        <v>0</v>
      </c>
      <c r="T44" s="9">
        <v>0</v>
      </c>
      <c r="U44" s="9">
        <v>0</v>
      </c>
      <c r="V44" s="10">
        <v>0.0513448750713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1.5051493787136</v>
      </c>
      <c r="AW44" s="9">
        <v>1.3396352025242275</v>
      </c>
      <c r="AX44" s="9">
        <v>0</v>
      </c>
      <c r="AY44" s="9">
        <v>0</v>
      </c>
      <c r="AZ44" s="10">
        <v>2.3072531009636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0.1623988236427</v>
      </c>
      <c r="BG44" s="9">
        <v>0.9032702116785</v>
      </c>
      <c r="BH44" s="9">
        <v>0</v>
      </c>
      <c r="BI44" s="9">
        <v>0</v>
      </c>
      <c r="BJ44" s="10">
        <v>0.8682243548924999</v>
      </c>
      <c r="BK44" s="17">
        <f t="shared" si="2"/>
        <v>7.380203786914428</v>
      </c>
      <c r="BL44" s="16"/>
      <c r="BM44" s="57"/>
    </row>
    <row r="45" spans="1:65" s="12" customFormat="1" ht="15">
      <c r="A45" s="5"/>
      <c r="B45" s="8" t="s">
        <v>108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0.0071886535714</v>
      </c>
      <c r="I45" s="9">
        <v>0</v>
      </c>
      <c r="J45" s="9">
        <v>0</v>
      </c>
      <c r="K45" s="9">
        <v>0</v>
      </c>
      <c r="L45" s="10">
        <v>0.0007188653571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</v>
      </c>
      <c r="S45" s="9">
        <v>0</v>
      </c>
      <c r="T45" s="9">
        <v>0</v>
      </c>
      <c r="U45" s="9">
        <v>0</v>
      </c>
      <c r="V45" s="10">
        <v>0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0.6554743831426</v>
      </c>
      <c r="AW45" s="9">
        <v>0.037881923129031284</v>
      </c>
      <c r="AX45" s="9">
        <v>0</v>
      </c>
      <c r="AY45" s="9">
        <v>0</v>
      </c>
      <c r="AZ45" s="10">
        <v>1.2825013681070003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0.0263188507499</v>
      </c>
      <c r="BG45" s="9">
        <v>0</v>
      </c>
      <c r="BH45" s="9">
        <v>0</v>
      </c>
      <c r="BI45" s="9">
        <v>0</v>
      </c>
      <c r="BJ45" s="10">
        <v>0.1450624406071</v>
      </c>
      <c r="BK45" s="17">
        <f t="shared" si="2"/>
        <v>2.1551464846641317</v>
      </c>
      <c r="BL45" s="16"/>
      <c r="BM45" s="57"/>
    </row>
    <row r="46" spans="1:65" s="12" customFormat="1" ht="15">
      <c r="A46" s="5"/>
      <c r="B46" s="8" t="s">
        <v>109</v>
      </c>
      <c r="C46" s="11">
        <v>0</v>
      </c>
      <c r="D46" s="9">
        <v>15.5611714285714</v>
      </c>
      <c r="E46" s="9">
        <v>0</v>
      </c>
      <c r="F46" s="9">
        <v>0</v>
      </c>
      <c r="G46" s="10">
        <v>0</v>
      </c>
      <c r="H46" s="11">
        <v>0.035655495</v>
      </c>
      <c r="I46" s="9">
        <v>32.487142377571395</v>
      </c>
      <c r="J46" s="9">
        <v>0</v>
      </c>
      <c r="K46" s="9">
        <v>0</v>
      </c>
      <c r="L46" s="10">
        <v>2.5329574340357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</v>
      </c>
      <c r="S46" s="9">
        <v>0</v>
      </c>
      <c r="T46" s="9">
        <v>0</v>
      </c>
      <c r="U46" s="9">
        <v>0</v>
      </c>
      <c r="V46" s="10">
        <v>0.00907735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1.4548054586427002</v>
      </c>
      <c r="AW46" s="9">
        <v>6.860448714527043</v>
      </c>
      <c r="AX46" s="9">
        <v>0</v>
      </c>
      <c r="AY46" s="9">
        <v>0</v>
      </c>
      <c r="AZ46" s="10">
        <v>1.502454884964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0.014442010678500001</v>
      </c>
      <c r="BG46" s="9">
        <v>5.1776971428571</v>
      </c>
      <c r="BH46" s="9">
        <v>0</v>
      </c>
      <c r="BI46" s="9">
        <v>0</v>
      </c>
      <c r="BJ46" s="10">
        <v>0.0181219399999</v>
      </c>
      <c r="BK46" s="17">
        <f t="shared" si="2"/>
        <v>65.65397423684774</v>
      </c>
      <c r="BL46" s="16"/>
      <c r="BM46" s="57"/>
    </row>
    <row r="47" spans="1:65" s="12" customFormat="1" ht="15">
      <c r="A47" s="5"/>
      <c r="B47" s="8" t="s">
        <v>215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0.0023173656427</v>
      </c>
      <c r="I47" s="9">
        <v>36.6588406507856</v>
      </c>
      <c r="J47" s="9">
        <v>0</v>
      </c>
      <c r="K47" s="9">
        <v>0</v>
      </c>
      <c r="L47" s="10">
        <v>0.0029187745712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0.0006014089285</v>
      </c>
      <c r="S47" s="9">
        <v>0.6014089285714</v>
      </c>
      <c r="T47" s="9">
        <v>0</v>
      </c>
      <c r="U47" s="9">
        <v>0</v>
      </c>
      <c r="V47" s="10">
        <v>0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2.41289249559139</v>
      </c>
      <c r="AW47" s="9">
        <v>0</v>
      </c>
      <c r="AX47" s="9">
        <v>0</v>
      </c>
      <c r="AY47" s="9">
        <v>0</v>
      </c>
      <c r="AZ47" s="10">
        <v>0.462773475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0</v>
      </c>
      <c r="BG47" s="9">
        <v>10.2591165086071</v>
      </c>
      <c r="BH47" s="9">
        <v>0</v>
      </c>
      <c r="BI47" s="9">
        <v>0</v>
      </c>
      <c r="BJ47" s="10">
        <v>0</v>
      </c>
      <c r="BK47" s="17">
        <f t="shared" si="2"/>
        <v>50.4008696076979</v>
      </c>
      <c r="BL47" s="16"/>
      <c r="BM47" s="57"/>
    </row>
    <row r="48" spans="1:65" s="12" customFormat="1" ht="15">
      <c r="A48" s="5"/>
      <c r="B48" s="8" t="s">
        <v>196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1.3780727112138997</v>
      </c>
      <c r="I48" s="9">
        <v>30.0412164642856</v>
      </c>
      <c r="J48" s="9">
        <v>0</v>
      </c>
      <c r="K48" s="9">
        <v>0</v>
      </c>
      <c r="L48" s="10">
        <v>1.6235893884997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0.8598563617496001</v>
      </c>
      <c r="S48" s="9">
        <v>3.5112466347857</v>
      </c>
      <c r="T48" s="9">
        <v>5.8445946428571</v>
      </c>
      <c r="U48" s="9">
        <v>0</v>
      </c>
      <c r="V48" s="10">
        <v>0.0080889189284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0.002300845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11.579508648321399</v>
      </c>
      <c r="AW48" s="9">
        <v>39.885148075260624</v>
      </c>
      <c r="AX48" s="9">
        <v>0</v>
      </c>
      <c r="AY48" s="9">
        <v>0</v>
      </c>
      <c r="AZ48" s="10">
        <v>7.2321436973928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14.2276472133927</v>
      </c>
      <c r="BG48" s="9">
        <v>3.0946365250000003</v>
      </c>
      <c r="BH48" s="9">
        <v>0</v>
      </c>
      <c r="BI48" s="9">
        <v>0</v>
      </c>
      <c r="BJ48" s="10">
        <v>0.1748766111071</v>
      </c>
      <c r="BK48" s="17">
        <f t="shared" si="2"/>
        <v>119.46292673779462</v>
      </c>
      <c r="BL48" s="16"/>
      <c r="BM48" s="57"/>
    </row>
    <row r="49" spans="1:65" s="12" customFormat="1" ht="15">
      <c r="A49" s="5"/>
      <c r="B49" s="8" t="s">
        <v>197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0.3040377433928</v>
      </c>
      <c r="I49" s="9">
        <v>43.967650982142594</v>
      </c>
      <c r="J49" s="9">
        <v>0</v>
      </c>
      <c r="K49" s="9">
        <v>0</v>
      </c>
      <c r="L49" s="10">
        <v>0.0031035988927999997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1.1558032173213</v>
      </c>
      <c r="S49" s="9">
        <v>17.242216071428498</v>
      </c>
      <c r="T49" s="9">
        <v>0</v>
      </c>
      <c r="U49" s="9">
        <v>0</v>
      </c>
      <c r="V49" s="10">
        <v>0.062071977857000006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0.12863494125</v>
      </c>
      <c r="AW49" s="9">
        <v>6.120076499861529</v>
      </c>
      <c r="AX49" s="9">
        <v>0</v>
      </c>
      <c r="AY49" s="9">
        <v>0</v>
      </c>
      <c r="AZ49" s="10">
        <v>0.0679781831428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0.011333475</v>
      </c>
      <c r="BG49" s="9">
        <v>0</v>
      </c>
      <c r="BH49" s="9">
        <v>0</v>
      </c>
      <c r="BI49" s="9">
        <v>0</v>
      </c>
      <c r="BJ49" s="10">
        <v>0.0509893040714</v>
      </c>
      <c r="BK49" s="17">
        <f t="shared" si="2"/>
        <v>69.1138959943607</v>
      </c>
      <c r="BL49" s="16"/>
      <c r="BM49" s="57"/>
    </row>
    <row r="50" spans="1:65" s="12" customFormat="1" ht="15">
      <c r="A50" s="5"/>
      <c r="B50" s="8" t="s">
        <v>110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0.6017039900353</v>
      </c>
      <c r="I50" s="9">
        <v>1E-09</v>
      </c>
      <c r="J50" s="9">
        <v>0</v>
      </c>
      <c r="K50" s="9">
        <v>0</v>
      </c>
      <c r="L50" s="10">
        <v>0.1380740770712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0.1071903304997</v>
      </c>
      <c r="S50" s="9">
        <v>0</v>
      </c>
      <c r="T50" s="9">
        <v>0</v>
      </c>
      <c r="U50" s="9">
        <v>0</v>
      </c>
      <c r="V50" s="10">
        <v>0.0028047196427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0.009742584107100001</v>
      </c>
      <c r="AC50" s="9">
        <v>0</v>
      </c>
      <c r="AD50" s="9">
        <v>0</v>
      </c>
      <c r="AE50" s="9">
        <v>0</v>
      </c>
      <c r="AF50" s="10">
        <v>0.058819475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4.02428928E-05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2.446811440640499</v>
      </c>
      <c r="AW50" s="9">
        <v>0.02345972563643345</v>
      </c>
      <c r="AX50" s="9">
        <v>0</v>
      </c>
      <c r="AY50" s="9">
        <v>0</v>
      </c>
      <c r="AZ50" s="10">
        <v>4.6753124666415005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0.5418161391769999</v>
      </c>
      <c r="BG50" s="9">
        <v>0.3721453897498</v>
      </c>
      <c r="BH50" s="9">
        <v>0</v>
      </c>
      <c r="BI50" s="9">
        <v>0</v>
      </c>
      <c r="BJ50" s="10">
        <v>1.1364500708913</v>
      </c>
      <c r="BK50" s="17">
        <f t="shared" si="2"/>
        <v>10.114370652985333</v>
      </c>
      <c r="BL50" s="16"/>
      <c r="BM50" s="57"/>
    </row>
    <row r="51" spans="1:65" s="12" customFormat="1" ht="15">
      <c r="A51" s="5"/>
      <c r="B51" s="8" t="s">
        <v>111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0.0912076061783</v>
      </c>
      <c r="I51" s="9">
        <v>0.3293679064642</v>
      </c>
      <c r="J51" s="9">
        <v>0</v>
      </c>
      <c r="K51" s="9">
        <v>0</v>
      </c>
      <c r="L51" s="10">
        <v>0.24310478964260002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0.0536540235355</v>
      </c>
      <c r="S51" s="9">
        <v>0.40159544089269994</v>
      </c>
      <c r="T51" s="9">
        <v>0</v>
      </c>
      <c r="U51" s="9">
        <v>0</v>
      </c>
      <c r="V51" s="10">
        <v>0.0770895884639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2.8816006672477004</v>
      </c>
      <c r="AW51" s="9">
        <v>4.739534121633727</v>
      </c>
      <c r="AX51" s="9">
        <v>0</v>
      </c>
      <c r="AY51" s="9">
        <v>0</v>
      </c>
      <c r="AZ51" s="10">
        <v>7.1923350556768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0.8395337726765001</v>
      </c>
      <c r="BG51" s="9">
        <v>1.0525895860355</v>
      </c>
      <c r="BH51" s="9">
        <v>0</v>
      </c>
      <c r="BI51" s="9">
        <v>0</v>
      </c>
      <c r="BJ51" s="10">
        <v>1.7205677417124998</v>
      </c>
      <c r="BK51" s="17">
        <f t="shared" si="2"/>
        <v>19.622180300159926</v>
      </c>
      <c r="BL51" s="16"/>
      <c r="BM51" s="57"/>
    </row>
    <row r="52" spans="1:65" s="12" customFormat="1" ht="15">
      <c r="A52" s="5"/>
      <c r="B52" s="8" t="s">
        <v>216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0.1377331711427</v>
      </c>
      <c r="I52" s="9">
        <v>0</v>
      </c>
      <c r="J52" s="9">
        <v>0</v>
      </c>
      <c r="K52" s="9">
        <v>0</v>
      </c>
      <c r="L52" s="10">
        <v>0.1521726821427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0.0138953506428</v>
      </c>
      <c r="S52" s="9">
        <v>0</v>
      </c>
      <c r="T52" s="9">
        <v>0</v>
      </c>
      <c r="U52" s="9">
        <v>0</v>
      </c>
      <c r="V52" s="10">
        <v>0.037120233999799995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0.0532445056069</v>
      </c>
      <c r="AC52" s="9">
        <v>0</v>
      </c>
      <c r="AD52" s="9">
        <v>0</v>
      </c>
      <c r="AE52" s="9">
        <v>0</v>
      </c>
      <c r="AF52" s="10">
        <v>0.0320041681428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11.077635707279601</v>
      </c>
      <c r="AW52" s="9">
        <v>1.462479636033939</v>
      </c>
      <c r="AX52" s="9">
        <v>0.1274930744642</v>
      </c>
      <c r="AY52" s="9">
        <v>0</v>
      </c>
      <c r="AZ52" s="10">
        <v>11.3074499096038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2.7366941235677005</v>
      </c>
      <c r="BG52" s="9">
        <v>0.5722124867141</v>
      </c>
      <c r="BH52" s="9">
        <v>0</v>
      </c>
      <c r="BI52" s="9">
        <v>0</v>
      </c>
      <c r="BJ52" s="10">
        <v>1.7903545347838</v>
      </c>
      <c r="BK52" s="17">
        <f t="shared" si="2"/>
        <v>29.50048958412484</v>
      </c>
      <c r="BL52" s="16"/>
      <c r="BM52" s="57"/>
    </row>
    <row r="53" spans="1:65" s="12" customFormat="1" ht="15">
      <c r="A53" s="5"/>
      <c r="B53" s="8" t="s">
        <v>217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0.048666240999899996</v>
      </c>
      <c r="I53" s="9">
        <v>0</v>
      </c>
      <c r="J53" s="9">
        <v>0</v>
      </c>
      <c r="K53" s="9">
        <v>0</v>
      </c>
      <c r="L53" s="10">
        <v>0.018107804857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0.0430284471427</v>
      </c>
      <c r="S53" s="9">
        <v>0</v>
      </c>
      <c r="T53" s="9">
        <v>0</v>
      </c>
      <c r="U53" s="9">
        <v>0</v>
      </c>
      <c r="V53" s="10">
        <v>0.0643506921069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0.0103832163571</v>
      </c>
      <c r="AC53" s="9">
        <v>0</v>
      </c>
      <c r="AD53" s="9">
        <v>0</v>
      </c>
      <c r="AE53" s="9">
        <v>0</v>
      </c>
      <c r="AF53" s="10">
        <v>0.0114843571428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0.0005742178571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87.81259027888298</v>
      </c>
      <c r="AW53" s="9">
        <v>9.913947574181668</v>
      </c>
      <c r="AX53" s="9">
        <v>0.1788407350357</v>
      </c>
      <c r="AY53" s="9">
        <v>0</v>
      </c>
      <c r="AZ53" s="10">
        <v>19.225005764816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5.029026348066201</v>
      </c>
      <c r="BG53" s="9">
        <v>0.7464832142856</v>
      </c>
      <c r="BH53" s="9">
        <v>0</v>
      </c>
      <c r="BI53" s="9">
        <v>0</v>
      </c>
      <c r="BJ53" s="10">
        <v>2.6040642081405</v>
      </c>
      <c r="BK53" s="17">
        <f t="shared" si="2"/>
        <v>125.70655309987215</v>
      </c>
      <c r="BL53" s="16"/>
      <c r="BM53" s="57"/>
    </row>
    <row r="54" spans="1:65" s="12" customFormat="1" ht="15">
      <c r="A54" s="5"/>
      <c r="B54" s="8" t="s">
        <v>198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0.1530132388926</v>
      </c>
      <c r="I54" s="9">
        <v>0</v>
      </c>
      <c r="J54" s="9">
        <v>0</v>
      </c>
      <c r="K54" s="9">
        <v>0</v>
      </c>
      <c r="L54" s="10">
        <v>0.40722715099969997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0.006871099285599999</v>
      </c>
      <c r="S54" s="9">
        <v>0</v>
      </c>
      <c r="T54" s="9">
        <v>0</v>
      </c>
      <c r="U54" s="9">
        <v>0</v>
      </c>
      <c r="V54" s="10">
        <v>0.0162616016428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0.0119598804999</v>
      </c>
      <c r="AC54" s="9">
        <v>0</v>
      </c>
      <c r="AD54" s="9">
        <v>0</v>
      </c>
      <c r="AE54" s="9">
        <v>0</v>
      </c>
      <c r="AF54" s="10">
        <v>0.5251049329285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0.0055880553570999995</v>
      </c>
      <c r="AM54" s="9">
        <v>0</v>
      </c>
      <c r="AN54" s="9">
        <v>0</v>
      </c>
      <c r="AO54" s="9">
        <v>0</v>
      </c>
      <c r="AP54" s="10">
        <v>0.021472012321400002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81.1172721625566</v>
      </c>
      <c r="AW54" s="9">
        <v>18.37763498746425</v>
      </c>
      <c r="AX54" s="9">
        <v>0</v>
      </c>
      <c r="AY54" s="9">
        <v>0</v>
      </c>
      <c r="AZ54" s="10">
        <v>28.8383697754934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12.559953103347699</v>
      </c>
      <c r="BG54" s="9">
        <v>0.8410382144997999</v>
      </c>
      <c r="BH54" s="9">
        <v>0</v>
      </c>
      <c r="BI54" s="9">
        <v>0</v>
      </c>
      <c r="BJ54" s="10">
        <v>3.2436552989249</v>
      </c>
      <c r="BK54" s="17">
        <f t="shared" si="2"/>
        <v>146.12542151421425</v>
      </c>
      <c r="BL54" s="16"/>
      <c r="BM54" s="57"/>
    </row>
    <row r="55" spans="1:65" s="12" customFormat="1" ht="15">
      <c r="A55" s="5"/>
      <c r="B55" s="8" t="s">
        <v>199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0.12266229428559998</v>
      </c>
      <c r="I55" s="9">
        <v>0</v>
      </c>
      <c r="J55" s="9">
        <v>0</v>
      </c>
      <c r="K55" s="9">
        <v>0</v>
      </c>
      <c r="L55" s="10">
        <v>0.1582362801783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0.0281791757141</v>
      </c>
      <c r="S55" s="9">
        <v>0</v>
      </c>
      <c r="T55" s="9">
        <v>0</v>
      </c>
      <c r="U55" s="9">
        <v>0</v>
      </c>
      <c r="V55" s="10">
        <v>0.0164102257856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24.3606334774223</v>
      </c>
      <c r="AW55" s="9">
        <v>8.242400140161436</v>
      </c>
      <c r="AX55" s="9">
        <v>0</v>
      </c>
      <c r="AY55" s="9">
        <v>0</v>
      </c>
      <c r="AZ55" s="10">
        <v>7.8100155321755995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4.865219139567101</v>
      </c>
      <c r="BG55" s="9">
        <v>0.1352679910712</v>
      </c>
      <c r="BH55" s="9">
        <v>0</v>
      </c>
      <c r="BI55" s="9">
        <v>0</v>
      </c>
      <c r="BJ55" s="10">
        <v>1.8743552192125998</v>
      </c>
      <c r="BK55" s="17">
        <f t="shared" si="2"/>
        <v>47.61337947557384</v>
      </c>
      <c r="BL55" s="16"/>
      <c r="BM55" s="57"/>
    </row>
    <row r="56" spans="1:65" s="12" customFormat="1" ht="15">
      <c r="A56" s="5"/>
      <c r="B56" s="8" t="s">
        <v>112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0.09162248267819999</v>
      </c>
      <c r="I56" s="9">
        <v>0</v>
      </c>
      <c r="J56" s="9">
        <v>0</v>
      </c>
      <c r="K56" s="9">
        <v>0</v>
      </c>
      <c r="L56" s="10">
        <v>0.0099081289284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0.0170639998214</v>
      </c>
      <c r="S56" s="9">
        <v>0</v>
      </c>
      <c r="T56" s="9">
        <v>0</v>
      </c>
      <c r="U56" s="9">
        <v>0</v>
      </c>
      <c r="V56" s="10">
        <v>0.0033027096428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0.1930113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56.64800932746319</v>
      </c>
      <c r="AW56" s="9">
        <v>4.240876452582825</v>
      </c>
      <c r="AX56" s="9">
        <v>0</v>
      </c>
      <c r="AY56" s="9">
        <v>0</v>
      </c>
      <c r="AZ56" s="10">
        <v>15.313523169855696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8.0126234871778</v>
      </c>
      <c r="BG56" s="9">
        <v>0.6592555716428</v>
      </c>
      <c r="BH56" s="9">
        <v>0</v>
      </c>
      <c r="BI56" s="9">
        <v>0</v>
      </c>
      <c r="BJ56" s="10">
        <v>1.5409316546781997</v>
      </c>
      <c r="BK56" s="17">
        <f t="shared" si="2"/>
        <v>86.73012828447132</v>
      </c>
      <c r="BL56" s="16"/>
      <c r="BM56" s="57"/>
    </row>
    <row r="57" spans="1:65" s="12" customFormat="1" ht="15">
      <c r="A57" s="5"/>
      <c r="B57" s="8" t="s">
        <v>113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</v>
      </c>
      <c r="I57" s="9">
        <v>0</v>
      </c>
      <c r="J57" s="9">
        <v>0</v>
      </c>
      <c r="K57" s="9">
        <v>0</v>
      </c>
      <c r="L57" s="10">
        <v>0.0106111478571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0.026527869642600004</v>
      </c>
      <c r="S57" s="9">
        <v>0</v>
      </c>
      <c r="T57" s="9">
        <v>0</v>
      </c>
      <c r="U57" s="9">
        <v>0</v>
      </c>
      <c r="V57" s="10">
        <v>0.0185105579285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38.666567647353595</v>
      </c>
      <c r="AW57" s="9">
        <v>1.5191540560678112</v>
      </c>
      <c r="AX57" s="9">
        <v>0</v>
      </c>
      <c r="AY57" s="9">
        <v>0</v>
      </c>
      <c r="AZ57" s="10">
        <v>4.912960878462701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1.5949751046407998</v>
      </c>
      <c r="BG57" s="9">
        <v>0</v>
      </c>
      <c r="BH57" s="9">
        <v>0</v>
      </c>
      <c r="BI57" s="9">
        <v>0</v>
      </c>
      <c r="BJ57" s="10">
        <v>0.26414064574929996</v>
      </c>
      <c r="BK57" s="17">
        <f t="shared" si="2"/>
        <v>47.01344790770241</v>
      </c>
      <c r="BL57" s="16"/>
      <c r="BM57" s="57"/>
    </row>
    <row r="58" spans="1:65" s="12" customFormat="1" ht="15">
      <c r="A58" s="5"/>
      <c r="B58" s="8" t="s">
        <v>114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1.2293582228568</v>
      </c>
      <c r="I58" s="9">
        <v>0</v>
      </c>
      <c r="J58" s="9">
        <v>0</v>
      </c>
      <c r="K58" s="9">
        <v>0</v>
      </c>
      <c r="L58" s="10">
        <v>0.24790148028550002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0.020652348571199998</v>
      </c>
      <c r="S58" s="9">
        <v>0</v>
      </c>
      <c r="T58" s="9">
        <v>0</v>
      </c>
      <c r="U58" s="9">
        <v>0</v>
      </c>
      <c r="V58" s="10">
        <v>0.005434828571399999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0.004767690535700001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70.05475445545378</v>
      </c>
      <c r="AW58" s="9">
        <v>5.226213387599149</v>
      </c>
      <c r="AX58" s="9">
        <v>0</v>
      </c>
      <c r="AY58" s="9">
        <v>0</v>
      </c>
      <c r="AZ58" s="10">
        <v>12.645312842389401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8.402551345743598</v>
      </c>
      <c r="BG58" s="9">
        <v>0.24897939464270002</v>
      </c>
      <c r="BH58" s="9">
        <v>0</v>
      </c>
      <c r="BI58" s="9">
        <v>0</v>
      </c>
      <c r="BJ58" s="10">
        <v>0.9285193284628</v>
      </c>
      <c r="BK58" s="17">
        <f t="shared" si="2"/>
        <v>99.01444532511202</v>
      </c>
      <c r="BL58" s="16"/>
      <c r="BM58" s="57"/>
    </row>
    <row r="59" spans="1:65" s="12" customFormat="1" ht="15">
      <c r="A59" s="5"/>
      <c r="B59" s="8" t="s">
        <v>115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0.4504886071069001</v>
      </c>
      <c r="I59" s="9">
        <v>0</v>
      </c>
      <c r="J59" s="9">
        <v>0</v>
      </c>
      <c r="K59" s="9">
        <v>0</v>
      </c>
      <c r="L59" s="10">
        <v>0.1403231422854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0.053175457856500005</v>
      </c>
      <c r="S59" s="9">
        <v>0</v>
      </c>
      <c r="T59" s="9">
        <v>0</v>
      </c>
      <c r="U59" s="9">
        <v>0</v>
      </c>
      <c r="V59" s="10">
        <v>0.0398157020355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0.01803628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0.00056363375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68.8689051288908</v>
      </c>
      <c r="AW59" s="9">
        <v>7.662610892283662</v>
      </c>
      <c r="AX59" s="9">
        <v>0</v>
      </c>
      <c r="AY59" s="9">
        <v>0</v>
      </c>
      <c r="AZ59" s="10">
        <v>14.0600939693203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6.737112377784601</v>
      </c>
      <c r="BG59" s="9">
        <v>0</v>
      </c>
      <c r="BH59" s="9">
        <v>0</v>
      </c>
      <c r="BI59" s="9">
        <v>0</v>
      </c>
      <c r="BJ59" s="10">
        <v>0.6322018327851999</v>
      </c>
      <c r="BK59" s="17">
        <f t="shared" si="2"/>
        <v>98.66332702409888</v>
      </c>
      <c r="BL59" s="16"/>
      <c r="BM59" s="57"/>
    </row>
    <row r="60" spans="1:65" s="12" customFormat="1" ht="15">
      <c r="A60" s="5"/>
      <c r="B60" s="8" t="s">
        <v>116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0.3334620374997</v>
      </c>
      <c r="I60" s="9">
        <v>0</v>
      </c>
      <c r="J60" s="9">
        <v>0</v>
      </c>
      <c r="K60" s="9">
        <v>0</v>
      </c>
      <c r="L60" s="10">
        <v>0.032138304714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0.0402293798568</v>
      </c>
      <c r="S60" s="9">
        <v>0</v>
      </c>
      <c r="T60" s="9">
        <v>0</v>
      </c>
      <c r="U60" s="9">
        <v>0</v>
      </c>
      <c r="V60" s="10">
        <v>0.0088308474642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0.08571515117849998</v>
      </c>
      <c r="AC60" s="9">
        <v>0</v>
      </c>
      <c r="AD60" s="9">
        <v>0</v>
      </c>
      <c r="AE60" s="9">
        <v>0</v>
      </c>
      <c r="AF60" s="10">
        <v>0.02157817775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0.00051650625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56.93766179414101</v>
      </c>
      <c r="AW60" s="9">
        <v>3.6704387186014924</v>
      </c>
      <c r="AX60" s="9">
        <v>0</v>
      </c>
      <c r="AY60" s="9">
        <v>0</v>
      </c>
      <c r="AZ60" s="10">
        <v>10.879011557176902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13.881863839140902</v>
      </c>
      <c r="BG60" s="9">
        <v>0.247923</v>
      </c>
      <c r="BH60" s="9">
        <v>0</v>
      </c>
      <c r="BI60" s="9">
        <v>0</v>
      </c>
      <c r="BJ60" s="10">
        <v>1.219662762535</v>
      </c>
      <c r="BK60" s="17">
        <f t="shared" si="2"/>
        <v>87.3590320763085</v>
      </c>
      <c r="BL60" s="16"/>
      <c r="BM60" s="50"/>
    </row>
    <row r="61" spans="1:65" s="12" customFormat="1" ht="15">
      <c r="A61" s="5"/>
      <c r="B61" s="8" t="s">
        <v>117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0.1075338976068</v>
      </c>
      <c r="I61" s="9">
        <v>0</v>
      </c>
      <c r="J61" s="9">
        <v>0</v>
      </c>
      <c r="K61" s="9">
        <v>0</v>
      </c>
      <c r="L61" s="10">
        <v>0.0775269212141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0.0373752374996</v>
      </c>
      <c r="S61" s="9">
        <v>0</v>
      </c>
      <c r="T61" s="9">
        <v>0</v>
      </c>
      <c r="U61" s="9">
        <v>0</v>
      </c>
      <c r="V61" s="10">
        <v>0.0779081956426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0.0208591285714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0.0011472520712999998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41.7285889910949</v>
      </c>
      <c r="AW61" s="9">
        <v>3.889076440774086</v>
      </c>
      <c r="AX61" s="9">
        <v>0</v>
      </c>
      <c r="AY61" s="9">
        <v>0</v>
      </c>
      <c r="AZ61" s="10">
        <v>10.4437042342115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10.4142569604228</v>
      </c>
      <c r="BG61" s="9">
        <v>0</v>
      </c>
      <c r="BH61" s="9">
        <v>0</v>
      </c>
      <c r="BI61" s="9">
        <v>0</v>
      </c>
      <c r="BJ61" s="10">
        <v>0.9686568008556</v>
      </c>
      <c r="BK61" s="17">
        <f t="shared" si="2"/>
        <v>67.76663405996469</v>
      </c>
      <c r="BL61" s="16"/>
      <c r="BM61" s="57"/>
    </row>
    <row r="62" spans="1:65" s="12" customFormat="1" ht="15">
      <c r="A62" s="5"/>
      <c r="B62" s="8" t="s">
        <v>172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0.38938976285689997</v>
      </c>
      <c r="I62" s="9">
        <v>0</v>
      </c>
      <c r="J62" s="9">
        <v>0</v>
      </c>
      <c r="K62" s="9">
        <v>0</v>
      </c>
      <c r="L62" s="10">
        <v>0.22524540803539997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0.055829792928299996</v>
      </c>
      <c r="S62" s="9">
        <v>0</v>
      </c>
      <c r="T62" s="9">
        <v>0</v>
      </c>
      <c r="U62" s="9">
        <v>0</v>
      </c>
      <c r="V62" s="10">
        <v>0.0140532421785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0.2373627424999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0.0111342864285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27.093445338136807</v>
      </c>
      <c r="AW62" s="9">
        <v>3.60985881985534</v>
      </c>
      <c r="AX62" s="9">
        <v>0</v>
      </c>
      <c r="AY62" s="9">
        <v>0</v>
      </c>
      <c r="AZ62" s="10">
        <v>16.185186541462496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3.7084763681756003</v>
      </c>
      <c r="BG62" s="9">
        <v>0.6680571857142</v>
      </c>
      <c r="BH62" s="9">
        <v>0</v>
      </c>
      <c r="BI62" s="9">
        <v>0</v>
      </c>
      <c r="BJ62" s="10">
        <v>0.1828857005708</v>
      </c>
      <c r="BK62" s="17">
        <f t="shared" si="2"/>
        <v>52.380925188842745</v>
      </c>
      <c r="BL62" s="16"/>
      <c r="BM62" s="57"/>
    </row>
    <row r="63" spans="1:65" s="12" customFormat="1" ht="15">
      <c r="A63" s="5"/>
      <c r="B63" s="8" t="s">
        <v>176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0.15566833535659996</v>
      </c>
      <c r="I63" s="9">
        <v>0</v>
      </c>
      <c r="J63" s="9">
        <v>0</v>
      </c>
      <c r="K63" s="9">
        <v>0</v>
      </c>
      <c r="L63" s="10">
        <v>0.0825355603571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0.0306739752853</v>
      </c>
      <c r="S63" s="9">
        <v>0</v>
      </c>
      <c r="T63" s="9">
        <v>0</v>
      </c>
      <c r="U63" s="9">
        <v>0</v>
      </c>
      <c r="V63" s="10">
        <v>0.018805570714200002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</v>
      </c>
      <c r="AC63" s="9">
        <v>0</v>
      </c>
      <c r="AD63" s="9">
        <v>0</v>
      </c>
      <c r="AE63" s="9">
        <v>0</v>
      </c>
      <c r="AF63" s="10">
        <v>0.25629258928570003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41.62675662392031</v>
      </c>
      <c r="AW63" s="9">
        <v>4.854181644333983</v>
      </c>
      <c r="AX63" s="9">
        <v>0</v>
      </c>
      <c r="AY63" s="9">
        <v>0</v>
      </c>
      <c r="AZ63" s="10">
        <v>12.162032999532599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6.161941405602701</v>
      </c>
      <c r="BG63" s="9">
        <v>0.1640272571427</v>
      </c>
      <c r="BH63" s="9">
        <v>0</v>
      </c>
      <c r="BI63" s="9">
        <v>0</v>
      </c>
      <c r="BJ63" s="10">
        <v>0.7756720796417</v>
      </c>
      <c r="BK63" s="17">
        <f t="shared" si="2"/>
        <v>66.28858804117289</v>
      </c>
      <c r="BL63" s="16"/>
      <c r="BM63" s="50"/>
    </row>
    <row r="64" spans="1:65" s="12" customFormat="1" ht="15">
      <c r="A64" s="5"/>
      <c r="B64" s="8" t="s">
        <v>186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0.24793887764260006</v>
      </c>
      <c r="I64" s="9">
        <v>0</v>
      </c>
      <c r="J64" s="9">
        <v>0</v>
      </c>
      <c r="K64" s="9">
        <v>0</v>
      </c>
      <c r="L64" s="10">
        <v>0.1898429204997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0.0341058064284</v>
      </c>
      <c r="S64" s="9">
        <v>0</v>
      </c>
      <c r="T64" s="9">
        <v>0</v>
      </c>
      <c r="U64" s="9">
        <v>0</v>
      </c>
      <c r="V64" s="10">
        <v>0.0527398994997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20.6981018427777</v>
      </c>
      <c r="AW64" s="9">
        <v>1.6278566969770267</v>
      </c>
      <c r="AX64" s="9">
        <v>0</v>
      </c>
      <c r="AY64" s="9">
        <v>0</v>
      </c>
      <c r="AZ64" s="10">
        <v>13.184192918567799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3.7751663917088</v>
      </c>
      <c r="BG64" s="9">
        <v>1.5384281714285002</v>
      </c>
      <c r="BH64" s="9">
        <v>0</v>
      </c>
      <c r="BI64" s="9">
        <v>0</v>
      </c>
      <c r="BJ64" s="10">
        <v>2.1731788613555</v>
      </c>
      <c r="BK64" s="17">
        <f t="shared" si="2"/>
        <v>43.52155238688572</v>
      </c>
      <c r="BL64" s="16"/>
      <c r="BM64" s="50"/>
    </row>
    <row r="65" spans="1:65" s="12" customFormat="1" ht="15">
      <c r="A65" s="5"/>
      <c r="B65" s="8" t="s">
        <v>218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0.40427805460669997</v>
      </c>
      <c r="I65" s="9">
        <v>0</v>
      </c>
      <c r="J65" s="9">
        <v>0</v>
      </c>
      <c r="K65" s="9">
        <v>0</v>
      </c>
      <c r="L65" s="10">
        <v>0.2927415242142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0.0421157572496</v>
      </c>
      <c r="S65" s="9">
        <v>0</v>
      </c>
      <c r="T65" s="9">
        <v>0</v>
      </c>
      <c r="U65" s="9">
        <v>0</v>
      </c>
      <c r="V65" s="10">
        <v>0.0032936213213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62.7976959493841</v>
      </c>
      <c r="AW65" s="9">
        <v>14.538849632578982</v>
      </c>
      <c r="AX65" s="9">
        <v>0</v>
      </c>
      <c r="AY65" s="9">
        <v>0</v>
      </c>
      <c r="AZ65" s="10">
        <v>16.080260879461402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9.5341933014573</v>
      </c>
      <c r="BG65" s="9">
        <v>0.1643286964285</v>
      </c>
      <c r="BH65" s="9">
        <v>0</v>
      </c>
      <c r="BI65" s="9">
        <v>0</v>
      </c>
      <c r="BJ65" s="10">
        <v>1.8389338207483998</v>
      </c>
      <c r="BK65" s="17">
        <f t="shared" si="2"/>
        <v>105.6966912374505</v>
      </c>
      <c r="BL65" s="16"/>
      <c r="BM65" s="50"/>
    </row>
    <row r="66" spans="1:65" s="12" customFormat="1" ht="15">
      <c r="A66" s="5"/>
      <c r="B66" s="8" t="s">
        <v>270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0.5951446020000001</v>
      </c>
      <c r="I66" s="9">
        <v>0</v>
      </c>
      <c r="J66" s="9">
        <v>0</v>
      </c>
      <c r="K66" s="9">
        <v>0</v>
      </c>
      <c r="L66" s="10">
        <v>0.08022782625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0.0330686331071</v>
      </c>
      <c r="S66" s="9">
        <v>0</v>
      </c>
      <c r="T66" s="9">
        <v>0</v>
      </c>
      <c r="U66" s="9">
        <v>0</v>
      </c>
      <c r="V66" s="10">
        <v>0.20894629099999998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0.0011018685714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91.871605732561</v>
      </c>
      <c r="AW66" s="9">
        <v>4.248174899291805</v>
      </c>
      <c r="AX66" s="9">
        <v>0</v>
      </c>
      <c r="AY66" s="9">
        <v>0</v>
      </c>
      <c r="AZ66" s="10">
        <v>4.8689952082837005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16.2515815223492</v>
      </c>
      <c r="BG66" s="9">
        <v>4.0335057043568</v>
      </c>
      <c r="BH66" s="9">
        <v>0</v>
      </c>
      <c r="BI66" s="9">
        <v>0</v>
      </c>
      <c r="BJ66" s="10">
        <v>0.9012384914631001</v>
      </c>
      <c r="BK66" s="17">
        <f t="shared" si="2"/>
        <v>123.09359077923412</v>
      </c>
      <c r="BL66" s="16"/>
      <c r="BM66" s="50"/>
    </row>
    <row r="67" spans="1:65" s="12" customFormat="1" ht="15">
      <c r="A67" s="5"/>
      <c r="B67" s="8" t="s">
        <v>273</v>
      </c>
      <c r="C67" s="11">
        <v>0</v>
      </c>
      <c r="D67" s="9">
        <v>2.2053357142857</v>
      </c>
      <c r="E67" s="9">
        <v>0</v>
      </c>
      <c r="F67" s="9">
        <v>0</v>
      </c>
      <c r="G67" s="10">
        <v>0</v>
      </c>
      <c r="H67" s="11">
        <v>0.1637792567853</v>
      </c>
      <c r="I67" s="9">
        <v>0</v>
      </c>
      <c r="J67" s="9">
        <v>0</v>
      </c>
      <c r="K67" s="9">
        <v>0</v>
      </c>
      <c r="L67" s="10">
        <v>0.2339861192854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0.0501713874998</v>
      </c>
      <c r="S67" s="9">
        <v>0</v>
      </c>
      <c r="T67" s="9">
        <v>0</v>
      </c>
      <c r="U67" s="9">
        <v>0</v>
      </c>
      <c r="V67" s="10">
        <v>0.049620053571199994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14.859069866601502</v>
      </c>
      <c r="AW67" s="9">
        <v>0.05433094829490747</v>
      </c>
      <c r="AX67" s="9">
        <v>0</v>
      </c>
      <c r="AY67" s="9">
        <v>0</v>
      </c>
      <c r="AZ67" s="10">
        <v>2.6644102983913998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1.947599659675</v>
      </c>
      <c r="BG67" s="9">
        <v>0</v>
      </c>
      <c r="BH67" s="9">
        <v>0</v>
      </c>
      <c r="BI67" s="9">
        <v>0</v>
      </c>
      <c r="BJ67" s="10">
        <v>0.2347541388922</v>
      </c>
      <c r="BK67" s="17">
        <f t="shared" si="2"/>
        <v>22.46305744328241</v>
      </c>
      <c r="BL67" s="16"/>
      <c r="BM67" s="50"/>
    </row>
    <row r="68" spans="1:65" s="12" customFormat="1" ht="15">
      <c r="A68" s="5"/>
      <c r="B68" s="8" t="s">
        <v>293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0.0722777586427</v>
      </c>
      <c r="I68" s="9">
        <v>0</v>
      </c>
      <c r="J68" s="9">
        <v>0</v>
      </c>
      <c r="K68" s="9">
        <v>0</v>
      </c>
      <c r="L68" s="10">
        <v>0.0225164357142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0.0548275209641</v>
      </c>
      <c r="S68" s="9">
        <v>0</v>
      </c>
      <c r="T68" s="9">
        <v>0</v>
      </c>
      <c r="U68" s="9">
        <v>0</v>
      </c>
      <c r="V68" s="10">
        <v>0.0022516435714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31.800171125316805</v>
      </c>
      <c r="AW68" s="9">
        <v>0.9231876556695247</v>
      </c>
      <c r="AX68" s="9">
        <v>0</v>
      </c>
      <c r="AY68" s="9">
        <v>0</v>
      </c>
      <c r="AZ68" s="10">
        <v>5.2753856946416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3.4729016157465</v>
      </c>
      <c r="BG68" s="9">
        <v>0</v>
      </c>
      <c r="BH68" s="9">
        <v>0</v>
      </c>
      <c r="BI68" s="9">
        <v>0</v>
      </c>
      <c r="BJ68" s="10">
        <v>0.2050443446781</v>
      </c>
      <c r="BK68" s="17">
        <f t="shared" si="2"/>
        <v>41.82856379494493</v>
      </c>
      <c r="BL68" s="16"/>
      <c r="BM68" s="50"/>
    </row>
    <row r="69" spans="1:65" s="12" customFormat="1" ht="15">
      <c r="A69" s="5"/>
      <c r="B69" s="8" t="s">
        <v>294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0.320737658214</v>
      </c>
      <c r="I69" s="9">
        <v>0</v>
      </c>
      <c r="J69" s="9">
        <v>0</v>
      </c>
      <c r="K69" s="9">
        <v>0</v>
      </c>
      <c r="L69" s="10">
        <v>0.0334673232141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0.0137161160712</v>
      </c>
      <c r="S69" s="9">
        <v>0</v>
      </c>
      <c r="T69" s="9">
        <v>0</v>
      </c>
      <c r="U69" s="9">
        <v>0</v>
      </c>
      <c r="V69" s="10">
        <v>0.0329186785713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11.955621167638698</v>
      </c>
      <c r="AW69" s="9">
        <v>2.9567553369188513</v>
      </c>
      <c r="AX69" s="9">
        <v>0</v>
      </c>
      <c r="AY69" s="9">
        <v>0</v>
      </c>
      <c r="AZ69" s="10">
        <v>4.9221800712488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2.9312511398898002</v>
      </c>
      <c r="BG69" s="9">
        <v>0.27168151785710004</v>
      </c>
      <c r="BH69" s="9">
        <v>0</v>
      </c>
      <c r="BI69" s="9">
        <v>0</v>
      </c>
      <c r="BJ69" s="10">
        <v>0.19306806199949997</v>
      </c>
      <c r="BK69" s="17">
        <f t="shared" si="2"/>
        <v>23.63139707162335</v>
      </c>
      <c r="BL69" s="16"/>
      <c r="BM69" s="50"/>
    </row>
    <row r="70" spans="1:65" s="12" customFormat="1" ht="15">
      <c r="A70" s="5"/>
      <c r="B70" s="8" t="s">
        <v>303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0.1773846135353</v>
      </c>
      <c r="I70" s="9">
        <v>0</v>
      </c>
      <c r="J70" s="9">
        <v>0</v>
      </c>
      <c r="K70" s="9">
        <v>0</v>
      </c>
      <c r="L70" s="10">
        <v>0.11254838857130002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0.0721013114282</v>
      </c>
      <c r="S70" s="9">
        <v>0</v>
      </c>
      <c r="T70" s="9">
        <v>0</v>
      </c>
      <c r="U70" s="9">
        <v>0</v>
      </c>
      <c r="V70" s="10">
        <v>0.0010991053571000001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24.84181000253</v>
      </c>
      <c r="AW70" s="9">
        <v>2.4701022658299703</v>
      </c>
      <c r="AX70" s="9">
        <v>0</v>
      </c>
      <c r="AY70" s="9">
        <v>0</v>
      </c>
      <c r="AZ70" s="10">
        <v>3.4350884758560003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4.260894571674901</v>
      </c>
      <c r="BG70" s="9">
        <v>2.9857055857142</v>
      </c>
      <c r="BH70" s="9">
        <v>0</v>
      </c>
      <c r="BI70" s="9">
        <v>0</v>
      </c>
      <c r="BJ70" s="10">
        <v>0.7638427541421</v>
      </c>
      <c r="BK70" s="17">
        <f t="shared" si="2"/>
        <v>39.120577074639066</v>
      </c>
      <c r="BL70" s="16"/>
      <c r="BM70" s="50"/>
    </row>
    <row r="71" spans="1:65" s="12" customFormat="1" ht="15">
      <c r="A71" s="5"/>
      <c r="B71" s="8" t="s">
        <v>304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0.0758060651067</v>
      </c>
      <c r="I71" s="9">
        <v>0</v>
      </c>
      <c r="J71" s="9">
        <v>0</v>
      </c>
      <c r="K71" s="9">
        <v>0</v>
      </c>
      <c r="L71" s="10">
        <v>0.1203754599998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0.11222192196389999</v>
      </c>
      <c r="S71" s="9">
        <v>0</v>
      </c>
      <c r="T71" s="9">
        <v>0</v>
      </c>
      <c r="U71" s="9">
        <v>0</v>
      </c>
      <c r="V71" s="10">
        <v>0.0337399571428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115.95906640063542</v>
      </c>
      <c r="AW71" s="9">
        <v>3.334114209134628</v>
      </c>
      <c r="AX71" s="9">
        <v>0</v>
      </c>
      <c r="AY71" s="9">
        <v>0</v>
      </c>
      <c r="AZ71" s="10">
        <v>14.9994987946763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9.4522905306028</v>
      </c>
      <c r="BG71" s="9">
        <v>0</v>
      </c>
      <c r="BH71" s="9">
        <v>0</v>
      </c>
      <c r="BI71" s="9">
        <v>0</v>
      </c>
      <c r="BJ71" s="10">
        <v>1.3111439038207002</v>
      </c>
      <c r="BK71" s="17">
        <f t="shared" si="2"/>
        <v>145.39825724308304</v>
      </c>
      <c r="BL71" s="16"/>
      <c r="BM71" s="50"/>
    </row>
    <row r="72" spans="1:65" s="12" customFormat="1" ht="15">
      <c r="A72" s="5"/>
      <c r="B72" s="8" t="s">
        <v>312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0.22530556514230005</v>
      </c>
      <c r="I72" s="9">
        <v>0</v>
      </c>
      <c r="J72" s="9">
        <v>0</v>
      </c>
      <c r="K72" s="9">
        <v>0</v>
      </c>
      <c r="L72" s="10">
        <v>0.33489315110689993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0.024553131642299997</v>
      </c>
      <c r="S72" s="9">
        <v>0</v>
      </c>
      <c r="T72" s="9">
        <v>0</v>
      </c>
      <c r="U72" s="9">
        <v>0</v>
      </c>
      <c r="V72" s="10">
        <v>0.0147726310713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22.1604826639279</v>
      </c>
      <c r="AW72" s="9">
        <v>2.077805388615558</v>
      </c>
      <c r="AX72" s="9">
        <v>0</v>
      </c>
      <c r="AY72" s="9">
        <v>0</v>
      </c>
      <c r="AZ72" s="10">
        <v>2.0872588812853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1.9784399882134998</v>
      </c>
      <c r="BG72" s="9">
        <v>0.31399125</v>
      </c>
      <c r="BH72" s="9">
        <v>0</v>
      </c>
      <c r="BI72" s="9">
        <v>0</v>
      </c>
      <c r="BJ72" s="10">
        <v>0.6250458412140001</v>
      </c>
      <c r="BK72" s="17">
        <f t="shared" si="2"/>
        <v>29.84254849221906</v>
      </c>
      <c r="BL72" s="16"/>
      <c r="BM72" s="50"/>
    </row>
    <row r="73" spans="1:65" s="12" customFormat="1" ht="15">
      <c r="A73" s="5"/>
      <c r="B73" s="8" t="s">
        <v>313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0.5613828542855</v>
      </c>
      <c r="I73" s="9">
        <v>0</v>
      </c>
      <c r="J73" s="9">
        <v>0</v>
      </c>
      <c r="K73" s="9">
        <v>0</v>
      </c>
      <c r="L73" s="10">
        <v>0.1399171344284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0.036971669321100006</v>
      </c>
      <c r="S73" s="9">
        <v>0</v>
      </c>
      <c r="T73" s="9">
        <v>0</v>
      </c>
      <c r="U73" s="9">
        <v>0</v>
      </c>
      <c r="V73" s="10">
        <v>0.023251304785600002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80.82134032103168</v>
      </c>
      <c r="AW73" s="9">
        <v>1.5098544464010868</v>
      </c>
      <c r="AX73" s="9">
        <v>0</v>
      </c>
      <c r="AY73" s="9">
        <v>0</v>
      </c>
      <c r="AZ73" s="10">
        <v>6.1251070725702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5.669440875926101</v>
      </c>
      <c r="BG73" s="9">
        <v>0</v>
      </c>
      <c r="BH73" s="9">
        <v>0</v>
      </c>
      <c r="BI73" s="9">
        <v>0</v>
      </c>
      <c r="BJ73" s="10">
        <v>0.0307854261784</v>
      </c>
      <c r="BK73" s="17">
        <f t="shared" si="2"/>
        <v>94.91805110492808</v>
      </c>
      <c r="BL73" s="16"/>
      <c r="BM73" s="50"/>
    </row>
    <row r="74" spans="1:65" s="12" customFormat="1" ht="15">
      <c r="A74" s="5"/>
      <c r="B74" s="8" t="s">
        <v>320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0.5179805218211</v>
      </c>
      <c r="I74" s="9">
        <v>0</v>
      </c>
      <c r="J74" s="9">
        <v>0</v>
      </c>
      <c r="K74" s="9">
        <v>0</v>
      </c>
      <c r="L74" s="10">
        <v>0.1575528349998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0.29755978421379997</v>
      </c>
      <c r="S74" s="9">
        <v>0</v>
      </c>
      <c r="T74" s="9">
        <v>0</v>
      </c>
      <c r="U74" s="9">
        <v>0</v>
      </c>
      <c r="V74" s="10">
        <v>0.0516650530356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58.00076842095849</v>
      </c>
      <c r="AW74" s="9">
        <v>2.1984140192059094</v>
      </c>
      <c r="AX74" s="9">
        <v>0</v>
      </c>
      <c r="AY74" s="9">
        <v>0</v>
      </c>
      <c r="AZ74" s="10">
        <v>5.347473039534299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10.975655497281501</v>
      </c>
      <c r="BG74" s="9">
        <v>3.6678316419640002</v>
      </c>
      <c r="BH74" s="9">
        <v>0</v>
      </c>
      <c r="BI74" s="9">
        <v>0</v>
      </c>
      <c r="BJ74" s="10">
        <v>0.2188091107495</v>
      </c>
      <c r="BK74" s="17">
        <f t="shared" si="2"/>
        <v>81.43370992376398</v>
      </c>
      <c r="BL74" s="16"/>
      <c r="BM74" s="50"/>
    </row>
    <row r="75" spans="1:65" s="12" customFormat="1" ht="15">
      <c r="A75" s="5"/>
      <c r="B75" s="8" t="s">
        <v>321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0.30355988596390004</v>
      </c>
      <c r="I75" s="9">
        <v>0</v>
      </c>
      <c r="J75" s="9">
        <v>0</v>
      </c>
      <c r="K75" s="9">
        <v>0</v>
      </c>
      <c r="L75" s="10">
        <v>0.2091188753211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0.14440682628510002</v>
      </c>
      <c r="S75" s="9">
        <v>0</v>
      </c>
      <c r="T75" s="9">
        <v>0</v>
      </c>
      <c r="U75" s="9">
        <v>0</v>
      </c>
      <c r="V75" s="10">
        <v>0.3724400494285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68.4835227566705</v>
      </c>
      <c r="AW75" s="9">
        <v>7.769495622951736</v>
      </c>
      <c r="AX75" s="9">
        <v>0</v>
      </c>
      <c r="AY75" s="9">
        <v>0</v>
      </c>
      <c r="AZ75" s="10">
        <v>2.7206935245346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17.192659131923104</v>
      </c>
      <c r="BG75" s="9">
        <v>0.1793213124999</v>
      </c>
      <c r="BH75" s="9">
        <v>0</v>
      </c>
      <c r="BI75" s="9">
        <v>0</v>
      </c>
      <c r="BJ75" s="10">
        <v>0.5176403503925999</v>
      </c>
      <c r="BK75" s="17">
        <f t="shared" si="2"/>
        <v>97.89285833597103</v>
      </c>
      <c r="BL75" s="16"/>
      <c r="BM75" s="50"/>
    </row>
    <row r="76" spans="1:65" s="12" customFormat="1" ht="15">
      <c r="A76" s="5"/>
      <c r="B76" s="8" t="s">
        <v>118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9.265806991892601</v>
      </c>
      <c r="I76" s="9">
        <v>3.9470937529641</v>
      </c>
      <c r="J76" s="9">
        <v>0</v>
      </c>
      <c r="K76" s="9">
        <v>0</v>
      </c>
      <c r="L76" s="10">
        <v>2.2815704588923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0.18140418485680002</v>
      </c>
      <c r="S76" s="9">
        <v>0.0609824257857</v>
      </c>
      <c r="T76" s="9">
        <v>0.18408424167850002</v>
      </c>
      <c r="U76" s="9">
        <v>0</v>
      </c>
      <c r="V76" s="10">
        <v>0.5997372775353002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0.0025187523214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0.8327913803559001</v>
      </c>
      <c r="AW76" s="9">
        <v>1.4467403647511765</v>
      </c>
      <c r="AX76" s="9">
        <v>0</v>
      </c>
      <c r="AY76" s="9">
        <v>0</v>
      </c>
      <c r="AZ76" s="10">
        <v>4.190877043820199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0.8390290612120999</v>
      </c>
      <c r="BG76" s="9">
        <v>0.36370428864270005</v>
      </c>
      <c r="BH76" s="9">
        <v>0.16300466792850002</v>
      </c>
      <c r="BI76" s="9">
        <v>0</v>
      </c>
      <c r="BJ76" s="10">
        <v>1.1219720471058001</v>
      </c>
      <c r="BK76" s="17">
        <f t="shared" si="2"/>
        <v>25.481316939743074</v>
      </c>
      <c r="BL76" s="16"/>
      <c r="BM76" s="50"/>
    </row>
    <row r="77" spans="1:65" s="12" customFormat="1" ht="15">
      <c r="A77" s="5"/>
      <c r="B77" s="8" t="s">
        <v>177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6.7282771976785005</v>
      </c>
      <c r="I77" s="9">
        <v>29.228355903999997</v>
      </c>
      <c r="J77" s="9">
        <v>0</v>
      </c>
      <c r="K77" s="9">
        <v>0</v>
      </c>
      <c r="L77" s="10">
        <v>17.1526944390714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4.3845249612499</v>
      </c>
      <c r="S77" s="9">
        <v>2.1359298</v>
      </c>
      <c r="T77" s="9">
        <v>0</v>
      </c>
      <c r="U77" s="9">
        <v>0</v>
      </c>
      <c r="V77" s="10">
        <v>3.2894909161070998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0.1435875</v>
      </c>
      <c r="AC77" s="9">
        <v>0</v>
      </c>
      <c r="AD77" s="9">
        <v>0</v>
      </c>
      <c r="AE77" s="9">
        <v>0</v>
      </c>
      <c r="AF77" s="10">
        <v>0.26324375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106.59920732857051</v>
      </c>
      <c r="AW77" s="9">
        <v>58.13543178718803</v>
      </c>
      <c r="AX77" s="9">
        <v>0</v>
      </c>
      <c r="AY77" s="9">
        <v>0</v>
      </c>
      <c r="AZ77" s="10">
        <v>31.714742923142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22.973914413534594</v>
      </c>
      <c r="BG77" s="9">
        <v>2.2495135687142</v>
      </c>
      <c r="BH77" s="9">
        <v>0.897421875</v>
      </c>
      <c r="BI77" s="9">
        <v>0</v>
      </c>
      <c r="BJ77" s="10">
        <v>3.9008429314995996</v>
      </c>
      <c r="BK77" s="17">
        <f t="shared" si="2"/>
        <v>289.7971792957558</v>
      </c>
      <c r="BL77" s="16"/>
      <c r="BM77" s="50"/>
    </row>
    <row r="78" spans="1:65" s="12" customFormat="1" ht="15">
      <c r="A78" s="5"/>
      <c r="B78" s="8" t="s">
        <v>187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7.745925652071001</v>
      </c>
      <c r="I78" s="9">
        <v>31.9959832387498</v>
      </c>
      <c r="J78" s="9">
        <v>0.8930724107142</v>
      </c>
      <c r="K78" s="9">
        <v>0</v>
      </c>
      <c r="L78" s="10">
        <v>1.2537545883211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2.1577451417139004</v>
      </c>
      <c r="S78" s="9">
        <v>0</v>
      </c>
      <c r="T78" s="9">
        <v>0</v>
      </c>
      <c r="U78" s="9">
        <v>0</v>
      </c>
      <c r="V78" s="10">
        <v>1.8049201839642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36.0647198302812</v>
      </c>
      <c r="AW78" s="9">
        <v>7.299169754406449</v>
      </c>
      <c r="AX78" s="9">
        <v>0</v>
      </c>
      <c r="AY78" s="9">
        <v>0</v>
      </c>
      <c r="AZ78" s="10">
        <v>15.709262121534401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4.6261234099625</v>
      </c>
      <c r="BG78" s="9">
        <v>0.1176336785714</v>
      </c>
      <c r="BH78" s="9">
        <v>0</v>
      </c>
      <c r="BI78" s="9">
        <v>0</v>
      </c>
      <c r="BJ78" s="10">
        <v>0.2715412638923</v>
      </c>
      <c r="BK78" s="17">
        <f t="shared" si="2"/>
        <v>109.93985127418246</v>
      </c>
      <c r="BL78" s="16"/>
      <c r="BM78" s="50"/>
    </row>
    <row r="79" spans="1:65" s="12" customFormat="1" ht="15">
      <c r="A79" s="5"/>
      <c r="B79" s="8" t="s">
        <v>188</v>
      </c>
      <c r="C79" s="11">
        <v>0</v>
      </c>
      <c r="D79" s="9">
        <v>0.1749833035714</v>
      </c>
      <c r="E79" s="9">
        <v>0</v>
      </c>
      <c r="F79" s="9">
        <v>0</v>
      </c>
      <c r="G79" s="10">
        <v>0</v>
      </c>
      <c r="H79" s="11">
        <v>0.0011665553571</v>
      </c>
      <c r="I79" s="9">
        <v>69.0199854350713</v>
      </c>
      <c r="J79" s="9">
        <v>0</v>
      </c>
      <c r="K79" s="9">
        <v>0</v>
      </c>
      <c r="L79" s="10">
        <v>0.1196885796427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0.5838609562499</v>
      </c>
      <c r="S79" s="9">
        <v>0</v>
      </c>
      <c r="T79" s="9">
        <v>0</v>
      </c>
      <c r="U79" s="9">
        <v>0</v>
      </c>
      <c r="V79" s="10">
        <v>0.003266355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0.2092128387548542</v>
      </c>
      <c r="AW79" s="9">
        <v>0</v>
      </c>
      <c r="AX79" s="9">
        <v>0</v>
      </c>
      <c r="AY79" s="9">
        <v>0</v>
      </c>
      <c r="AZ79" s="10">
        <v>0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0</v>
      </c>
      <c r="BG79" s="9">
        <v>23.3119214285714</v>
      </c>
      <c r="BH79" s="9">
        <v>0</v>
      </c>
      <c r="BI79" s="9">
        <v>0</v>
      </c>
      <c r="BJ79" s="10">
        <v>0.0069935764285</v>
      </c>
      <c r="BK79" s="17">
        <f t="shared" si="2"/>
        <v>93.43107902864713</v>
      </c>
      <c r="BL79" s="16"/>
      <c r="BM79" s="50"/>
    </row>
    <row r="80" spans="1:65" s="12" customFormat="1" ht="15">
      <c r="A80" s="5"/>
      <c r="B80" s="8" t="s">
        <v>219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0.0200588437497</v>
      </c>
      <c r="I80" s="9">
        <v>46.7084504464284</v>
      </c>
      <c r="J80" s="9">
        <v>0</v>
      </c>
      <c r="K80" s="9">
        <v>0</v>
      </c>
      <c r="L80" s="10">
        <v>0.1778932885713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0.004584878571299999</v>
      </c>
      <c r="S80" s="9">
        <v>45.8487857142856</v>
      </c>
      <c r="T80" s="9">
        <v>0</v>
      </c>
      <c r="U80" s="9">
        <v>0</v>
      </c>
      <c r="V80" s="10">
        <v>0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0.0334830478571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0.3246153114278</v>
      </c>
      <c r="AW80" s="9">
        <v>5.67509285714513</v>
      </c>
      <c r="AX80" s="9">
        <v>0</v>
      </c>
      <c r="AY80" s="9">
        <v>0</v>
      </c>
      <c r="AZ80" s="10">
        <v>0.35299077571390003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0.015322750714100001</v>
      </c>
      <c r="BG80" s="9">
        <v>0</v>
      </c>
      <c r="BH80" s="9">
        <v>0</v>
      </c>
      <c r="BI80" s="9">
        <v>0</v>
      </c>
      <c r="BJ80" s="10">
        <v>0.0017025278571</v>
      </c>
      <c r="BK80" s="17">
        <f t="shared" si="2"/>
        <v>99.16298044232146</v>
      </c>
      <c r="BL80" s="16"/>
      <c r="BM80" s="50"/>
    </row>
    <row r="81" spans="1:65" s="12" customFormat="1" ht="15">
      <c r="A81" s="5"/>
      <c r="B81" s="8" t="s">
        <v>220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0.06430220049999999</v>
      </c>
      <c r="I81" s="9">
        <v>54.6276429345714</v>
      </c>
      <c r="J81" s="9">
        <v>3.426405</v>
      </c>
      <c r="K81" s="9">
        <v>0</v>
      </c>
      <c r="L81" s="10">
        <v>0.4420863326785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0.617895035</v>
      </c>
      <c r="S81" s="9">
        <v>73.09664</v>
      </c>
      <c r="T81" s="9">
        <v>0</v>
      </c>
      <c r="U81" s="9">
        <v>0</v>
      </c>
      <c r="V81" s="10">
        <v>0.048210819071299996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3.0449915926419</v>
      </c>
      <c r="AW81" s="9">
        <v>1.5847804998778858</v>
      </c>
      <c r="AX81" s="9">
        <v>0</v>
      </c>
      <c r="AY81" s="9">
        <v>0</v>
      </c>
      <c r="AZ81" s="10">
        <v>0.1643643775712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0.1052181054997</v>
      </c>
      <c r="BG81" s="9">
        <v>0</v>
      </c>
      <c r="BH81" s="9">
        <v>0</v>
      </c>
      <c r="BI81" s="9">
        <v>0</v>
      </c>
      <c r="BJ81" s="10">
        <v>0.0067919164285000005</v>
      </c>
      <c r="BK81" s="17">
        <f t="shared" si="2"/>
        <v>137.2293288138404</v>
      </c>
      <c r="BL81" s="16"/>
      <c r="BM81" s="50"/>
    </row>
    <row r="82" spans="1:65" s="12" customFormat="1" ht="15">
      <c r="A82" s="5"/>
      <c r="B82" s="8" t="s">
        <v>221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1.3414109866066</v>
      </c>
      <c r="I82" s="9">
        <v>23.2821857142856</v>
      </c>
      <c r="J82" s="9">
        <v>0</v>
      </c>
      <c r="K82" s="9">
        <v>0</v>
      </c>
      <c r="L82" s="10">
        <v>2.1542440220354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2.2455223491778007</v>
      </c>
      <c r="S82" s="9">
        <v>3.1526330529998</v>
      </c>
      <c r="T82" s="9">
        <v>2.4446294999999</v>
      </c>
      <c r="U82" s="9">
        <v>0</v>
      </c>
      <c r="V82" s="10">
        <v>1.5352273259996998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40.4259506785267</v>
      </c>
      <c r="AW82" s="9">
        <v>23.013174933471635</v>
      </c>
      <c r="AX82" s="9">
        <v>0</v>
      </c>
      <c r="AY82" s="9">
        <v>0</v>
      </c>
      <c r="AZ82" s="10">
        <v>10.6813123644982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7.683790987710398</v>
      </c>
      <c r="BG82" s="9">
        <v>4.0202299999999</v>
      </c>
      <c r="BH82" s="9">
        <v>0.2871592857142</v>
      </c>
      <c r="BI82" s="9">
        <v>0</v>
      </c>
      <c r="BJ82" s="10">
        <v>1.9193826174992004</v>
      </c>
      <c r="BK82" s="17">
        <f t="shared" si="2"/>
        <v>124.18685381852502</v>
      </c>
      <c r="BL82" s="16"/>
      <c r="BM82" s="50"/>
    </row>
    <row r="83" spans="1:65" s="12" customFormat="1" ht="15">
      <c r="A83" s="5"/>
      <c r="B83" s="8" t="s">
        <v>271</v>
      </c>
      <c r="C83" s="11">
        <v>0</v>
      </c>
      <c r="D83" s="9">
        <v>3.1306726785714</v>
      </c>
      <c r="E83" s="9">
        <v>0</v>
      </c>
      <c r="F83" s="9">
        <v>0</v>
      </c>
      <c r="G83" s="10">
        <v>0</v>
      </c>
      <c r="H83" s="11">
        <v>0.0034152792856</v>
      </c>
      <c r="I83" s="9">
        <v>17.0763964285714</v>
      </c>
      <c r="J83" s="9">
        <v>0</v>
      </c>
      <c r="K83" s="9">
        <v>0</v>
      </c>
      <c r="L83" s="10">
        <v>17.2307670522855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1.1384264285714</v>
      </c>
      <c r="S83" s="9">
        <v>11.3842642857142</v>
      </c>
      <c r="T83" s="9">
        <v>0</v>
      </c>
      <c r="U83" s="9">
        <v>0</v>
      </c>
      <c r="V83" s="10">
        <v>0.03464459303550001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0.3270568462493</v>
      </c>
      <c r="AW83" s="9">
        <v>1.136798214147599</v>
      </c>
      <c r="AX83" s="9">
        <v>0</v>
      </c>
      <c r="AY83" s="9">
        <v>0</v>
      </c>
      <c r="AZ83" s="10">
        <v>0.299819161214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0.0551347133927</v>
      </c>
      <c r="BG83" s="9">
        <v>17.0519732142857</v>
      </c>
      <c r="BH83" s="9">
        <v>0</v>
      </c>
      <c r="BI83" s="9">
        <v>0</v>
      </c>
      <c r="BJ83" s="10">
        <v>0.0068207892857</v>
      </c>
      <c r="BK83" s="17">
        <f t="shared" si="2"/>
        <v>68.87618968461</v>
      </c>
      <c r="BL83" s="16"/>
      <c r="BM83" s="50"/>
    </row>
    <row r="84" spans="1:65" s="12" customFormat="1" ht="15">
      <c r="A84" s="5"/>
      <c r="B84" s="8" t="s">
        <v>274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0.9919764942136</v>
      </c>
      <c r="I84" s="9">
        <v>0</v>
      </c>
      <c r="J84" s="9">
        <v>0</v>
      </c>
      <c r="K84" s="9">
        <v>0</v>
      </c>
      <c r="L84" s="10">
        <v>0.4865578023569001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1.7806987488922</v>
      </c>
      <c r="S84" s="9">
        <v>1.1499103571428</v>
      </c>
      <c r="T84" s="9">
        <v>0</v>
      </c>
      <c r="U84" s="9">
        <v>0</v>
      </c>
      <c r="V84" s="10">
        <v>0.044501530821199994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24.245732619031294</v>
      </c>
      <c r="AW84" s="9">
        <v>2.3199740472240906</v>
      </c>
      <c r="AX84" s="9">
        <v>0</v>
      </c>
      <c r="AY84" s="9">
        <v>0</v>
      </c>
      <c r="AZ84" s="10">
        <v>6.286411715284201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4.457020533105001</v>
      </c>
      <c r="BG84" s="9">
        <v>1.7001444642857</v>
      </c>
      <c r="BH84" s="9">
        <v>0</v>
      </c>
      <c r="BI84" s="9">
        <v>0</v>
      </c>
      <c r="BJ84" s="10">
        <v>2.9617550447135</v>
      </c>
      <c r="BK84" s="17">
        <f t="shared" si="2"/>
        <v>46.424683357070485</v>
      </c>
      <c r="BL84" s="16"/>
      <c r="BM84" s="50"/>
    </row>
    <row r="85" spans="1:65" s="12" customFormat="1" ht="15">
      <c r="A85" s="5"/>
      <c r="B85" s="8" t="s">
        <v>272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0.7036660963213999</v>
      </c>
      <c r="I85" s="9">
        <v>283.614375</v>
      </c>
      <c r="J85" s="9">
        <v>0</v>
      </c>
      <c r="K85" s="9">
        <v>0</v>
      </c>
      <c r="L85" s="10">
        <v>0.02268915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0.034033725</v>
      </c>
      <c r="S85" s="9">
        <v>70.3455261345357</v>
      </c>
      <c r="T85" s="9">
        <v>0</v>
      </c>
      <c r="U85" s="9">
        <v>0</v>
      </c>
      <c r="V85" s="10">
        <v>0.034033725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0.03738511073551628</v>
      </c>
      <c r="AW85" s="9">
        <v>0</v>
      </c>
      <c r="AX85" s="9">
        <v>0</v>
      </c>
      <c r="AY85" s="9">
        <v>0</v>
      </c>
      <c r="AZ85" s="10">
        <v>18.1534121968927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0.0016993232141999997</v>
      </c>
      <c r="BG85" s="9">
        <v>101.95939285714279</v>
      </c>
      <c r="BH85" s="9">
        <v>0</v>
      </c>
      <c r="BI85" s="9">
        <v>0</v>
      </c>
      <c r="BJ85" s="10">
        <v>2.1530425124999</v>
      </c>
      <c r="BK85" s="17">
        <f t="shared" si="2"/>
        <v>477.05925583134217</v>
      </c>
      <c r="BL85" s="16"/>
      <c r="BM85" s="50"/>
    </row>
    <row r="86" spans="1:65" s="12" customFormat="1" ht="15">
      <c r="A86" s="5"/>
      <c r="B86" s="8" t="s">
        <v>275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</v>
      </c>
      <c r="I86" s="9">
        <v>292.6376142857141</v>
      </c>
      <c r="J86" s="9">
        <v>0</v>
      </c>
      <c r="K86" s="9">
        <v>0</v>
      </c>
      <c r="L86" s="10">
        <v>32.469268834285494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2.2510585714285</v>
      </c>
      <c r="S86" s="9">
        <v>0</v>
      </c>
      <c r="T86" s="9">
        <v>0</v>
      </c>
      <c r="U86" s="9">
        <v>0</v>
      </c>
      <c r="V86" s="10">
        <v>0.0009229340357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0.42408358299980004</v>
      </c>
      <c r="AW86" s="9">
        <v>14.61194428569385</v>
      </c>
      <c r="AX86" s="9">
        <v>0</v>
      </c>
      <c r="AY86" s="9">
        <v>0</v>
      </c>
      <c r="AZ86" s="10">
        <v>0.598527717857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0</v>
      </c>
      <c r="BG86" s="9">
        <v>112.39957142857139</v>
      </c>
      <c r="BH86" s="9">
        <v>0</v>
      </c>
      <c r="BI86" s="9">
        <v>0</v>
      </c>
      <c r="BJ86" s="10">
        <v>0</v>
      </c>
      <c r="BK86" s="17">
        <f t="shared" si="2"/>
        <v>455.3929916405858</v>
      </c>
      <c r="BL86" s="16"/>
      <c r="BM86" s="50"/>
    </row>
    <row r="87" spans="1:65" s="12" customFormat="1" ht="15">
      <c r="A87" s="5"/>
      <c r="B87" s="8" t="s">
        <v>276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0.2007383992854</v>
      </c>
      <c r="I87" s="9">
        <v>163.73076142857127</v>
      </c>
      <c r="J87" s="9">
        <v>0</v>
      </c>
      <c r="K87" s="9">
        <v>0</v>
      </c>
      <c r="L87" s="10">
        <v>0.18245886907140002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0.0005607217857</v>
      </c>
      <c r="S87" s="9">
        <v>0</v>
      </c>
      <c r="T87" s="9">
        <v>0</v>
      </c>
      <c r="U87" s="9">
        <v>0</v>
      </c>
      <c r="V87" s="10">
        <v>0.0010092992142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5.172218757979569</v>
      </c>
      <c r="AW87" s="9">
        <v>0</v>
      </c>
      <c r="AX87" s="9">
        <v>0</v>
      </c>
      <c r="AY87" s="9">
        <v>0</v>
      </c>
      <c r="AZ87" s="10">
        <v>0.2504401026426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0.0179221832142</v>
      </c>
      <c r="BG87" s="9">
        <v>56.006821428571406</v>
      </c>
      <c r="BH87" s="9">
        <v>0</v>
      </c>
      <c r="BI87" s="9">
        <v>0</v>
      </c>
      <c r="BJ87" s="10">
        <v>0.0006720818571</v>
      </c>
      <c r="BK87" s="17">
        <f t="shared" si="2"/>
        <v>225.56360327219286</v>
      </c>
      <c r="BL87" s="16"/>
      <c r="BM87" s="50"/>
    </row>
    <row r="88" spans="1:65" s="12" customFormat="1" ht="15">
      <c r="A88" s="5"/>
      <c r="B88" s="8" t="s">
        <v>279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2.8602098617499996</v>
      </c>
      <c r="I88" s="9">
        <v>0.6826005</v>
      </c>
      <c r="J88" s="9">
        <v>0</v>
      </c>
      <c r="K88" s="9">
        <v>0</v>
      </c>
      <c r="L88" s="10">
        <v>4.1440676355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0.24414344549999994</v>
      </c>
      <c r="S88" s="9">
        <v>0</v>
      </c>
      <c r="T88" s="9">
        <v>0</v>
      </c>
      <c r="U88" s="9">
        <v>0</v>
      </c>
      <c r="V88" s="10">
        <v>0.15005834325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69.7251604219232</v>
      </c>
      <c r="AW88" s="9">
        <v>12.197169939418485</v>
      </c>
      <c r="AX88" s="9">
        <v>0</v>
      </c>
      <c r="AY88" s="9">
        <v>0</v>
      </c>
      <c r="AZ88" s="10">
        <v>14.5143390470702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1.9541847394264997</v>
      </c>
      <c r="BG88" s="9">
        <v>0.0393127375</v>
      </c>
      <c r="BH88" s="9">
        <v>0</v>
      </c>
      <c r="BI88" s="9">
        <v>0</v>
      </c>
      <c r="BJ88" s="10">
        <v>1.9976659044282998</v>
      </c>
      <c r="BK88" s="17">
        <f t="shared" si="2"/>
        <v>108.50891257576669</v>
      </c>
      <c r="BL88" s="16"/>
      <c r="BM88" s="50"/>
    </row>
    <row r="89" spans="1:65" s="12" customFormat="1" ht="15">
      <c r="A89" s="5"/>
      <c r="B89" s="8" t="s">
        <v>280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1.072102313857</v>
      </c>
      <c r="I89" s="9">
        <v>36.9719389285714</v>
      </c>
      <c r="J89" s="9">
        <v>2.2407235714285</v>
      </c>
      <c r="K89" s="9">
        <v>0</v>
      </c>
      <c r="L89" s="10">
        <v>0.0123239796428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0.0285692255355</v>
      </c>
      <c r="S89" s="9">
        <v>16.8054267857142</v>
      </c>
      <c r="T89" s="9">
        <v>0</v>
      </c>
      <c r="U89" s="9">
        <v>0</v>
      </c>
      <c r="V89" s="10">
        <v>0.0021847053928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0.0016753516070999999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0.9571730491780001</v>
      </c>
      <c r="AW89" s="9">
        <v>0.6142955894484428</v>
      </c>
      <c r="AX89" s="9">
        <v>0</v>
      </c>
      <c r="AY89" s="9">
        <v>0</v>
      </c>
      <c r="AZ89" s="10">
        <v>9.0241501512497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0.051377449285599994</v>
      </c>
      <c r="BG89" s="9">
        <v>0</v>
      </c>
      <c r="BH89" s="9">
        <v>0</v>
      </c>
      <c r="BI89" s="9">
        <v>0</v>
      </c>
      <c r="BJ89" s="10">
        <v>0.0005584505357</v>
      </c>
      <c r="BK89" s="17">
        <f t="shared" si="2"/>
        <v>67.78249955144673</v>
      </c>
      <c r="BL89" s="16"/>
      <c r="BM89" s="50"/>
    </row>
    <row r="90" spans="1:65" s="12" customFormat="1" ht="15">
      <c r="A90" s="5"/>
      <c r="B90" s="8" t="s">
        <v>281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0.5956323521071</v>
      </c>
      <c r="I90" s="9">
        <v>273.0641471428569</v>
      </c>
      <c r="J90" s="9">
        <v>0</v>
      </c>
      <c r="K90" s="9">
        <v>0</v>
      </c>
      <c r="L90" s="10">
        <v>1.0628061793569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0.0016786730356000003</v>
      </c>
      <c r="S90" s="9">
        <v>89.5292285714285</v>
      </c>
      <c r="T90" s="9">
        <v>0</v>
      </c>
      <c r="U90" s="9">
        <v>0</v>
      </c>
      <c r="V90" s="10">
        <v>0.0015108057499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0.9632173928568</v>
      </c>
      <c r="AW90" s="9">
        <v>11.071464285587666</v>
      </c>
      <c r="AX90" s="9">
        <v>0</v>
      </c>
      <c r="AY90" s="9">
        <v>0</v>
      </c>
      <c r="AZ90" s="10">
        <v>0.47607296428560003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0.2432234632141</v>
      </c>
      <c r="BG90" s="9">
        <v>0</v>
      </c>
      <c r="BH90" s="9">
        <v>0</v>
      </c>
      <c r="BI90" s="9">
        <v>0</v>
      </c>
      <c r="BJ90" s="10">
        <v>0.1335218592856</v>
      </c>
      <c r="BK90" s="17">
        <f t="shared" si="2"/>
        <v>377.1425036897647</v>
      </c>
      <c r="BL90" s="16"/>
      <c r="BM90" s="50"/>
    </row>
    <row r="91" spans="1:65" s="12" customFormat="1" ht="15">
      <c r="A91" s="5"/>
      <c r="B91" s="8" t="s">
        <v>326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0.1427678</v>
      </c>
      <c r="I91" s="9">
        <v>0</v>
      </c>
      <c r="J91" s="9">
        <v>0</v>
      </c>
      <c r="K91" s="9">
        <v>0</v>
      </c>
      <c r="L91" s="10">
        <v>0.0101977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0.061327094464200003</v>
      </c>
      <c r="S91" s="9">
        <v>0</v>
      </c>
      <c r="T91" s="9">
        <v>0</v>
      </c>
      <c r="U91" s="9">
        <v>0</v>
      </c>
      <c r="V91" s="10">
        <v>0.012747125000000002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28.01820213610231</v>
      </c>
      <c r="AW91" s="9">
        <v>2.989815281154527</v>
      </c>
      <c r="AX91" s="9">
        <v>0</v>
      </c>
      <c r="AY91" s="9">
        <v>0</v>
      </c>
      <c r="AZ91" s="10">
        <v>3.0560240564989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4.9905515917829</v>
      </c>
      <c r="BG91" s="9">
        <v>0.51347260225</v>
      </c>
      <c r="BH91" s="9">
        <v>0</v>
      </c>
      <c r="BI91" s="9">
        <v>0</v>
      </c>
      <c r="BJ91" s="10">
        <v>0.12883008482119998</v>
      </c>
      <c r="BK91" s="17">
        <f t="shared" si="2"/>
        <v>39.92393547207404</v>
      </c>
      <c r="BL91" s="16"/>
      <c r="BM91" s="50"/>
    </row>
    <row r="92" spans="1:65" s="12" customFormat="1" ht="15">
      <c r="A92" s="5"/>
      <c r="B92" s="8" t="s">
        <v>327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0.10582479149980001</v>
      </c>
      <c r="I92" s="9">
        <v>0</v>
      </c>
      <c r="J92" s="9">
        <v>0</v>
      </c>
      <c r="K92" s="9">
        <v>0</v>
      </c>
      <c r="L92" s="10">
        <v>0.15731195153549998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0.0136107524282</v>
      </c>
      <c r="S92" s="9">
        <v>0</v>
      </c>
      <c r="T92" s="9">
        <v>0</v>
      </c>
      <c r="U92" s="9">
        <v>0</v>
      </c>
      <c r="V92" s="10">
        <v>0.030056339249900005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41.189560742495594</v>
      </c>
      <c r="AW92" s="9">
        <v>0.9476665783671185</v>
      </c>
      <c r="AX92" s="9">
        <v>0</v>
      </c>
      <c r="AY92" s="9">
        <v>0</v>
      </c>
      <c r="AZ92" s="10">
        <v>1.8114428938207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2.2301419736768</v>
      </c>
      <c r="BG92" s="9">
        <v>0</v>
      </c>
      <c r="BH92" s="9">
        <v>0</v>
      </c>
      <c r="BI92" s="9">
        <v>0</v>
      </c>
      <c r="BJ92" s="10">
        <v>0.0060812828571</v>
      </c>
      <c r="BK92" s="17">
        <f t="shared" si="2"/>
        <v>46.491697305930714</v>
      </c>
      <c r="BL92" s="16"/>
      <c r="BM92" s="50"/>
    </row>
    <row r="93" spans="1:65" s="12" customFormat="1" ht="15">
      <c r="A93" s="5"/>
      <c r="B93" s="8" t="s">
        <v>328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0.0616360339283</v>
      </c>
      <c r="I93" s="9">
        <v>0</v>
      </c>
      <c r="J93" s="9">
        <v>0</v>
      </c>
      <c r="K93" s="9">
        <v>0</v>
      </c>
      <c r="L93" s="10">
        <v>0.0276856939284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0.0224314746424</v>
      </c>
      <c r="S93" s="9">
        <v>0</v>
      </c>
      <c r="T93" s="9">
        <v>0</v>
      </c>
      <c r="U93" s="9">
        <v>0</v>
      </c>
      <c r="V93" s="10">
        <v>0.0040417071428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25.7207695085351</v>
      </c>
      <c r="AW93" s="9">
        <v>0.8682695536171925</v>
      </c>
      <c r="AX93" s="9">
        <v>0</v>
      </c>
      <c r="AY93" s="9">
        <v>0</v>
      </c>
      <c r="AZ93" s="10">
        <v>7.8798473439282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0.8925409988928</v>
      </c>
      <c r="BG93" s="9">
        <v>5.2292467253214</v>
      </c>
      <c r="BH93" s="9">
        <v>0</v>
      </c>
      <c r="BI93" s="9">
        <v>0</v>
      </c>
      <c r="BJ93" s="10">
        <v>0.2226230656071</v>
      </c>
      <c r="BK93" s="17">
        <f t="shared" si="2"/>
        <v>40.929092105543695</v>
      </c>
      <c r="BL93" s="16"/>
      <c r="BM93" s="50"/>
    </row>
    <row r="94" spans="1:65" s="12" customFormat="1" ht="15">
      <c r="A94" s="5"/>
      <c r="B94" s="8" t="s">
        <v>347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0.16255000682100004</v>
      </c>
      <c r="I94" s="9">
        <v>0</v>
      </c>
      <c r="J94" s="9">
        <v>0</v>
      </c>
      <c r="K94" s="9">
        <v>0</v>
      </c>
      <c r="L94" s="10">
        <v>0.06250074428529999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0.06282880574960001</v>
      </c>
      <c r="S94" s="9">
        <v>0</v>
      </c>
      <c r="T94" s="9">
        <v>0</v>
      </c>
      <c r="U94" s="9">
        <v>0</v>
      </c>
      <c r="V94" s="10">
        <v>0.0013158051427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34.5829141848154</v>
      </c>
      <c r="AW94" s="9">
        <v>4.141614495996172</v>
      </c>
      <c r="AX94" s="9">
        <v>0</v>
      </c>
      <c r="AY94" s="9">
        <v>0</v>
      </c>
      <c r="AZ94" s="10">
        <v>1.7139151813203002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6.530451821925001</v>
      </c>
      <c r="BG94" s="9">
        <v>1.3975171785713</v>
      </c>
      <c r="BH94" s="9">
        <v>0</v>
      </c>
      <c r="BI94" s="9">
        <v>0</v>
      </c>
      <c r="BJ94" s="10">
        <v>0</v>
      </c>
      <c r="BK94" s="17">
        <f t="shared" si="2"/>
        <v>48.655608224626775</v>
      </c>
      <c r="BL94" s="16"/>
      <c r="BM94" s="50"/>
    </row>
    <row r="95" spans="1:65" s="12" customFormat="1" ht="15">
      <c r="A95" s="5"/>
      <c r="B95" s="8" t="s">
        <v>119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0.006052554749800001</v>
      </c>
      <c r="I95" s="9">
        <v>35.4381494018212</v>
      </c>
      <c r="J95" s="9">
        <v>0</v>
      </c>
      <c r="K95" s="9">
        <v>0</v>
      </c>
      <c r="L95" s="10">
        <v>3.2660337158926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</v>
      </c>
      <c r="S95" s="9">
        <v>0</v>
      </c>
      <c r="T95" s="9">
        <v>0</v>
      </c>
      <c r="U95" s="9">
        <v>0</v>
      </c>
      <c r="V95" s="10">
        <v>0.0239457720713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0.0538256775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1.245753886963</v>
      </c>
      <c r="AW95" s="9">
        <v>17.944160011881635</v>
      </c>
      <c r="AX95" s="9">
        <v>0</v>
      </c>
      <c r="AY95" s="9">
        <v>0</v>
      </c>
      <c r="AZ95" s="10">
        <v>14.0418032367472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0.1493330456416</v>
      </c>
      <c r="BG95" s="9">
        <v>0</v>
      </c>
      <c r="BH95" s="9">
        <v>0</v>
      </c>
      <c r="BI95" s="9">
        <v>0</v>
      </c>
      <c r="BJ95" s="10">
        <v>1.0586525058197</v>
      </c>
      <c r="BK95" s="17">
        <f t="shared" si="2"/>
        <v>73.22770980908803</v>
      </c>
      <c r="BL95" s="16"/>
      <c r="BM95" s="50"/>
    </row>
    <row r="96" spans="1:65" s="12" customFormat="1" ht="15">
      <c r="A96" s="5"/>
      <c r="B96" s="8" t="s">
        <v>322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2.8453383080353</v>
      </c>
      <c r="I96" s="9">
        <v>1.6620324107142002</v>
      </c>
      <c r="J96" s="9">
        <v>0</v>
      </c>
      <c r="K96" s="9">
        <v>0</v>
      </c>
      <c r="L96" s="10">
        <v>4.841510608928201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0.6566598264637</v>
      </c>
      <c r="S96" s="9">
        <v>3.5687812499999003</v>
      </c>
      <c r="T96" s="9">
        <v>0</v>
      </c>
      <c r="U96" s="9">
        <v>0</v>
      </c>
      <c r="V96" s="10">
        <v>7.0758735669639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14.672582779137702</v>
      </c>
      <c r="AW96" s="9">
        <v>3.5106223448054417</v>
      </c>
      <c r="AX96" s="9">
        <v>0</v>
      </c>
      <c r="AY96" s="9">
        <v>0</v>
      </c>
      <c r="AZ96" s="10">
        <v>7.1873027874631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3.8839567682837</v>
      </c>
      <c r="BG96" s="9">
        <v>0.4070298571428</v>
      </c>
      <c r="BH96" s="9">
        <v>0.356151125</v>
      </c>
      <c r="BI96" s="9">
        <v>0</v>
      </c>
      <c r="BJ96" s="10">
        <v>2.0827057005710996</v>
      </c>
      <c r="BK96" s="17">
        <f t="shared" si="2"/>
        <v>52.75054733350904</v>
      </c>
      <c r="BL96" s="16"/>
      <c r="BM96" s="50"/>
    </row>
    <row r="97" spans="1:65" s="12" customFormat="1" ht="15">
      <c r="A97" s="5"/>
      <c r="B97" s="8" t="s">
        <v>317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15.5635399546428</v>
      </c>
      <c r="I97" s="9">
        <v>47.8916476743927</v>
      </c>
      <c r="J97" s="9">
        <v>0</v>
      </c>
      <c r="K97" s="9">
        <v>0</v>
      </c>
      <c r="L97" s="10">
        <v>0.009348287357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0.0751886883926</v>
      </c>
      <c r="S97" s="9">
        <v>0</v>
      </c>
      <c r="T97" s="9">
        <v>0</v>
      </c>
      <c r="U97" s="9">
        <v>0</v>
      </c>
      <c r="V97" s="10">
        <v>0.0020741707142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0.4310177668446442</v>
      </c>
      <c r="AW97" s="9">
        <v>0</v>
      </c>
      <c r="AX97" s="9">
        <v>0</v>
      </c>
      <c r="AY97" s="9">
        <v>0</v>
      </c>
      <c r="AZ97" s="10">
        <v>0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0.10332655907140001</v>
      </c>
      <c r="BG97" s="9">
        <v>0</v>
      </c>
      <c r="BH97" s="9">
        <v>0</v>
      </c>
      <c r="BI97" s="9">
        <v>0</v>
      </c>
      <c r="BJ97" s="10">
        <v>0.0010333689285</v>
      </c>
      <c r="BK97" s="17">
        <f t="shared" si="2"/>
        <v>64.07717647034386</v>
      </c>
      <c r="BL97" s="16"/>
      <c r="BM97" s="50"/>
    </row>
    <row r="98" spans="1:65" s="12" customFormat="1" ht="15">
      <c r="A98" s="5"/>
      <c r="B98" s="8" t="s">
        <v>319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1.8081322512853</v>
      </c>
      <c r="I98" s="9">
        <v>9.3090728571428</v>
      </c>
      <c r="J98" s="9">
        <v>0</v>
      </c>
      <c r="K98" s="9">
        <v>0</v>
      </c>
      <c r="L98" s="10">
        <v>1.3093976540353003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0.8280015589638001</v>
      </c>
      <c r="S98" s="9">
        <v>3.41746408</v>
      </c>
      <c r="T98" s="9">
        <v>0</v>
      </c>
      <c r="U98" s="9">
        <v>0</v>
      </c>
      <c r="V98" s="10">
        <v>0.1569095947141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58.09680875945831</v>
      </c>
      <c r="AW98" s="9">
        <v>22.11449449728794</v>
      </c>
      <c r="AX98" s="9">
        <v>0</v>
      </c>
      <c r="AY98" s="9">
        <v>0</v>
      </c>
      <c r="AZ98" s="10">
        <v>8.33977877182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7.3947204258197</v>
      </c>
      <c r="BG98" s="9">
        <v>0.1031166071428</v>
      </c>
      <c r="BH98" s="9">
        <v>0</v>
      </c>
      <c r="BI98" s="9">
        <v>0</v>
      </c>
      <c r="BJ98" s="10">
        <v>0.1098191866069</v>
      </c>
      <c r="BK98" s="17">
        <f t="shared" si="2"/>
        <v>112.98771624427694</v>
      </c>
      <c r="BL98" s="16"/>
      <c r="BM98" s="50"/>
    </row>
    <row r="99" spans="1:65" s="12" customFormat="1" ht="15">
      <c r="A99" s="5"/>
      <c r="B99" s="8" t="s">
        <v>323</v>
      </c>
      <c r="C99" s="11">
        <v>0</v>
      </c>
      <c r="D99" s="9">
        <v>1.0875154107142</v>
      </c>
      <c r="E99" s="9">
        <v>0</v>
      </c>
      <c r="F99" s="9">
        <v>0</v>
      </c>
      <c r="G99" s="10">
        <v>0</v>
      </c>
      <c r="H99" s="11">
        <v>4.561440430357</v>
      </c>
      <c r="I99" s="9">
        <v>5.1937398214285</v>
      </c>
      <c r="J99" s="9">
        <v>0</v>
      </c>
      <c r="K99" s="9">
        <v>0</v>
      </c>
      <c r="L99" s="10">
        <v>0.0185854416427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0.0015275705355</v>
      </c>
      <c r="S99" s="9">
        <v>0</v>
      </c>
      <c r="T99" s="9">
        <v>0</v>
      </c>
      <c r="U99" s="9">
        <v>0</v>
      </c>
      <c r="V99" s="10">
        <v>0.0524465883927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4.0515169043923</v>
      </c>
      <c r="AW99" s="9">
        <v>9.047342678861824</v>
      </c>
      <c r="AX99" s="9">
        <v>0</v>
      </c>
      <c r="AY99" s="9">
        <v>0</v>
      </c>
      <c r="AZ99" s="10">
        <v>4.968001459356899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0.2241352077498</v>
      </c>
      <c r="BG99" s="9">
        <v>0</v>
      </c>
      <c r="BH99" s="9">
        <v>0</v>
      </c>
      <c r="BI99" s="9">
        <v>0</v>
      </c>
      <c r="BJ99" s="10">
        <v>0.0010165553571000001</v>
      </c>
      <c r="BK99" s="17">
        <f t="shared" si="2"/>
        <v>29.207268068788522</v>
      </c>
      <c r="BL99" s="16"/>
      <c r="BM99" s="50"/>
    </row>
    <row r="100" spans="1:65" s="12" customFormat="1" ht="15">
      <c r="A100" s="5"/>
      <c r="B100" s="8" t="s">
        <v>324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13.4716751584282</v>
      </c>
      <c r="I100" s="9">
        <v>3.7259030535713</v>
      </c>
      <c r="J100" s="9">
        <v>0</v>
      </c>
      <c r="K100" s="9">
        <v>0</v>
      </c>
      <c r="L100" s="10">
        <v>0.117799784214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0.028071872321299998</v>
      </c>
      <c r="S100" s="9">
        <v>1.0207953571428001</v>
      </c>
      <c r="T100" s="9">
        <v>0</v>
      </c>
      <c r="U100" s="9">
        <v>0</v>
      </c>
      <c r="V100" s="10">
        <v>0.0112287489285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221.26796803814162</v>
      </c>
      <c r="AW100" s="9">
        <v>208.5596266664398</v>
      </c>
      <c r="AX100" s="9">
        <v>0</v>
      </c>
      <c r="AY100" s="9">
        <v>0</v>
      </c>
      <c r="AZ100" s="10">
        <v>11.892782528392402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8.389692778464001</v>
      </c>
      <c r="BG100" s="9">
        <v>0</v>
      </c>
      <c r="BH100" s="9">
        <v>0</v>
      </c>
      <c r="BI100" s="9">
        <v>0</v>
      </c>
      <c r="BJ100" s="10">
        <v>0</v>
      </c>
      <c r="BK100" s="17">
        <f t="shared" si="2"/>
        <v>468.48554398604387</v>
      </c>
      <c r="BL100" s="16"/>
      <c r="BM100" s="50"/>
    </row>
    <row r="101" spans="1:65" s="12" customFormat="1" ht="15">
      <c r="A101" s="5"/>
      <c r="B101" s="8" t="s">
        <v>325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4.243796319571201</v>
      </c>
      <c r="I101" s="9">
        <v>34.4641728571427</v>
      </c>
      <c r="J101" s="9">
        <v>0</v>
      </c>
      <c r="K101" s="9">
        <v>0</v>
      </c>
      <c r="L101" s="10">
        <v>0.0431765372497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0.8352493657141</v>
      </c>
      <c r="S101" s="9">
        <v>0</v>
      </c>
      <c r="T101" s="9">
        <v>0</v>
      </c>
      <c r="U101" s="9">
        <v>0</v>
      </c>
      <c r="V101" s="10">
        <v>0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0.34255688263642264</v>
      </c>
      <c r="AW101" s="9">
        <v>0</v>
      </c>
      <c r="AX101" s="9">
        <v>0</v>
      </c>
      <c r="AY101" s="9">
        <v>0</v>
      </c>
      <c r="AZ101" s="10">
        <v>3.6492029690714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0.0688963857141</v>
      </c>
      <c r="BG101" s="9">
        <v>0</v>
      </c>
      <c r="BH101" s="9">
        <v>0</v>
      </c>
      <c r="BI101" s="9">
        <v>0</v>
      </c>
      <c r="BJ101" s="10">
        <v>0.2649471303569</v>
      </c>
      <c r="BK101" s="17">
        <f t="shared" si="2"/>
        <v>43.911998447456526</v>
      </c>
      <c r="BL101" s="16"/>
      <c r="BM101" s="50"/>
    </row>
    <row r="102" spans="1:65" s="12" customFormat="1" ht="15">
      <c r="A102" s="5"/>
      <c r="B102" s="8" t="s">
        <v>329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0.19774035585669997</v>
      </c>
      <c r="I102" s="9">
        <v>0</v>
      </c>
      <c r="J102" s="9">
        <v>0</v>
      </c>
      <c r="K102" s="9">
        <v>0</v>
      </c>
      <c r="L102" s="10">
        <v>0.1768660489284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0.019593816749700003</v>
      </c>
      <c r="S102" s="9">
        <v>0</v>
      </c>
      <c r="T102" s="9">
        <v>0</v>
      </c>
      <c r="U102" s="9">
        <v>0</v>
      </c>
      <c r="V102" s="10">
        <v>0.0090288964285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21.297398086106003</v>
      </c>
      <c r="AW102" s="9">
        <v>0.2506927678457527</v>
      </c>
      <c r="AX102" s="9">
        <v>0</v>
      </c>
      <c r="AY102" s="9">
        <v>0</v>
      </c>
      <c r="AZ102" s="10">
        <v>1.4753609198569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1.3703972385353</v>
      </c>
      <c r="BG102" s="9">
        <v>0</v>
      </c>
      <c r="BH102" s="9">
        <v>0</v>
      </c>
      <c r="BI102" s="9">
        <v>0</v>
      </c>
      <c r="BJ102" s="10">
        <v>0.0310859032142</v>
      </c>
      <c r="BK102" s="17">
        <f t="shared" si="2"/>
        <v>24.828164033521457</v>
      </c>
      <c r="BL102" s="16"/>
      <c r="BM102" s="50"/>
    </row>
    <row r="103" spans="1:65" s="12" customFormat="1" ht="15">
      <c r="A103" s="5"/>
      <c r="B103" s="8" t="s">
        <v>330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1.3160860747855998</v>
      </c>
      <c r="I103" s="9">
        <v>67.91393142857139</v>
      </c>
      <c r="J103" s="9">
        <v>0</v>
      </c>
      <c r="K103" s="9">
        <v>0</v>
      </c>
      <c r="L103" s="10">
        <v>0.3150864850712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0.0066915197142</v>
      </c>
      <c r="S103" s="9">
        <v>0</v>
      </c>
      <c r="T103" s="9">
        <v>0</v>
      </c>
      <c r="U103" s="9">
        <v>0</v>
      </c>
      <c r="V103" s="10">
        <v>0.0009987342857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0.095873862857</v>
      </c>
      <c r="AW103" s="9">
        <v>34.95401250015362</v>
      </c>
      <c r="AX103" s="9">
        <v>0</v>
      </c>
      <c r="AY103" s="9">
        <v>0</v>
      </c>
      <c r="AZ103" s="10">
        <v>4.0446686024998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0.0009986860714</v>
      </c>
      <c r="BG103" s="9">
        <v>38.948756785714195</v>
      </c>
      <c r="BH103" s="9">
        <v>0</v>
      </c>
      <c r="BI103" s="9">
        <v>0</v>
      </c>
      <c r="BJ103" s="10">
        <v>0.0004993430357</v>
      </c>
      <c r="BK103" s="17">
        <f t="shared" si="2"/>
        <v>147.5976040227598</v>
      </c>
      <c r="BL103" s="16"/>
      <c r="BM103" s="50"/>
    </row>
    <row r="104" spans="1:65" s="12" customFormat="1" ht="15">
      <c r="A104" s="5"/>
      <c r="B104" s="8" t="s">
        <v>348</v>
      </c>
      <c r="C104" s="11">
        <v>0</v>
      </c>
      <c r="D104" s="9">
        <v>0.5718967857142</v>
      </c>
      <c r="E104" s="9">
        <v>0</v>
      </c>
      <c r="F104" s="9">
        <v>0</v>
      </c>
      <c r="G104" s="10">
        <v>0</v>
      </c>
      <c r="H104" s="11">
        <v>0.4861694575352</v>
      </c>
      <c r="I104" s="9">
        <v>26.879148928571396</v>
      </c>
      <c r="J104" s="9">
        <v>0</v>
      </c>
      <c r="K104" s="9">
        <v>0</v>
      </c>
      <c r="L104" s="10">
        <v>8.183562675071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0.0282002304998</v>
      </c>
      <c r="S104" s="9">
        <v>2.8594839285714</v>
      </c>
      <c r="T104" s="9">
        <v>0</v>
      </c>
      <c r="U104" s="9">
        <v>0</v>
      </c>
      <c r="V104" s="10">
        <v>0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0.09526883488139624</v>
      </c>
      <c r="AW104" s="9">
        <v>0</v>
      </c>
      <c r="AX104" s="9">
        <v>0</v>
      </c>
      <c r="AY104" s="9">
        <v>0</v>
      </c>
      <c r="AZ104" s="10">
        <v>0.0102937692857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0.1644143705354</v>
      </c>
      <c r="BG104" s="9">
        <v>6.8625128571428</v>
      </c>
      <c r="BH104" s="9">
        <v>0</v>
      </c>
      <c r="BI104" s="9">
        <v>0</v>
      </c>
      <c r="BJ104" s="10">
        <v>0.0002859380357</v>
      </c>
      <c r="BK104" s="17">
        <f t="shared" si="2"/>
        <v>46.14123777584399</v>
      </c>
      <c r="BL104" s="16"/>
      <c r="BM104" s="50"/>
    </row>
    <row r="105" spans="1:65" s="12" customFormat="1" ht="15">
      <c r="A105" s="5"/>
      <c r="B105" s="8" t="s">
        <v>222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0.0640085892857</v>
      </c>
      <c r="I105" s="9">
        <v>0.3200429464285</v>
      </c>
      <c r="J105" s="9">
        <v>0</v>
      </c>
      <c r="K105" s="9">
        <v>0</v>
      </c>
      <c r="L105" s="10">
        <v>0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</v>
      </c>
      <c r="S105" s="9">
        <v>0</v>
      </c>
      <c r="T105" s="9">
        <v>0</v>
      </c>
      <c r="U105" s="9">
        <v>0</v>
      </c>
      <c r="V105" s="10">
        <v>0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12.920150985</v>
      </c>
      <c r="AW105" s="9">
        <v>0.44715922018192245</v>
      </c>
      <c r="AX105" s="9">
        <v>0</v>
      </c>
      <c r="AY105" s="9">
        <v>0</v>
      </c>
      <c r="AZ105" s="10">
        <v>20.1487974049285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</v>
      </c>
      <c r="BG105" s="9">
        <v>0</v>
      </c>
      <c r="BH105" s="9">
        <v>0</v>
      </c>
      <c r="BI105" s="9">
        <v>0</v>
      </c>
      <c r="BJ105" s="10">
        <v>0.00319110625</v>
      </c>
      <c r="BK105" s="17">
        <f t="shared" si="2"/>
        <v>33.903350252074624</v>
      </c>
      <c r="BL105" s="16"/>
      <c r="BM105" s="50"/>
    </row>
    <row r="106" spans="1:65" s="12" customFormat="1" ht="15">
      <c r="A106" s="5"/>
      <c r="B106" s="8" t="s">
        <v>223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6.2878534399999</v>
      </c>
      <c r="I106" s="9">
        <v>91.8101611291069</v>
      </c>
      <c r="J106" s="9">
        <v>0</v>
      </c>
      <c r="K106" s="9">
        <v>0</v>
      </c>
      <c r="L106" s="10">
        <v>3.2213007036427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0.0089821055713</v>
      </c>
      <c r="S106" s="9">
        <v>25.518885714285698</v>
      </c>
      <c r="T106" s="9">
        <v>0</v>
      </c>
      <c r="U106" s="9">
        <v>0</v>
      </c>
      <c r="V106" s="10">
        <v>6.7242263857141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7.177718604534002</v>
      </c>
      <c r="AW106" s="9">
        <v>2.646240628981183</v>
      </c>
      <c r="AX106" s="9">
        <v>0</v>
      </c>
      <c r="AY106" s="9">
        <v>0</v>
      </c>
      <c r="AZ106" s="10">
        <v>11.6840533629988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0.8409320157494001</v>
      </c>
      <c r="BG106" s="9">
        <v>2.0921839969641</v>
      </c>
      <c r="BH106" s="9">
        <v>0</v>
      </c>
      <c r="BI106" s="9">
        <v>0</v>
      </c>
      <c r="BJ106" s="10">
        <v>0.4478282619998</v>
      </c>
      <c r="BK106" s="17">
        <f t="shared" si="2"/>
        <v>158.46036634954788</v>
      </c>
      <c r="BL106" s="16"/>
      <c r="BM106" s="50"/>
    </row>
    <row r="107" spans="1:65" s="12" customFormat="1" ht="15">
      <c r="A107" s="5"/>
      <c r="B107" s="8" t="s">
        <v>224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1.2763580785714</v>
      </c>
      <c r="I107" s="9">
        <v>20.622875499214196</v>
      </c>
      <c r="J107" s="9">
        <v>0</v>
      </c>
      <c r="K107" s="9">
        <v>0</v>
      </c>
      <c r="L107" s="10">
        <v>1.4245638214285001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</v>
      </c>
      <c r="S107" s="9">
        <v>19.8195178965356</v>
      </c>
      <c r="T107" s="9">
        <v>0</v>
      </c>
      <c r="U107" s="9">
        <v>0</v>
      </c>
      <c r="V107" s="10">
        <v>0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10.273793233928401</v>
      </c>
      <c r="AW107" s="9">
        <v>0.09554054462495827</v>
      </c>
      <c r="AX107" s="9">
        <v>0</v>
      </c>
      <c r="AY107" s="9">
        <v>0</v>
      </c>
      <c r="AZ107" s="10">
        <v>0.6388803074641001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0.019108108928499998</v>
      </c>
      <c r="BG107" s="9">
        <v>0</v>
      </c>
      <c r="BH107" s="9">
        <v>0</v>
      </c>
      <c r="BI107" s="9">
        <v>0</v>
      </c>
      <c r="BJ107" s="10">
        <v>0.0025477478571</v>
      </c>
      <c r="BK107" s="17">
        <f t="shared" si="2"/>
        <v>54.173185238552755</v>
      </c>
      <c r="BL107" s="16"/>
      <c r="BM107" s="50"/>
    </row>
    <row r="108" spans="1:65" s="12" customFormat="1" ht="15">
      <c r="A108" s="5"/>
      <c r="B108" s="8" t="s">
        <v>225</v>
      </c>
      <c r="C108" s="11">
        <v>0</v>
      </c>
      <c r="D108" s="9">
        <v>1.612152</v>
      </c>
      <c r="E108" s="9">
        <v>0</v>
      </c>
      <c r="F108" s="9">
        <v>0</v>
      </c>
      <c r="G108" s="10">
        <v>0</v>
      </c>
      <c r="H108" s="11">
        <v>0.37751226000000004</v>
      </c>
      <c r="I108" s="9">
        <v>1.34346</v>
      </c>
      <c r="J108" s="9">
        <v>0</v>
      </c>
      <c r="K108" s="9">
        <v>0</v>
      </c>
      <c r="L108" s="10">
        <v>11.044987698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0.00335865</v>
      </c>
      <c r="S108" s="9">
        <v>0</v>
      </c>
      <c r="T108" s="9">
        <v>0</v>
      </c>
      <c r="U108" s="9">
        <v>0</v>
      </c>
      <c r="V108" s="10">
        <v>0.10559730371420001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9.197961388675301</v>
      </c>
      <c r="AW108" s="9">
        <v>10.103499515082595</v>
      </c>
      <c r="AX108" s="9">
        <v>0</v>
      </c>
      <c r="AY108" s="9">
        <v>0</v>
      </c>
      <c r="AZ108" s="10">
        <v>6.413848816498999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0.9484772952844001</v>
      </c>
      <c r="BG108" s="9">
        <v>0.3314796428571</v>
      </c>
      <c r="BH108" s="9">
        <v>0</v>
      </c>
      <c r="BI108" s="9">
        <v>0</v>
      </c>
      <c r="BJ108" s="10">
        <v>1.3003495114281003</v>
      </c>
      <c r="BK108" s="17">
        <f t="shared" si="2"/>
        <v>42.782684081540694</v>
      </c>
      <c r="BL108" s="16"/>
      <c r="BM108" s="50"/>
    </row>
    <row r="109" spans="1:65" s="12" customFormat="1" ht="15">
      <c r="A109" s="5"/>
      <c r="B109" s="8" t="s">
        <v>226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14.301341998500002</v>
      </c>
      <c r="I109" s="9">
        <v>11.4544798070357</v>
      </c>
      <c r="J109" s="9">
        <v>0</v>
      </c>
      <c r="K109" s="9">
        <v>0</v>
      </c>
      <c r="L109" s="10">
        <v>0.6491158966070001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0.0678025825</v>
      </c>
      <c r="S109" s="9">
        <v>11.4544798070357</v>
      </c>
      <c r="T109" s="9">
        <v>0</v>
      </c>
      <c r="U109" s="9">
        <v>0</v>
      </c>
      <c r="V109" s="10">
        <v>0.5332047750000001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3.0240676661781</v>
      </c>
      <c r="AW109" s="9">
        <v>1.3349133437367016</v>
      </c>
      <c r="AX109" s="9">
        <v>0</v>
      </c>
      <c r="AY109" s="9">
        <v>0</v>
      </c>
      <c r="AZ109" s="10">
        <v>1.8672110251776999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0.3752531745711</v>
      </c>
      <c r="BG109" s="9">
        <v>1.6359232142857</v>
      </c>
      <c r="BH109" s="9">
        <v>0</v>
      </c>
      <c r="BI109" s="9">
        <v>0</v>
      </c>
      <c r="BJ109" s="10">
        <v>0.0991344808209</v>
      </c>
      <c r="BK109" s="17">
        <f t="shared" si="2"/>
        <v>46.79692777144861</v>
      </c>
      <c r="BL109" s="16"/>
      <c r="BM109" s="50"/>
    </row>
    <row r="110" spans="1:65" s="12" customFormat="1" ht="15">
      <c r="A110" s="5"/>
      <c r="B110" s="8" t="s">
        <v>227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0.15251684303560004</v>
      </c>
      <c r="I110" s="9">
        <v>17.0659647598571</v>
      </c>
      <c r="J110" s="9">
        <v>0</v>
      </c>
      <c r="K110" s="9">
        <v>0</v>
      </c>
      <c r="L110" s="10">
        <v>0.2155491203213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0.08152550835689999</v>
      </c>
      <c r="S110" s="9">
        <v>0</v>
      </c>
      <c r="T110" s="9">
        <v>0</v>
      </c>
      <c r="U110" s="9">
        <v>0</v>
      </c>
      <c r="V110" s="10">
        <v>0.020761417892799998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1.7046450430178586</v>
      </c>
      <c r="AW110" s="9">
        <v>0</v>
      </c>
      <c r="AX110" s="9">
        <v>0</v>
      </c>
      <c r="AY110" s="9">
        <v>0</v>
      </c>
      <c r="AZ110" s="10">
        <v>3.8956656049997003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0.18191614999990002</v>
      </c>
      <c r="BG110" s="9">
        <v>0.9745508035714</v>
      </c>
      <c r="BH110" s="9">
        <v>0</v>
      </c>
      <c r="BI110" s="9">
        <v>0</v>
      </c>
      <c r="BJ110" s="10">
        <v>2.2703600952497</v>
      </c>
      <c r="BK110" s="17">
        <f t="shared" si="2"/>
        <v>26.563455346302256</v>
      </c>
      <c r="BL110" s="16"/>
      <c r="BM110" s="50"/>
    </row>
    <row r="111" spans="1:65" s="12" customFormat="1" ht="15">
      <c r="A111" s="5"/>
      <c r="B111" s="8" t="s">
        <v>228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0.1301494285714</v>
      </c>
      <c r="I111" s="9">
        <v>1.3014942857142</v>
      </c>
      <c r="J111" s="9">
        <v>0</v>
      </c>
      <c r="K111" s="9">
        <v>0</v>
      </c>
      <c r="L111" s="10">
        <v>1.2836332497855003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0.0154227072142</v>
      </c>
      <c r="S111" s="9">
        <v>0</v>
      </c>
      <c r="T111" s="9">
        <v>0</v>
      </c>
      <c r="U111" s="9">
        <v>0</v>
      </c>
      <c r="V111" s="10">
        <v>0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0.603004233763397</v>
      </c>
      <c r="AW111" s="9">
        <v>0</v>
      </c>
      <c r="AX111" s="9">
        <v>0</v>
      </c>
      <c r="AY111" s="9">
        <v>0</v>
      </c>
      <c r="AZ111" s="10">
        <v>3.4283360182138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0.25233098774990004</v>
      </c>
      <c r="BG111" s="9">
        <v>3.6881035714285</v>
      </c>
      <c r="BH111" s="9">
        <v>0</v>
      </c>
      <c r="BI111" s="9">
        <v>0</v>
      </c>
      <c r="BJ111" s="10">
        <v>0.1791441413568</v>
      </c>
      <c r="BK111" s="17">
        <f t="shared" si="2"/>
        <v>10.8816186237977</v>
      </c>
      <c r="BL111" s="16"/>
      <c r="BM111" s="50"/>
    </row>
    <row r="112" spans="1:65" s="12" customFormat="1" ht="15">
      <c r="A112" s="5"/>
      <c r="B112" s="8" t="s">
        <v>229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1.3697132638926</v>
      </c>
      <c r="I112" s="9">
        <v>19.634482925571298</v>
      </c>
      <c r="J112" s="9">
        <v>0</v>
      </c>
      <c r="K112" s="9">
        <v>0</v>
      </c>
      <c r="L112" s="10">
        <v>0.7649332836428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0.3648485539283</v>
      </c>
      <c r="S112" s="9">
        <v>19.626529833071398</v>
      </c>
      <c r="T112" s="9">
        <v>0</v>
      </c>
      <c r="U112" s="9">
        <v>0</v>
      </c>
      <c r="V112" s="10">
        <v>5.062701164571201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11.5308235696056</v>
      </c>
      <c r="AW112" s="9">
        <v>9.964859969977475</v>
      </c>
      <c r="AX112" s="9">
        <v>0</v>
      </c>
      <c r="AY112" s="9">
        <v>0</v>
      </c>
      <c r="AZ112" s="10">
        <v>6.432843090963001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0.1808874397854</v>
      </c>
      <c r="BG112" s="9">
        <v>2.1961413571428</v>
      </c>
      <c r="BH112" s="9">
        <v>0</v>
      </c>
      <c r="BI112" s="9">
        <v>0</v>
      </c>
      <c r="BJ112" s="10">
        <v>1.4451328929282</v>
      </c>
      <c r="BK112" s="17">
        <f t="shared" si="2"/>
        <v>78.57389734508008</v>
      </c>
      <c r="BL112" s="16"/>
      <c r="BM112" s="50"/>
    </row>
    <row r="113" spans="1:65" s="12" customFormat="1" ht="15">
      <c r="A113" s="5"/>
      <c r="B113" s="8" t="s">
        <v>230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13.1009631584279</v>
      </c>
      <c r="I113" s="9">
        <v>68.7824442994282</v>
      </c>
      <c r="J113" s="9">
        <v>0</v>
      </c>
      <c r="K113" s="9">
        <v>0</v>
      </c>
      <c r="L113" s="10">
        <v>6.727194841856501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2.3776391792130003</v>
      </c>
      <c r="S113" s="9">
        <v>8.0739006268926</v>
      </c>
      <c r="T113" s="9">
        <v>6.8090660714285</v>
      </c>
      <c r="U113" s="9">
        <v>0</v>
      </c>
      <c r="V113" s="10">
        <v>5.1714803651064996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0.1076567142856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136.47980990651664</v>
      </c>
      <c r="AW113" s="9">
        <v>51.31356753713916</v>
      </c>
      <c r="AX113" s="9">
        <v>0</v>
      </c>
      <c r="AY113" s="9">
        <v>0</v>
      </c>
      <c r="AZ113" s="10">
        <v>97.0804445845947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21.95234179713261</v>
      </c>
      <c r="BG113" s="9">
        <v>5.519370272249299</v>
      </c>
      <c r="BH113" s="9">
        <v>0</v>
      </c>
      <c r="BI113" s="9">
        <v>0</v>
      </c>
      <c r="BJ113" s="10">
        <v>24.070395954387003</v>
      </c>
      <c r="BK113" s="17">
        <f t="shared" si="2"/>
        <v>447.5662753086582</v>
      </c>
      <c r="BL113" s="16"/>
      <c r="BM113" s="50"/>
    </row>
    <row r="114" spans="1:65" s="12" customFormat="1" ht="15">
      <c r="A114" s="5"/>
      <c r="B114" s="8" t="s">
        <v>231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12.629470180606901</v>
      </c>
      <c r="I114" s="9">
        <v>25.7467099016428</v>
      </c>
      <c r="J114" s="9">
        <v>0</v>
      </c>
      <c r="K114" s="9">
        <v>0</v>
      </c>
      <c r="L114" s="10">
        <v>0.06924871857119999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0.0647184285713</v>
      </c>
      <c r="S114" s="9">
        <v>23.1579727587857</v>
      </c>
      <c r="T114" s="9">
        <v>0</v>
      </c>
      <c r="U114" s="9">
        <v>0</v>
      </c>
      <c r="V114" s="10">
        <v>0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7.9670201972133</v>
      </c>
      <c r="AW114" s="9">
        <v>1.3416728863620917</v>
      </c>
      <c r="AX114" s="9">
        <v>0</v>
      </c>
      <c r="AY114" s="9">
        <v>0</v>
      </c>
      <c r="AZ114" s="10">
        <v>5.3053698582493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0.13887188235710002</v>
      </c>
      <c r="BG114" s="9">
        <v>16.0761116071427</v>
      </c>
      <c r="BH114" s="9">
        <v>1.2860889285714001</v>
      </c>
      <c r="BI114" s="9">
        <v>0</v>
      </c>
      <c r="BJ114" s="10">
        <v>1.1097245957855002</v>
      </c>
      <c r="BK114" s="17">
        <f t="shared" si="2"/>
        <v>94.89297994385927</v>
      </c>
      <c r="BL114" s="16"/>
      <c r="BM114" s="50"/>
    </row>
    <row r="115" spans="1:65" s="12" customFormat="1" ht="15">
      <c r="A115" s="5"/>
      <c r="B115" s="8" t="s">
        <v>232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0.7156954417499001</v>
      </c>
      <c r="I115" s="9">
        <v>21.5898725300713</v>
      </c>
      <c r="J115" s="9">
        <v>0</v>
      </c>
      <c r="K115" s="9">
        <v>0</v>
      </c>
      <c r="L115" s="10">
        <v>0.5378797010713999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0.0902891249999</v>
      </c>
      <c r="S115" s="9">
        <v>14.033274556285699</v>
      </c>
      <c r="T115" s="9">
        <v>0.1289844642857</v>
      </c>
      <c r="U115" s="9">
        <v>0</v>
      </c>
      <c r="V115" s="10">
        <v>1.9807844549642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5.0862464569629</v>
      </c>
      <c r="AW115" s="9">
        <v>5.424613686849641</v>
      </c>
      <c r="AX115" s="9">
        <v>0</v>
      </c>
      <c r="AY115" s="9">
        <v>0</v>
      </c>
      <c r="AZ115" s="10">
        <v>5.144703602141799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0.4164988035711</v>
      </c>
      <c r="BG115" s="9">
        <v>2.3323403999998003</v>
      </c>
      <c r="BH115" s="9">
        <v>0</v>
      </c>
      <c r="BI115" s="9">
        <v>0</v>
      </c>
      <c r="BJ115" s="10">
        <v>0.44659192653560004</v>
      </c>
      <c r="BK115" s="17">
        <f t="shared" si="2"/>
        <v>57.927775149488944</v>
      </c>
      <c r="BL115" s="16"/>
      <c r="BM115" s="50"/>
    </row>
    <row r="116" spans="1:65" s="12" customFormat="1" ht="15">
      <c r="A116" s="5"/>
      <c r="B116" s="8" t="s">
        <v>233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3.3860705517852</v>
      </c>
      <c r="I116" s="9">
        <v>28.233720997392798</v>
      </c>
      <c r="J116" s="9">
        <v>0</v>
      </c>
      <c r="K116" s="9">
        <v>0</v>
      </c>
      <c r="L116" s="10">
        <v>3.096014031821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3.5220390302136</v>
      </c>
      <c r="S116" s="9">
        <v>7.4933646795355</v>
      </c>
      <c r="T116" s="9">
        <v>0</v>
      </c>
      <c r="U116" s="9">
        <v>0</v>
      </c>
      <c r="V116" s="10">
        <v>3.773786971213701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0.4688885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104.87758041776857</v>
      </c>
      <c r="AW116" s="9">
        <v>54.001271495958775</v>
      </c>
      <c r="AX116" s="9">
        <v>0</v>
      </c>
      <c r="AY116" s="9">
        <v>0</v>
      </c>
      <c r="AZ116" s="10">
        <v>55.404297858312084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16.341234661028505</v>
      </c>
      <c r="BG116" s="9">
        <v>13.2537638062852</v>
      </c>
      <c r="BH116" s="9">
        <v>0</v>
      </c>
      <c r="BI116" s="9">
        <v>0</v>
      </c>
      <c r="BJ116" s="10">
        <v>20.4436111359963</v>
      </c>
      <c r="BK116" s="17">
        <f t="shared" si="2"/>
        <v>314.2956441373113</v>
      </c>
      <c r="BL116" s="16"/>
      <c r="BM116" s="50"/>
    </row>
    <row r="117" spans="1:65" s="12" customFormat="1" ht="15">
      <c r="A117" s="5"/>
      <c r="B117" s="8" t="s">
        <v>234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0.037743475</v>
      </c>
      <c r="I117" s="9">
        <v>47.4155230508213</v>
      </c>
      <c r="J117" s="9">
        <v>0</v>
      </c>
      <c r="K117" s="9">
        <v>0</v>
      </c>
      <c r="L117" s="10">
        <v>0.8132235875710999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0.1288844642857</v>
      </c>
      <c r="S117" s="9">
        <v>11.9665821428571</v>
      </c>
      <c r="T117" s="9">
        <v>0</v>
      </c>
      <c r="U117" s="9">
        <v>0</v>
      </c>
      <c r="V117" s="10">
        <v>5.2932168749999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3.5500196678569003</v>
      </c>
      <c r="AW117" s="9">
        <v>5.480534170539004</v>
      </c>
      <c r="AX117" s="9">
        <v>0</v>
      </c>
      <c r="AY117" s="9">
        <v>0</v>
      </c>
      <c r="AZ117" s="10">
        <v>14.4532217078566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0.11571174</v>
      </c>
      <c r="BG117" s="9">
        <v>0</v>
      </c>
      <c r="BH117" s="9">
        <v>0</v>
      </c>
      <c r="BI117" s="9">
        <v>0</v>
      </c>
      <c r="BJ117" s="10">
        <v>0.9882285678571</v>
      </c>
      <c r="BK117" s="17">
        <f t="shared" si="2"/>
        <v>90.24288944964471</v>
      </c>
      <c r="BL117" s="16"/>
      <c r="BM117" s="50"/>
    </row>
    <row r="118" spans="1:65" s="12" customFormat="1" ht="15">
      <c r="A118" s="5"/>
      <c r="B118" s="8" t="s">
        <v>235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0.5775951819642</v>
      </c>
      <c r="I118" s="9">
        <v>52.148368996214195</v>
      </c>
      <c r="J118" s="9">
        <v>0</v>
      </c>
      <c r="K118" s="9">
        <v>0</v>
      </c>
      <c r="L118" s="10">
        <v>0.0885817819642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0.054138525</v>
      </c>
      <c r="S118" s="9">
        <v>23.1455877462142</v>
      </c>
      <c r="T118" s="9">
        <v>0.12890125</v>
      </c>
      <c r="U118" s="9">
        <v>0</v>
      </c>
      <c r="V118" s="10">
        <v>0.064450625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4.1822323863555</v>
      </c>
      <c r="AW118" s="9">
        <v>7.5014714184604445</v>
      </c>
      <c r="AX118" s="9">
        <v>0</v>
      </c>
      <c r="AY118" s="9">
        <v>0</v>
      </c>
      <c r="AZ118" s="10">
        <v>3.6237771284272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0.38199314103529997</v>
      </c>
      <c r="BG118" s="9">
        <v>1.8869421710356</v>
      </c>
      <c r="BH118" s="9">
        <v>0</v>
      </c>
      <c r="BI118" s="9">
        <v>0</v>
      </c>
      <c r="BJ118" s="10">
        <v>0.3237667992852</v>
      </c>
      <c r="BK118" s="17">
        <f t="shared" si="2"/>
        <v>94.10780715095603</v>
      </c>
      <c r="BL118" s="16"/>
      <c r="BM118" s="50"/>
    </row>
    <row r="119" spans="1:65" s="12" customFormat="1" ht="15">
      <c r="A119" s="5"/>
      <c r="B119" s="8" t="s">
        <v>236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0.6559990871428</v>
      </c>
      <c r="I119" s="9">
        <v>36.026448098214196</v>
      </c>
      <c r="J119" s="9">
        <v>0</v>
      </c>
      <c r="K119" s="9">
        <v>0</v>
      </c>
      <c r="L119" s="10">
        <v>0.6714951285712999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0.0012913367857</v>
      </c>
      <c r="S119" s="9">
        <v>0.9685025892857</v>
      </c>
      <c r="T119" s="9">
        <v>0</v>
      </c>
      <c r="U119" s="9">
        <v>0</v>
      </c>
      <c r="V119" s="10">
        <v>0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4.232119956391801</v>
      </c>
      <c r="AW119" s="9">
        <v>11.327012541864033</v>
      </c>
      <c r="AX119" s="9">
        <v>0</v>
      </c>
      <c r="AY119" s="9">
        <v>0</v>
      </c>
      <c r="AZ119" s="10">
        <v>2.0994665361778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1.6316092763212</v>
      </c>
      <c r="BG119" s="9">
        <v>0</v>
      </c>
      <c r="BH119" s="9">
        <v>0</v>
      </c>
      <c r="BI119" s="9">
        <v>0</v>
      </c>
      <c r="BJ119" s="10">
        <v>0.9508306346423999</v>
      </c>
      <c r="BK119" s="17">
        <f t="shared" si="2"/>
        <v>58.564775185396925</v>
      </c>
      <c r="BL119" s="16"/>
      <c r="BM119" s="50"/>
    </row>
    <row r="120" spans="1:65" s="12" customFormat="1" ht="15">
      <c r="A120" s="5"/>
      <c r="B120" s="8" t="s">
        <v>237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0.23235793214269998</v>
      </c>
      <c r="I120" s="9">
        <v>0</v>
      </c>
      <c r="J120" s="9">
        <v>0</v>
      </c>
      <c r="K120" s="9">
        <v>0</v>
      </c>
      <c r="L120" s="10">
        <v>0.175876387857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0.06815202160690001</v>
      </c>
      <c r="S120" s="9">
        <v>0</v>
      </c>
      <c r="T120" s="9">
        <v>0</v>
      </c>
      <c r="U120" s="9">
        <v>0</v>
      </c>
      <c r="V120" s="10">
        <v>0.08561498642839999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11.3771250118186</v>
      </c>
      <c r="AW120" s="9">
        <v>8.323823873967005</v>
      </c>
      <c r="AX120" s="9">
        <v>0</v>
      </c>
      <c r="AY120" s="9">
        <v>0</v>
      </c>
      <c r="AZ120" s="10">
        <v>17.3854586764268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2.2973358213918003</v>
      </c>
      <c r="BG120" s="9">
        <v>0</v>
      </c>
      <c r="BH120" s="9">
        <v>0</v>
      </c>
      <c r="BI120" s="9">
        <v>0</v>
      </c>
      <c r="BJ120" s="10">
        <v>0.37126567549969997</v>
      </c>
      <c r="BK120" s="17">
        <f t="shared" si="2"/>
        <v>40.31701038713891</v>
      </c>
      <c r="BL120" s="16"/>
      <c r="BM120" s="50"/>
    </row>
    <row r="121" spans="1:65" s="12" customFormat="1" ht="15">
      <c r="A121" s="5"/>
      <c r="B121" s="8" t="s">
        <v>238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0.1289822142857</v>
      </c>
      <c r="I121" s="9">
        <v>25.7964428571427</v>
      </c>
      <c r="J121" s="9">
        <v>0</v>
      </c>
      <c r="K121" s="9">
        <v>0</v>
      </c>
      <c r="L121" s="10">
        <v>0.0193473321428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1.0189594928571</v>
      </c>
      <c r="S121" s="9">
        <v>0</v>
      </c>
      <c r="T121" s="9">
        <v>0</v>
      </c>
      <c r="U121" s="9">
        <v>0</v>
      </c>
      <c r="V121" s="10">
        <v>6.4491107142857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43.05516066428519</v>
      </c>
      <c r="AW121" s="9">
        <v>30.86622822757949</v>
      </c>
      <c r="AX121" s="9">
        <v>0</v>
      </c>
      <c r="AY121" s="9">
        <v>0</v>
      </c>
      <c r="AZ121" s="10">
        <v>4.228761755571001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1.9298592857142</v>
      </c>
      <c r="BG121" s="9">
        <v>12.8657285714285</v>
      </c>
      <c r="BH121" s="9">
        <v>0</v>
      </c>
      <c r="BI121" s="9">
        <v>0</v>
      </c>
      <c r="BJ121" s="10">
        <v>0.7796502857498</v>
      </c>
      <c r="BK121" s="17">
        <f t="shared" si="2"/>
        <v>127.13823140104219</v>
      </c>
      <c r="BL121" s="16"/>
      <c r="BM121" s="50"/>
    </row>
    <row r="122" spans="1:65" s="12" customFormat="1" ht="15">
      <c r="A122" s="5"/>
      <c r="B122" s="8" t="s">
        <v>239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0.24473124999970003</v>
      </c>
      <c r="I122" s="9">
        <v>0</v>
      </c>
      <c r="J122" s="9">
        <v>0</v>
      </c>
      <c r="K122" s="9">
        <v>0</v>
      </c>
      <c r="L122" s="10">
        <v>0.5498254528568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0.062476575535300005</v>
      </c>
      <c r="S122" s="9">
        <v>0.8079528571428</v>
      </c>
      <c r="T122" s="9">
        <v>0</v>
      </c>
      <c r="U122" s="9">
        <v>0</v>
      </c>
      <c r="V122" s="10">
        <v>0.06453161435690001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25.457375048600703</v>
      </c>
      <c r="AW122" s="9">
        <v>7.81805799319274</v>
      </c>
      <c r="AX122" s="9">
        <v>0</v>
      </c>
      <c r="AY122" s="9">
        <v>0</v>
      </c>
      <c r="AZ122" s="10">
        <v>21.209420395782107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6.792057238993199</v>
      </c>
      <c r="BG122" s="9">
        <v>1.2188672540712</v>
      </c>
      <c r="BH122" s="9">
        <v>0.2420370840357</v>
      </c>
      <c r="BI122" s="9">
        <v>0</v>
      </c>
      <c r="BJ122" s="10">
        <v>5.0351088631044005</v>
      </c>
      <c r="BK122" s="17">
        <f t="shared" si="2"/>
        <v>69.50244162767156</v>
      </c>
      <c r="BL122" s="16"/>
      <c r="BM122" s="50"/>
    </row>
    <row r="123" spans="1:65" s="12" customFormat="1" ht="15">
      <c r="A123" s="5"/>
      <c r="B123" s="8" t="s">
        <v>240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3.89589853125</v>
      </c>
      <c r="I123" s="9">
        <v>11.3833384046071</v>
      </c>
      <c r="J123" s="9">
        <v>0</v>
      </c>
      <c r="K123" s="9">
        <v>0</v>
      </c>
      <c r="L123" s="10">
        <v>4.8240379275714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0.064384375</v>
      </c>
      <c r="S123" s="9">
        <v>6.4384375</v>
      </c>
      <c r="T123" s="9">
        <v>0</v>
      </c>
      <c r="U123" s="9">
        <v>0</v>
      </c>
      <c r="V123" s="10">
        <v>0.48906894317849997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4.1934034463568</v>
      </c>
      <c r="AW123" s="9">
        <v>18.466758244460127</v>
      </c>
      <c r="AX123" s="9">
        <v>0</v>
      </c>
      <c r="AY123" s="9">
        <v>0</v>
      </c>
      <c r="AZ123" s="10">
        <v>8.8087379809283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1.533400071714</v>
      </c>
      <c r="BG123" s="9">
        <v>0.0769914428571</v>
      </c>
      <c r="BH123" s="9">
        <v>0</v>
      </c>
      <c r="BI123" s="9">
        <v>0</v>
      </c>
      <c r="BJ123" s="10">
        <v>3.9138599976426</v>
      </c>
      <c r="BK123" s="17">
        <f t="shared" si="2"/>
        <v>64.08831686556591</v>
      </c>
      <c r="BL123" s="16"/>
      <c r="BM123" s="50"/>
    </row>
    <row r="124" spans="1:65" s="12" customFormat="1" ht="15">
      <c r="A124" s="5"/>
      <c r="B124" s="8" t="s">
        <v>241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2.2831251067855</v>
      </c>
      <c r="I124" s="9">
        <v>341.7802982900713</v>
      </c>
      <c r="J124" s="9">
        <v>0</v>
      </c>
      <c r="K124" s="9">
        <v>0</v>
      </c>
      <c r="L124" s="10">
        <v>0.8602703771783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0.122088760357</v>
      </c>
      <c r="S124" s="9">
        <v>105.7667335714285</v>
      </c>
      <c r="T124" s="9">
        <v>0</v>
      </c>
      <c r="U124" s="9">
        <v>0</v>
      </c>
      <c r="V124" s="10">
        <v>0.0130576214285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0.1294057142857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11.8095020247124</v>
      </c>
      <c r="AW124" s="9">
        <v>10.784253439267756</v>
      </c>
      <c r="AX124" s="9">
        <v>0</v>
      </c>
      <c r="AY124" s="9">
        <v>0</v>
      </c>
      <c r="AZ124" s="10">
        <v>4.9809739161779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11.161242857142302</v>
      </c>
      <c r="BG124" s="9">
        <v>0</v>
      </c>
      <c r="BH124" s="9">
        <v>0</v>
      </c>
      <c r="BI124" s="9">
        <v>0</v>
      </c>
      <c r="BJ124" s="10">
        <v>0.620111680785</v>
      </c>
      <c r="BK124" s="17">
        <f t="shared" si="2"/>
        <v>490.3110633596202</v>
      </c>
      <c r="BL124" s="16"/>
      <c r="BM124" s="50"/>
    </row>
    <row r="125" spans="1:65" s="12" customFormat="1" ht="15">
      <c r="A125" s="5"/>
      <c r="B125" s="8" t="s">
        <v>242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1.3306872642856002</v>
      </c>
      <c r="I125" s="9">
        <v>65.22976785714279</v>
      </c>
      <c r="J125" s="9">
        <v>0</v>
      </c>
      <c r="K125" s="9">
        <v>0</v>
      </c>
      <c r="L125" s="10">
        <v>0.087990372607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0.0965400564284</v>
      </c>
      <c r="S125" s="9">
        <v>32.9511623076071</v>
      </c>
      <c r="T125" s="9">
        <v>0</v>
      </c>
      <c r="U125" s="9">
        <v>0</v>
      </c>
      <c r="V125" s="10">
        <v>0.0222252196071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1.905303448928</v>
      </c>
      <c r="AW125" s="9">
        <v>17.590736188540525</v>
      </c>
      <c r="AX125" s="9">
        <v>0</v>
      </c>
      <c r="AY125" s="9">
        <v>0</v>
      </c>
      <c r="AZ125" s="10">
        <v>3.6090419983209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1.2596547460352</v>
      </c>
      <c r="BG125" s="9">
        <v>0</v>
      </c>
      <c r="BH125" s="9">
        <v>0</v>
      </c>
      <c r="BI125" s="9">
        <v>0</v>
      </c>
      <c r="BJ125" s="10">
        <v>8.4540496333212</v>
      </c>
      <c r="BK125" s="17">
        <f t="shared" si="2"/>
        <v>132.5371590928238</v>
      </c>
      <c r="BL125" s="16"/>
      <c r="BM125" s="50"/>
    </row>
    <row r="126" spans="1:65" s="12" customFormat="1" ht="15">
      <c r="A126" s="5"/>
      <c r="B126" s="8" t="s">
        <v>243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1.0492129156783998</v>
      </c>
      <c r="I126" s="9">
        <v>102.351438276</v>
      </c>
      <c r="J126" s="9">
        <v>0</v>
      </c>
      <c r="K126" s="9">
        <v>0</v>
      </c>
      <c r="L126" s="10">
        <v>0.5586867947141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0.014835134142700001</v>
      </c>
      <c r="S126" s="9">
        <v>70.6621977094285</v>
      </c>
      <c r="T126" s="9">
        <v>0</v>
      </c>
      <c r="U126" s="9">
        <v>0</v>
      </c>
      <c r="V126" s="10">
        <v>0.0935217423926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11.1620095548199</v>
      </c>
      <c r="AW126" s="9">
        <v>13.823643748560714</v>
      </c>
      <c r="AX126" s="9">
        <v>0</v>
      </c>
      <c r="AY126" s="9">
        <v>0</v>
      </c>
      <c r="AZ126" s="10">
        <v>4.4102102452845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0.3937669411781</v>
      </c>
      <c r="BG126" s="9">
        <v>0.1286072142857</v>
      </c>
      <c r="BH126" s="9">
        <v>0</v>
      </c>
      <c r="BI126" s="9">
        <v>0</v>
      </c>
      <c r="BJ126" s="10">
        <v>0.09835135246409998</v>
      </c>
      <c r="BK126" s="17">
        <f t="shared" si="2"/>
        <v>204.7464816289493</v>
      </c>
      <c r="BL126" s="16"/>
      <c r="BM126" s="50"/>
    </row>
    <row r="127" spans="1:65" s="12" customFormat="1" ht="15">
      <c r="A127" s="5"/>
      <c r="B127" s="8" t="s">
        <v>244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0.0840695775</v>
      </c>
      <c r="I127" s="9">
        <v>99.8285649476428</v>
      </c>
      <c r="J127" s="9">
        <v>0</v>
      </c>
      <c r="K127" s="9">
        <v>0</v>
      </c>
      <c r="L127" s="10">
        <v>0.3527242536071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0.2933627813214</v>
      </c>
      <c r="S127" s="9">
        <v>74.5221466861071</v>
      </c>
      <c r="T127" s="9">
        <v>0</v>
      </c>
      <c r="U127" s="9">
        <v>0</v>
      </c>
      <c r="V127" s="10">
        <v>0.039788655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5.0919124991063995</v>
      </c>
      <c r="AW127" s="9">
        <v>10.2917374441786</v>
      </c>
      <c r="AX127" s="9">
        <v>0</v>
      </c>
      <c r="AY127" s="9">
        <v>0</v>
      </c>
      <c r="AZ127" s="10">
        <v>12.3936960403209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0.0127937821428</v>
      </c>
      <c r="BG127" s="9">
        <v>1.5352538571428</v>
      </c>
      <c r="BH127" s="9">
        <v>0</v>
      </c>
      <c r="BI127" s="9">
        <v>0</v>
      </c>
      <c r="BJ127" s="10">
        <v>1.0131828856784</v>
      </c>
      <c r="BK127" s="17">
        <f t="shared" si="2"/>
        <v>205.45923340974832</v>
      </c>
      <c r="BL127" s="16"/>
      <c r="BM127" s="50"/>
    </row>
    <row r="128" spans="1:65" s="12" customFormat="1" ht="15">
      <c r="A128" s="5"/>
      <c r="B128" s="8" t="s">
        <v>120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9.7696663746069</v>
      </c>
      <c r="I128" s="9">
        <v>20.1097828571428</v>
      </c>
      <c r="J128" s="9">
        <v>0</v>
      </c>
      <c r="K128" s="9">
        <v>0</v>
      </c>
      <c r="L128" s="10">
        <v>0.1090955719999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0.1348153558214</v>
      </c>
      <c r="S128" s="9">
        <v>34.4213983683214</v>
      </c>
      <c r="T128" s="9">
        <v>0</v>
      </c>
      <c r="U128" s="9">
        <v>0</v>
      </c>
      <c r="V128" s="10">
        <v>2.4140437474285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9.1458731372842</v>
      </c>
      <c r="AW128" s="9">
        <v>7.8849720007282205</v>
      </c>
      <c r="AX128" s="9">
        <v>0</v>
      </c>
      <c r="AY128" s="9">
        <v>0</v>
      </c>
      <c r="AZ128" s="10">
        <v>1.8423771043922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3.9020348418926005</v>
      </c>
      <c r="BG128" s="9">
        <v>0.1501899428571</v>
      </c>
      <c r="BH128" s="9">
        <v>0</v>
      </c>
      <c r="BI128" s="9">
        <v>0</v>
      </c>
      <c r="BJ128" s="10">
        <v>1.2885014699283999</v>
      </c>
      <c r="BK128" s="17">
        <f t="shared" si="2"/>
        <v>91.17275077240362</v>
      </c>
      <c r="BL128" s="16"/>
      <c r="BM128" s="50"/>
    </row>
    <row r="129" spans="1:65" s="12" customFormat="1" ht="15">
      <c r="A129" s="5"/>
      <c r="B129" s="8" t="s">
        <v>245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0.7206238579641001</v>
      </c>
      <c r="I129" s="9">
        <v>1.3122131249999</v>
      </c>
      <c r="J129" s="9">
        <v>0</v>
      </c>
      <c r="K129" s="9">
        <v>0</v>
      </c>
      <c r="L129" s="10">
        <v>2.0832816870354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</v>
      </c>
      <c r="S129" s="9">
        <v>0</v>
      </c>
      <c r="T129" s="9">
        <v>0</v>
      </c>
      <c r="U129" s="9">
        <v>0</v>
      </c>
      <c r="V129" s="10">
        <v>0.014464660321400001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3.0481149105708005</v>
      </c>
      <c r="AW129" s="9">
        <v>1.8072934638304312</v>
      </c>
      <c r="AX129" s="9">
        <v>0</v>
      </c>
      <c r="AY129" s="9">
        <v>0</v>
      </c>
      <c r="AZ129" s="10">
        <v>1.4673046177137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0.5272311278569</v>
      </c>
      <c r="BG129" s="9">
        <v>0.7104408287499999</v>
      </c>
      <c r="BH129" s="9">
        <v>0</v>
      </c>
      <c r="BI129" s="9">
        <v>0</v>
      </c>
      <c r="BJ129" s="10">
        <v>0.21931059457129998</v>
      </c>
      <c r="BK129" s="17">
        <f t="shared" si="2"/>
        <v>11.910278873613933</v>
      </c>
      <c r="BL129" s="16"/>
      <c r="BM129" s="50"/>
    </row>
    <row r="130" spans="1:65" s="12" customFormat="1" ht="15">
      <c r="A130" s="5"/>
      <c r="B130" s="8" t="s">
        <v>246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1.4182803066782999</v>
      </c>
      <c r="I130" s="9">
        <v>12.3733386749999</v>
      </c>
      <c r="J130" s="9">
        <v>0</v>
      </c>
      <c r="K130" s="9">
        <v>0</v>
      </c>
      <c r="L130" s="10">
        <v>3.1791772172138995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0.6119614527855</v>
      </c>
      <c r="S130" s="9">
        <v>1.2718929433928</v>
      </c>
      <c r="T130" s="9">
        <v>0.89016825</v>
      </c>
      <c r="U130" s="9">
        <v>0</v>
      </c>
      <c r="V130" s="10">
        <v>0.6518241519639001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22.716058624887104</v>
      </c>
      <c r="AW130" s="9">
        <v>15.614615236962479</v>
      </c>
      <c r="AX130" s="9">
        <v>0</v>
      </c>
      <c r="AY130" s="9">
        <v>0</v>
      </c>
      <c r="AZ130" s="10">
        <v>20.967048526855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4.1723279413911</v>
      </c>
      <c r="BG130" s="9">
        <v>3.6191305686427</v>
      </c>
      <c r="BH130" s="9">
        <v>0</v>
      </c>
      <c r="BI130" s="9">
        <v>0</v>
      </c>
      <c r="BJ130" s="10">
        <v>6.103479213427701</v>
      </c>
      <c r="BK130" s="17">
        <f t="shared" si="2"/>
        <v>93.58930310920039</v>
      </c>
      <c r="BL130" s="16"/>
      <c r="BM130" s="50"/>
    </row>
    <row r="131" spans="1:65" s="12" customFormat="1" ht="15">
      <c r="A131" s="5"/>
      <c r="B131" s="8" t="s">
        <v>247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0.5316530126783001</v>
      </c>
      <c r="I131" s="9">
        <v>27.4589228571426</v>
      </c>
      <c r="J131" s="9">
        <v>0</v>
      </c>
      <c r="K131" s="9">
        <v>0</v>
      </c>
      <c r="L131" s="10">
        <v>0.3769361228571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0.0811286357142</v>
      </c>
      <c r="S131" s="9">
        <v>0</v>
      </c>
      <c r="T131" s="9">
        <v>0</v>
      </c>
      <c r="U131" s="9">
        <v>0</v>
      </c>
      <c r="V131" s="10">
        <v>0.0074887971428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0.6722898005709002</v>
      </c>
      <c r="AW131" s="9">
        <v>2.489902143787364</v>
      </c>
      <c r="AX131" s="9">
        <v>0</v>
      </c>
      <c r="AY131" s="9">
        <v>0</v>
      </c>
      <c r="AZ131" s="10">
        <v>2.7712610849996997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0.49174322360690004</v>
      </c>
      <c r="BG131" s="9">
        <v>11.607400610464099</v>
      </c>
      <c r="BH131" s="9">
        <v>0</v>
      </c>
      <c r="BI131" s="9">
        <v>0</v>
      </c>
      <c r="BJ131" s="10">
        <v>0.5073920443568</v>
      </c>
      <c r="BK131" s="17">
        <f t="shared" si="2"/>
        <v>46.996118333320766</v>
      </c>
      <c r="BL131" s="16"/>
      <c r="BM131" s="50"/>
    </row>
    <row r="132" spans="1:65" s="12" customFormat="1" ht="15">
      <c r="A132" s="5"/>
      <c r="B132" s="8" t="s">
        <v>248</v>
      </c>
      <c r="C132" s="11">
        <v>0</v>
      </c>
      <c r="D132" s="9">
        <v>3.9412182142856</v>
      </c>
      <c r="E132" s="9">
        <v>0</v>
      </c>
      <c r="F132" s="9">
        <v>0</v>
      </c>
      <c r="G132" s="10">
        <v>0</v>
      </c>
      <c r="H132" s="11">
        <v>0.211148664214</v>
      </c>
      <c r="I132" s="9">
        <v>2.5427214285714</v>
      </c>
      <c r="J132" s="9">
        <v>0</v>
      </c>
      <c r="K132" s="9">
        <v>0</v>
      </c>
      <c r="L132" s="10">
        <v>0.3079235649998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0.0387765017856</v>
      </c>
      <c r="S132" s="9">
        <v>0</v>
      </c>
      <c r="T132" s="9">
        <v>6.3568035714285</v>
      </c>
      <c r="U132" s="9">
        <v>0</v>
      </c>
      <c r="V132" s="10">
        <v>0.0367423246427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2.4303956895339</v>
      </c>
      <c r="AW132" s="9">
        <v>1.5054985718001173</v>
      </c>
      <c r="AX132" s="9">
        <v>0</v>
      </c>
      <c r="AY132" s="9">
        <v>0</v>
      </c>
      <c r="AZ132" s="10">
        <v>1.2774594935347998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6.2597648009273</v>
      </c>
      <c r="BG132" s="9">
        <v>0.21327896428570003</v>
      </c>
      <c r="BH132" s="9">
        <v>0</v>
      </c>
      <c r="BI132" s="9">
        <v>0</v>
      </c>
      <c r="BJ132" s="10">
        <v>0.1724316112853</v>
      </c>
      <c r="BK132" s="17">
        <f t="shared" si="2"/>
        <v>25.294163401294718</v>
      </c>
      <c r="BL132" s="16"/>
      <c r="BM132" s="50"/>
    </row>
    <row r="133" spans="1:65" s="12" customFormat="1" ht="15">
      <c r="A133" s="5"/>
      <c r="B133" s="8" t="s">
        <v>249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0.6692060950000001</v>
      </c>
      <c r="I133" s="9">
        <v>24.87755</v>
      </c>
      <c r="J133" s="9">
        <v>0</v>
      </c>
      <c r="K133" s="9">
        <v>0</v>
      </c>
      <c r="L133" s="10">
        <v>0.03868459025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0.0005699819642</v>
      </c>
      <c r="S133" s="9">
        <v>0</v>
      </c>
      <c r="T133" s="9">
        <v>0</v>
      </c>
      <c r="U133" s="9">
        <v>0</v>
      </c>
      <c r="V133" s="10">
        <v>0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1.3927317657139</v>
      </c>
      <c r="AW133" s="9">
        <v>0.24803771428671254</v>
      </c>
      <c r="AX133" s="9">
        <v>0</v>
      </c>
      <c r="AY133" s="9">
        <v>0</v>
      </c>
      <c r="AZ133" s="10">
        <v>0.7565150285711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0.7001614669641</v>
      </c>
      <c r="BG133" s="9">
        <v>0</v>
      </c>
      <c r="BH133" s="9">
        <v>0</v>
      </c>
      <c r="BI133" s="9">
        <v>0</v>
      </c>
      <c r="BJ133" s="10">
        <v>0.0006200942857</v>
      </c>
      <c r="BK133" s="17">
        <f t="shared" si="2"/>
        <v>28.684076737035717</v>
      </c>
      <c r="BL133" s="16"/>
      <c r="BM133" s="50"/>
    </row>
    <row r="134" spans="1:65" s="12" customFormat="1" ht="15">
      <c r="A134" s="5"/>
      <c r="B134" s="8" t="s">
        <v>250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1.7699826586422</v>
      </c>
      <c r="I134" s="9">
        <v>2.6102869642856</v>
      </c>
      <c r="J134" s="9">
        <v>0</v>
      </c>
      <c r="K134" s="9">
        <v>0</v>
      </c>
      <c r="L134" s="10">
        <v>1.2399087222854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1.7623893596425</v>
      </c>
      <c r="S134" s="9">
        <v>48.704134821428504</v>
      </c>
      <c r="T134" s="9">
        <v>0</v>
      </c>
      <c r="U134" s="9">
        <v>0</v>
      </c>
      <c r="V134" s="10">
        <v>0.1787595896068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45.3710888535989</v>
      </c>
      <c r="AW134" s="9">
        <v>41.107690798005024</v>
      </c>
      <c r="AX134" s="9">
        <v>0</v>
      </c>
      <c r="AY134" s="9">
        <v>0</v>
      </c>
      <c r="AZ134" s="10">
        <v>16.042925959852997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16.829599300996403</v>
      </c>
      <c r="BG134" s="9">
        <v>3.7602286675353005</v>
      </c>
      <c r="BH134" s="9">
        <v>0</v>
      </c>
      <c r="BI134" s="9">
        <v>0</v>
      </c>
      <c r="BJ134" s="10">
        <v>15.4456682476416</v>
      </c>
      <c r="BK134" s="17">
        <f aca="true" t="shared" si="3" ref="BK134:BK197">SUM(C134:BJ134)</f>
        <v>194.82266394352123</v>
      </c>
      <c r="BL134" s="16"/>
      <c r="BM134" s="50"/>
    </row>
    <row r="135" spans="1:65" s="12" customFormat="1" ht="15">
      <c r="A135" s="5"/>
      <c r="B135" s="8" t="s">
        <v>251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6.2399559842136005</v>
      </c>
      <c r="I135" s="9">
        <v>1.4801383914999002</v>
      </c>
      <c r="J135" s="9">
        <v>0</v>
      </c>
      <c r="K135" s="9">
        <v>0</v>
      </c>
      <c r="L135" s="10">
        <v>9.6980888170352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1.5881470704279999</v>
      </c>
      <c r="S135" s="9">
        <v>15.541147942142798</v>
      </c>
      <c r="T135" s="9">
        <v>0</v>
      </c>
      <c r="U135" s="9">
        <v>0</v>
      </c>
      <c r="V135" s="10">
        <v>4.6291113402139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0.1312390714285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92.1303706270908</v>
      </c>
      <c r="AW135" s="9">
        <v>48.99123449422958</v>
      </c>
      <c r="AX135" s="9">
        <v>0</v>
      </c>
      <c r="AY135" s="9">
        <v>0</v>
      </c>
      <c r="AZ135" s="10">
        <v>86.11174692681263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17.2184682573139</v>
      </c>
      <c r="BG135" s="9">
        <v>7.2426886992138</v>
      </c>
      <c r="BH135" s="9">
        <v>0.1968586071428</v>
      </c>
      <c r="BI135" s="9">
        <v>0</v>
      </c>
      <c r="BJ135" s="10">
        <v>16.512239345210304</v>
      </c>
      <c r="BK135" s="17">
        <f t="shared" si="3"/>
        <v>307.7114355739757</v>
      </c>
      <c r="BL135" s="16"/>
      <c r="BM135" s="50"/>
    </row>
    <row r="136" spans="1:65" s="12" customFormat="1" ht="15">
      <c r="A136" s="5"/>
      <c r="B136" s="8" t="s">
        <v>252</v>
      </c>
      <c r="C136" s="11">
        <v>0</v>
      </c>
      <c r="D136" s="9">
        <v>200.7533207142857</v>
      </c>
      <c r="E136" s="9">
        <v>0</v>
      </c>
      <c r="F136" s="9">
        <v>0</v>
      </c>
      <c r="G136" s="10">
        <v>0</v>
      </c>
      <c r="H136" s="11">
        <v>0.8366247085712</v>
      </c>
      <c r="I136" s="9">
        <v>198.14710773235697</v>
      </c>
      <c r="J136" s="9">
        <v>0</v>
      </c>
      <c r="K136" s="9">
        <v>0</v>
      </c>
      <c r="L136" s="10">
        <v>3.8114932806428006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1.2147493928571</v>
      </c>
      <c r="S136" s="9">
        <v>49.8686592857141</v>
      </c>
      <c r="T136" s="9">
        <v>0</v>
      </c>
      <c r="U136" s="9">
        <v>0</v>
      </c>
      <c r="V136" s="10">
        <v>7.6802579540355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29.5506457966769</v>
      </c>
      <c r="AW136" s="9">
        <v>23.07941955256624</v>
      </c>
      <c r="AX136" s="9">
        <v>0</v>
      </c>
      <c r="AY136" s="9">
        <v>0</v>
      </c>
      <c r="AZ136" s="10">
        <v>6.916410184999201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0.4007294031782</v>
      </c>
      <c r="BG136" s="9">
        <v>1.2750307142857</v>
      </c>
      <c r="BH136" s="9">
        <v>0</v>
      </c>
      <c r="BI136" s="9">
        <v>0</v>
      </c>
      <c r="BJ136" s="10">
        <v>13.2730522893925</v>
      </c>
      <c r="BK136" s="17">
        <f t="shared" si="3"/>
        <v>536.807501009562</v>
      </c>
      <c r="BL136" s="16"/>
      <c r="BM136" s="50"/>
    </row>
    <row r="137" spans="1:65" s="12" customFormat="1" ht="15">
      <c r="A137" s="5"/>
      <c r="B137" s="8" t="s">
        <v>253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0.4883279062142</v>
      </c>
      <c r="I137" s="9">
        <v>0</v>
      </c>
      <c r="J137" s="9">
        <v>0</v>
      </c>
      <c r="K137" s="9">
        <v>0</v>
      </c>
      <c r="L137" s="10">
        <v>0.13412231042849998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</v>
      </c>
      <c r="S137" s="9">
        <v>0</v>
      </c>
      <c r="T137" s="9">
        <v>0</v>
      </c>
      <c r="U137" s="9">
        <v>0</v>
      </c>
      <c r="V137" s="10">
        <v>0.007821495000000001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28.732569542317005</v>
      </c>
      <c r="AW137" s="9">
        <v>7.974273314814803</v>
      </c>
      <c r="AX137" s="9">
        <v>0</v>
      </c>
      <c r="AY137" s="9">
        <v>0</v>
      </c>
      <c r="AZ137" s="10">
        <v>14.8865356655334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3.1477763782119004</v>
      </c>
      <c r="BG137" s="9">
        <v>10.9041673214284</v>
      </c>
      <c r="BH137" s="9">
        <v>0</v>
      </c>
      <c r="BI137" s="9">
        <v>0</v>
      </c>
      <c r="BJ137" s="10">
        <v>4.253303611784501</v>
      </c>
      <c r="BK137" s="17">
        <f t="shared" si="3"/>
        <v>70.52889754573272</v>
      </c>
      <c r="BL137" s="16"/>
      <c r="BM137" s="50"/>
    </row>
    <row r="138" spans="1:65" s="12" customFormat="1" ht="15">
      <c r="A138" s="5"/>
      <c r="B138" s="8" t="s">
        <v>254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0.3835190551784</v>
      </c>
      <c r="I138" s="9">
        <v>186.2847441069284</v>
      </c>
      <c r="J138" s="9">
        <v>0</v>
      </c>
      <c r="K138" s="9">
        <v>0</v>
      </c>
      <c r="L138" s="10">
        <v>11.880315632607001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0.1272215714285</v>
      </c>
      <c r="S138" s="9">
        <v>34.938503124285695</v>
      </c>
      <c r="T138" s="9">
        <v>0</v>
      </c>
      <c r="U138" s="9">
        <v>0</v>
      </c>
      <c r="V138" s="10">
        <v>0.025130134356999997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11.3308995368208</v>
      </c>
      <c r="AW138" s="9">
        <v>12.132203552986804</v>
      </c>
      <c r="AX138" s="9">
        <v>0</v>
      </c>
      <c r="AY138" s="9">
        <v>0</v>
      </c>
      <c r="AZ138" s="10">
        <v>24.0094476162136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</v>
      </c>
      <c r="BG138" s="9">
        <v>0</v>
      </c>
      <c r="BH138" s="9">
        <v>0</v>
      </c>
      <c r="BI138" s="9">
        <v>0</v>
      </c>
      <c r="BJ138" s="10">
        <v>0.1432368187499</v>
      </c>
      <c r="BK138" s="17">
        <f t="shared" si="3"/>
        <v>281.2552211495561</v>
      </c>
      <c r="BL138" s="16"/>
      <c r="BM138" s="50"/>
    </row>
    <row r="139" spans="1:65" s="12" customFormat="1" ht="15">
      <c r="A139" s="5"/>
      <c r="B139" s="8" t="s">
        <v>255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0.1075786216068</v>
      </c>
      <c r="I139" s="9">
        <v>5.0879014285714</v>
      </c>
      <c r="J139" s="9">
        <v>0</v>
      </c>
      <c r="K139" s="9">
        <v>0</v>
      </c>
      <c r="L139" s="10">
        <v>1.1601159742854998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0.1271975357142</v>
      </c>
      <c r="S139" s="9">
        <v>1.9079630357142001</v>
      </c>
      <c r="T139" s="9">
        <v>0</v>
      </c>
      <c r="U139" s="9">
        <v>0</v>
      </c>
      <c r="V139" s="10">
        <v>0.0127197535714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3.5992376881053</v>
      </c>
      <c r="AW139" s="9">
        <v>25.650145804880488</v>
      </c>
      <c r="AX139" s="9">
        <v>0</v>
      </c>
      <c r="AY139" s="9">
        <v>0</v>
      </c>
      <c r="AZ139" s="10">
        <v>10.821524020891701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5.007113452856601</v>
      </c>
      <c r="BG139" s="9">
        <v>0</v>
      </c>
      <c r="BH139" s="9">
        <v>0</v>
      </c>
      <c r="BI139" s="9">
        <v>0</v>
      </c>
      <c r="BJ139" s="10">
        <v>0.3946337081782</v>
      </c>
      <c r="BK139" s="17">
        <f t="shared" si="3"/>
        <v>53.87613102437579</v>
      </c>
      <c r="BL139" s="16"/>
      <c r="BM139" s="50"/>
    </row>
    <row r="140" spans="1:65" s="12" customFormat="1" ht="15">
      <c r="A140" s="5"/>
      <c r="B140" s="8" t="s">
        <v>256</v>
      </c>
      <c r="C140" s="11">
        <v>0</v>
      </c>
      <c r="D140" s="9">
        <v>348.4550760309285</v>
      </c>
      <c r="E140" s="9">
        <v>0</v>
      </c>
      <c r="F140" s="9">
        <v>0</v>
      </c>
      <c r="G140" s="10">
        <v>0</v>
      </c>
      <c r="H140" s="11">
        <v>2.5482822230355997</v>
      </c>
      <c r="I140" s="9">
        <v>99.5327571343927</v>
      </c>
      <c r="J140" s="9">
        <v>0</v>
      </c>
      <c r="K140" s="9">
        <v>0</v>
      </c>
      <c r="L140" s="10">
        <v>2.9890481382140996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1.2687489285714</v>
      </c>
      <c r="S140" s="9">
        <v>0</v>
      </c>
      <c r="T140" s="9">
        <v>0</v>
      </c>
      <c r="U140" s="9">
        <v>0</v>
      </c>
      <c r="V140" s="10">
        <v>13.8330426932856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0.8884776945714</v>
      </c>
      <c r="AW140" s="9">
        <v>78.57474849231325</v>
      </c>
      <c r="AX140" s="9">
        <v>0</v>
      </c>
      <c r="AY140" s="9">
        <v>0</v>
      </c>
      <c r="AZ140" s="10">
        <v>18.7122711786065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0.0529453698571</v>
      </c>
      <c r="BG140" s="9">
        <v>179.6173630645714</v>
      </c>
      <c r="BH140" s="9">
        <v>0</v>
      </c>
      <c r="BI140" s="9">
        <v>0</v>
      </c>
      <c r="BJ140" s="10">
        <v>0.6135801773925</v>
      </c>
      <c r="BK140" s="17">
        <f t="shared" si="3"/>
        <v>747.0863411257402</v>
      </c>
      <c r="BL140" s="16"/>
      <c r="BM140" s="50"/>
    </row>
    <row r="141" spans="1:65" s="12" customFormat="1" ht="15">
      <c r="A141" s="5"/>
      <c r="B141" s="8" t="s">
        <v>257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0.26640965707129993</v>
      </c>
      <c r="I141" s="9">
        <v>99.1074467538927</v>
      </c>
      <c r="J141" s="9">
        <v>0</v>
      </c>
      <c r="K141" s="9">
        <v>0</v>
      </c>
      <c r="L141" s="10">
        <v>1.9077665793568002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0.043091952142800004</v>
      </c>
      <c r="S141" s="9">
        <v>44.0423157764285</v>
      </c>
      <c r="T141" s="9">
        <v>0</v>
      </c>
      <c r="U141" s="9">
        <v>0</v>
      </c>
      <c r="V141" s="10">
        <v>1.2959480759999003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3.9888882920707</v>
      </c>
      <c r="AW141" s="9">
        <v>3.4361002121568918</v>
      </c>
      <c r="AX141" s="9">
        <v>0</v>
      </c>
      <c r="AY141" s="9">
        <v>0</v>
      </c>
      <c r="AZ141" s="10">
        <v>19.2930109079274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0.063094017857</v>
      </c>
      <c r="BG141" s="9">
        <v>1.0725983035713</v>
      </c>
      <c r="BH141" s="9">
        <v>0</v>
      </c>
      <c r="BI141" s="9">
        <v>0</v>
      </c>
      <c r="BJ141" s="10">
        <v>2.6703724904995</v>
      </c>
      <c r="BK141" s="17">
        <f t="shared" si="3"/>
        <v>177.1870430189748</v>
      </c>
      <c r="BL141" s="16"/>
      <c r="BM141" s="50"/>
    </row>
    <row r="142" spans="1:65" s="12" customFormat="1" ht="15">
      <c r="A142" s="5"/>
      <c r="B142" s="8" t="s">
        <v>258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4.1359901662498</v>
      </c>
      <c r="I142" s="9">
        <v>148.27630059842852</v>
      </c>
      <c r="J142" s="9">
        <v>0</v>
      </c>
      <c r="K142" s="9">
        <v>0</v>
      </c>
      <c r="L142" s="10">
        <v>0.9067734454640001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</v>
      </c>
      <c r="S142" s="9">
        <v>66.0034666171785</v>
      </c>
      <c r="T142" s="9">
        <v>0</v>
      </c>
      <c r="U142" s="9">
        <v>0</v>
      </c>
      <c r="V142" s="10">
        <v>2.1672290573569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0.2018059428571</v>
      </c>
      <c r="AC142" s="9">
        <v>0</v>
      </c>
      <c r="AD142" s="9">
        <v>0</v>
      </c>
      <c r="AE142" s="9">
        <v>0</v>
      </c>
      <c r="AF142" s="10">
        <v>0.1891930714285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15.979509961534601</v>
      </c>
      <c r="AW142" s="9">
        <v>12.055007278521014</v>
      </c>
      <c r="AX142" s="9">
        <v>0</v>
      </c>
      <c r="AY142" s="9">
        <v>0</v>
      </c>
      <c r="AZ142" s="10">
        <v>11.2543762840344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0.5075941281425</v>
      </c>
      <c r="BG142" s="9">
        <v>4.3516790211428</v>
      </c>
      <c r="BH142" s="9">
        <v>0</v>
      </c>
      <c r="BI142" s="9">
        <v>0</v>
      </c>
      <c r="BJ142" s="10">
        <v>2.2629527308565</v>
      </c>
      <c r="BK142" s="17">
        <f t="shared" si="3"/>
        <v>268.2918783031951</v>
      </c>
      <c r="BL142" s="16"/>
      <c r="BM142" s="50"/>
    </row>
    <row r="143" spans="1:65" s="12" customFormat="1" ht="15">
      <c r="A143" s="5"/>
      <c r="B143" s="8" t="s">
        <v>259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5.456068159856999</v>
      </c>
      <c r="I143" s="9">
        <v>47.856536000000006</v>
      </c>
      <c r="J143" s="9">
        <v>0</v>
      </c>
      <c r="K143" s="9">
        <v>0</v>
      </c>
      <c r="L143" s="10">
        <v>5.167272757785501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0.6281537202856</v>
      </c>
      <c r="S143" s="9">
        <v>0.262948</v>
      </c>
      <c r="T143" s="9">
        <v>0.328685</v>
      </c>
      <c r="U143" s="9">
        <v>0</v>
      </c>
      <c r="V143" s="10">
        <v>3.4968501228927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0.1298960357142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77.85769938027127</v>
      </c>
      <c r="AW143" s="9">
        <v>36.69986075646021</v>
      </c>
      <c r="AX143" s="9">
        <v>0</v>
      </c>
      <c r="AY143" s="9">
        <v>0</v>
      </c>
      <c r="AZ143" s="10">
        <v>44.249908985743694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22.6269469731723</v>
      </c>
      <c r="BG143" s="9">
        <v>5.3385451911066</v>
      </c>
      <c r="BH143" s="9">
        <v>0</v>
      </c>
      <c r="BI143" s="9">
        <v>0</v>
      </c>
      <c r="BJ143" s="10">
        <v>14.646170248639999</v>
      </c>
      <c r="BK143" s="17">
        <f t="shared" si="3"/>
        <v>264.7455413319291</v>
      </c>
      <c r="BL143" s="16"/>
      <c r="BM143" s="50"/>
    </row>
    <row r="144" spans="1:65" s="12" customFormat="1" ht="15">
      <c r="A144" s="5"/>
      <c r="B144" s="8" t="s">
        <v>260</v>
      </c>
      <c r="C144" s="11">
        <v>0</v>
      </c>
      <c r="D144" s="9">
        <v>3.1731116071428</v>
      </c>
      <c r="E144" s="9">
        <v>0</v>
      </c>
      <c r="F144" s="9">
        <v>0</v>
      </c>
      <c r="G144" s="10">
        <v>0</v>
      </c>
      <c r="H144" s="11">
        <v>0.0031731116070999998</v>
      </c>
      <c r="I144" s="9">
        <v>0</v>
      </c>
      <c r="J144" s="9">
        <v>0</v>
      </c>
      <c r="K144" s="9">
        <v>0</v>
      </c>
      <c r="L144" s="10">
        <v>0.5814446377856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0.0176425005357</v>
      </c>
      <c r="S144" s="9">
        <v>0</v>
      </c>
      <c r="T144" s="9">
        <v>0</v>
      </c>
      <c r="U144" s="9">
        <v>0</v>
      </c>
      <c r="V144" s="10">
        <v>0.0151040112499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1.7041342788209</v>
      </c>
      <c r="AW144" s="9">
        <v>0.21488935897138695</v>
      </c>
      <c r="AX144" s="9">
        <v>0</v>
      </c>
      <c r="AY144" s="9">
        <v>0</v>
      </c>
      <c r="AZ144" s="10">
        <v>5.374598570391999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6.529234041285401</v>
      </c>
      <c r="BG144" s="9">
        <v>0</v>
      </c>
      <c r="BH144" s="9">
        <v>0</v>
      </c>
      <c r="BI144" s="9">
        <v>0</v>
      </c>
      <c r="BJ144" s="10">
        <v>0.16444754064260003</v>
      </c>
      <c r="BK144" s="17">
        <f t="shared" si="3"/>
        <v>17.77777965843339</v>
      </c>
      <c r="BL144" s="16"/>
      <c r="BM144" s="50"/>
    </row>
    <row r="145" spans="1:65" s="12" customFormat="1" ht="15">
      <c r="A145" s="5"/>
      <c r="B145" s="8" t="s">
        <v>261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1.4506835014639</v>
      </c>
      <c r="I145" s="9">
        <v>0.0523904142857</v>
      </c>
      <c r="J145" s="9">
        <v>0</v>
      </c>
      <c r="K145" s="9">
        <v>0</v>
      </c>
      <c r="L145" s="10">
        <v>1.3658919669998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0.3431572135712</v>
      </c>
      <c r="S145" s="9">
        <v>0</v>
      </c>
      <c r="T145" s="9">
        <v>0</v>
      </c>
      <c r="U145" s="9">
        <v>0</v>
      </c>
      <c r="V145" s="10">
        <v>0.1621221370712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0.0006447714285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34.598616934207904</v>
      </c>
      <c r="AW145" s="9">
        <v>5.570825134934845</v>
      </c>
      <c r="AX145" s="9">
        <v>0</v>
      </c>
      <c r="AY145" s="9">
        <v>0</v>
      </c>
      <c r="AZ145" s="10">
        <v>24.051106446425205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5.2217480289254</v>
      </c>
      <c r="BG145" s="9">
        <v>0</v>
      </c>
      <c r="BH145" s="9">
        <v>1.033215772107</v>
      </c>
      <c r="BI145" s="9">
        <v>0</v>
      </c>
      <c r="BJ145" s="10">
        <v>4.075422968284</v>
      </c>
      <c r="BK145" s="17">
        <f t="shared" si="3"/>
        <v>77.92582528970466</v>
      </c>
      <c r="BL145" s="16"/>
      <c r="BM145" s="50"/>
    </row>
    <row r="146" spans="1:65" s="12" customFormat="1" ht="15">
      <c r="A146" s="5"/>
      <c r="B146" s="8" t="s">
        <v>262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1.0040844658213</v>
      </c>
      <c r="I146" s="9">
        <v>203.6011285714284</v>
      </c>
      <c r="J146" s="9">
        <v>0</v>
      </c>
      <c r="K146" s="9">
        <v>0</v>
      </c>
      <c r="L146" s="10">
        <v>0.0805524714285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0.0063427142857</v>
      </c>
      <c r="S146" s="9">
        <v>0</v>
      </c>
      <c r="T146" s="9">
        <v>0</v>
      </c>
      <c r="U146" s="9">
        <v>0</v>
      </c>
      <c r="V146" s="10">
        <v>0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7.311274313249402</v>
      </c>
      <c r="AW146" s="9">
        <v>2.528733571337323</v>
      </c>
      <c r="AX146" s="9">
        <v>0</v>
      </c>
      <c r="AY146" s="9">
        <v>0</v>
      </c>
      <c r="AZ146" s="10">
        <v>8.2773448026067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0.2629882914285</v>
      </c>
      <c r="BG146" s="9">
        <v>69.39254058485709</v>
      </c>
      <c r="BH146" s="9">
        <v>0</v>
      </c>
      <c r="BI146" s="9">
        <v>0</v>
      </c>
      <c r="BJ146" s="10">
        <v>0.0714367233927</v>
      </c>
      <c r="BK146" s="17">
        <f t="shared" si="3"/>
        <v>292.5364265098356</v>
      </c>
      <c r="BL146" s="16"/>
      <c r="BM146" s="50"/>
    </row>
    <row r="147" spans="1:65" s="12" customFormat="1" ht="15">
      <c r="A147" s="5"/>
      <c r="B147" s="8" t="s">
        <v>263</v>
      </c>
      <c r="C147" s="11">
        <v>0</v>
      </c>
      <c r="D147" s="9">
        <v>2.5306128571428</v>
      </c>
      <c r="E147" s="9">
        <v>0</v>
      </c>
      <c r="F147" s="9">
        <v>0</v>
      </c>
      <c r="G147" s="10">
        <v>0</v>
      </c>
      <c r="H147" s="11">
        <v>1.3893064585712</v>
      </c>
      <c r="I147" s="9">
        <v>12.6530642857142</v>
      </c>
      <c r="J147" s="9">
        <v>0</v>
      </c>
      <c r="K147" s="9">
        <v>0</v>
      </c>
      <c r="L147" s="10">
        <v>0.9640035651068999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0.0020381305713000003</v>
      </c>
      <c r="S147" s="9">
        <v>0</v>
      </c>
      <c r="T147" s="9">
        <v>0</v>
      </c>
      <c r="U147" s="9">
        <v>0</v>
      </c>
      <c r="V147" s="10">
        <v>0.0804680391785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8.2307403219626</v>
      </c>
      <c r="AW147" s="9">
        <v>3.761901685491323</v>
      </c>
      <c r="AX147" s="9">
        <v>0</v>
      </c>
      <c r="AY147" s="9">
        <v>0</v>
      </c>
      <c r="AZ147" s="10">
        <v>2.9215722236419004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3.3061471508211</v>
      </c>
      <c r="BG147" s="9">
        <v>3.7808057142857</v>
      </c>
      <c r="BH147" s="9">
        <v>0</v>
      </c>
      <c r="BI147" s="9">
        <v>0</v>
      </c>
      <c r="BJ147" s="10">
        <v>0.44778791021389996</v>
      </c>
      <c r="BK147" s="17">
        <f t="shared" si="3"/>
        <v>40.068448342701416</v>
      </c>
      <c r="BL147" s="16"/>
      <c r="BM147" s="50"/>
    </row>
    <row r="148" spans="1:65" s="12" customFormat="1" ht="15">
      <c r="A148" s="5"/>
      <c r="B148" s="8" t="s">
        <v>264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3.9975839571427</v>
      </c>
      <c r="I148" s="9">
        <v>107.2054512336428</v>
      </c>
      <c r="J148" s="9">
        <v>0</v>
      </c>
      <c r="K148" s="9">
        <v>0</v>
      </c>
      <c r="L148" s="10">
        <v>0.2552062632142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4.2167415305</v>
      </c>
      <c r="S148" s="9">
        <v>0</v>
      </c>
      <c r="T148" s="9">
        <v>0</v>
      </c>
      <c r="U148" s="9">
        <v>0</v>
      </c>
      <c r="V148" s="10">
        <v>0.0265142679642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5.3748287675705</v>
      </c>
      <c r="AW148" s="9">
        <v>14.252318429405268</v>
      </c>
      <c r="AX148" s="9">
        <v>0</v>
      </c>
      <c r="AY148" s="9">
        <v>0</v>
      </c>
      <c r="AZ148" s="10">
        <v>0.4468782272855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0.1263435938214</v>
      </c>
      <c r="BG148" s="9">
        <v>40.789873435964196</v>
      </c>
      <c r="BH148" s="9">
        <v>0</v>
      </c>
      <c r="BI148" s="9">
        <v>0</v>
      </c>
      <c r="BJ148" s="10">
        <v>0.0060165424285</v>
      </c>
      <c r="BK148" s="17">
        <f t="shared" si="3"/>
        <v>176.69775624893927</v>
      </c>
      <c r="BL148" s="16"/>
      <c r="BM148" s="50"/>
    </row>
    <row r="149" spans="1:65" s="12" customFormat="1" ht="15">
      <c r="A149" s="5"/>
      <c r="B149" s="8" t="s">
        <v>265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0.1906982884284</v>
      </c>
      <c r="I149" s="9">
        <v>26.656820450785602</v>
      </c>
      <c r="J149" s="9">
        <v>0</v>
      </c>
      <c r="K149" s="9">
        <v>0</v>
      </c>
      <c r="L149" s="10">
        <v>0.0851259258213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0.0088222174999</v>
      </c>
      <c r="S149" s="9">
        <v>0</v>
      </c>
      <c r="T149" s="9">
        <v>0</v>
      </c>
      <c r="U149" s="9">
        <v>0</v>
      </c>
      <c r="V149" s="10">
        <v>0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5.741401808391901</v>
      </c>
      <c r="AW149" s="9">
        <v>0.7162811355715579</v>
      </c>
      <c r="AX149" s="9">
        <v>0</v>
      </c>
      <c r="AY149" s="9">
        <v>0</v>
      </c>
      <c r="AZ149" s="10">
        <v>2.1438887895352003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0.03392910642830001</v>
      </c>
      <c r="BG149" s="9">
        <v>11.5109011848214</v>
      </c>
      <c r="BH149" s="9">
        <v>0</v>
      </c>
      <c r="BI149" s="9">
        <v>0</v>
      </c>
      <c r="BJ149" s="10">
        <v>0.6358565871427</v>
      </c>
      <c r="BK149" s="17">
        <f t="shared" si="3"/>
        <v>47.723725494426255</v>
      </c>
      <c r="BL149" s="16"/>
      <c r="BM149" s="50"/>
    </row>
    <row r="150" spans="1:65" s="12" customFormat="1" ht="15">
      <c r="A150" s="5"/>
      <c r="B150" s="8" t="s">
        <v>266</v>
      </c>
      <c r="C150" s="11">
        <v>0</v>
      </c>
      <c r="D150" s="9">
        <v>0</v>
      </c>
      <c r="E150" s="9">
        <v>0</v>
      </c>
      <c r="F150" s="9">
        <v>0</v>
      </c>
      <c r="G150" s="10">
        <v>0</v>
      </c>
      <c r="H150" s="11">
        <v>0.0894657142855</v>
      </c>
      <c r="I150" s="9">
        <v>0</v>
      </c>
      <c r="J150" s="9">
        <v>0</v>
      </c>
      <c r="K150" s="9">
        <v>0</v>
      </c>
      <c r="L150" s="10">
        <v>0.20682459910690001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0.0187464285713</v>
      </c>
      <c r="S150" s="9">
        <v>0</v>
      </c>
      <c r="T150" s="9">
        <v>0</v>
      </c>
      <c r="U150" s="9">
        <v>0</v>
      </c>
      <c r="V150" s="10">
        <v>0.0051714285713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0.0006439678571000001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47.1389561941052</v>
      </c>
      <c r="AW150" s="9">
        <v>32.370801635690974</v>
      </c>
      <c r="AX150" s="9">
        <v>0</v>
      </c>
      <c r="AY150" s="9">
        <v>0</v>
      </c>
      <c r="AZ150" s="10">
        <v>50.00533338257019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2.5371939792131006</v>
      </c>
      <c r="BG150" s="9">
        <v>13.2013410714285</v>
      </c>
      <c r="BH150" s="9">
        <v>0</v>
      </c>
      <c r="BI150" s="9">
        <v>0</v>
      </c>
      <c r="BJ150" s="10">
        <v>0.4368778889636</v>
      </c>
      <c r="BK150" s="17">
        <f t="shared" si="3"/>
        <v>146.01135629036366</v>
      </c>
      <c r="BL150" s="16"/>
      <c r="BM150" s="50"/>
    </row>
    <row r="151" spans="1:65" s="12" customFormat="1" ht="15">
      <c r="A151" s="5"/>
      <c r="B151" s="8" t="s">
        <v>267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0.028700265428500002</v>
      </c>
      <c r="I151" s="9">
        <v>0</v>
      </c>
      <c r="J151" s="9">
        <v>0</v>
      </c>
      <c r="K151" s="9">
        <v>0</v>
      </c>
      <c r="L151" s="10">
        <v>0.020034780607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0.011958443928499998</v>
      </c>
      <c r="S151" s="9">
        <v>0</v>
      </c>
      <c r="T151" s="9">
        <v>0</v>
      </c>
      <c r="U151" s="9">
        <v>0</v>
      </c>
      <c r="V151" s="10">
        <v>0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0.3491832267854</v>
      </c>
      <c r="AW151" s="9">
        <v>0.502060714320485</v>
      </c>
      <c r="AX151" s="9">
        <v>0</v>
      </c>
      <c r="AY151" s="9">
        <v>0</v>
      </c>
      <c r="AZ151" s="10">
        <v>1.7991426264283001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0.010668790178499999</v>
      </c>
      <c r="BG151" s="9">
        <v>0</v>
      </c>
      <c r="BH151" s="9">
        <v>0</v>
      </c>
      <c r="BI151" s="9">
        <v>0</v>
      </c>
      <c r="BJ151" s="10">
        <v>1.2633102723212</v>
      </c>
      <c r="BK151" s="17">
        <f t="shared" si="3"/>
        <v>3.985059119997885</v>
      </c>
      <c r="BL151" s="16"/>
      <c r="BM151" s="50"/>
    </row>
    <row r="152" spans="1:65" s="12" customFormat="1" ht="15">
      <c r="A152" s="5"/>
      <c r="B152" s="8" t="s">
        <v>121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6.795238348820999</v>
      </c>
      <c r="I152" s="9">
        <v>0.9738013392856</v>
      </c>
      <c r="J152" s="9">
        <v>0</v>
      </c>
      <c r="K152" s="9">
        <v>0</v>
      </c>
      <c r="L152" s="10">
        <v>3.4752964809996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1.8105890533566003</v>
      </c>
      <c r="S152" s="9">
        <v>0.3895205357142</v>
      </c>
      <c r="T152" s="9">
        <v>0</v>
      </c>
      <c r="U152" s="9">
        <v>0</v>
      </c>
      <c r="V152" s="10">
        <v>0.9345143733925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56.14956769963199</v>
      </c>
      <c r="AW152" s="9">
        <v>20.37837793523438</v>
      </c>
      <c r="AX152" s="9">
        <v>0</v>
      </c>
      <c r="AY152" s="9">
        <v>0</v>
      </c>
      <c r="AZ152" s="10">
        <v>27.5818502359591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12.011502376101701</v>
      </c>
      <c r="BG152" s="9">
        <v>1.6801684596784001</v>
      </c>
      <c r="BH152" s="9">
        <v>0</v>
      </c>
      <c r="BI152" s="9">
        <v>0</v>
      </c>
      <c r="BJ152" s="10">
        <v>9.708387594140097</v>
      </c>
      <c r="BK152" s="17">
        <f t="shared" si="3"/>
        <v>141.88881443231517</v>
      </c>
      <c r="BL152" s="16"/>
      <c r="BM152" s="50"/>
    </row>
    <row r="153" spans="1:65" s="12" customFormat="1" ht="15">
      <c r="A153" s="5"/>
      <c r="B153" s="8" t="s">
        <v>268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0.0860511357855</v>
      </c>
      <c r="I153" s="9">
        <v>8.041202285714201</v>
      </c>
      <c r="J153" s="9">
        <v>0</v>
      </c>
      <c r="K153" s="9">
        <v>0</v>
      </c>
      <c r="L153" s="10">
        <v>0.39090325510690005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</v>
      </c>
      <c r="S153" s="9">
        <v>0</v>
      </c>
      <c r="T153" s="9">
        <v>0</v>
      </c>
      <c r="U153" s="9">
        <v>0</v>
      </c>
      <c r="V153" s="10">
        <v>0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2.1119526798571</v>
      </c>
      <c r="AW153" s="9">
        <v>7.268639324997698</v>
      </c>
      <c r="AX153" s="9">
        <v>0</v>
      </c>
      <c r="AY153" s="9">
        <v>0</v>
      </c>
      <c r="AZ153" s="10">
        <v>1.5681843531427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0.16038656</v>
      </c>
      <c r="BG153" s="9">
        <v>0.0877114</v>
      </c>
      <c r="BH153" s="9">
        <v>0</v>
      </c>
      <c r="BI153" s="9">
        <v>0</v>
      </c>
      <c r="BJ153" s="10">
        <v>0.7273655797857002</v>
      </c>
      <c r="BK153" s="17">
        <f t="shared" si="3"/>
        <v>20.4423965743898</v>
      </c>
      <c r="BL153" s="16"/>
      <c r="BM153" s="50"/>
    </row>
    <row r="154" spans="1:65" s="12" customFormat="1" ht="15">
      <c r="A154" s="5"/>
      <c r="B154" s="8" t="s">
        <v>122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0.0402099771428</v>
      </c>
      <c r="I154" s="9">
        <v>0</v>
      </c>
      <c r="J154" s="9">
        <v>0</v>
      </c>
      <c r="K154" s="9">
        <v>0</v>
      </c>
      <c r="L154" s="10">
        <v>0.11371884160699999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0.0172653107142</v>
      </c>
      <c r="S154" s="9">
        <v>0</v>
      </c>
      <c r="T154" s="9">
        <v>0</v>
      </c>
      <c r="U154" s="9">
        <v>0</v>
      </c>
      <c r="V154" s="10">
        <v>0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0.40852829714259997</v>
      </c>
      <c r="AW154" s="9">
        <v>6.270276984552296</v>
      </c>
      <c r="AX154" s="9">
        <v>0</v>
      </c>
      <c r="AY154" s="9">
        <v>0</v>
      </c>
      <c r="AZ154" s="10">
        <v>2.9167487057497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3.3091876860712004</v>
      </c>
      <c r="BG154" s="9">
        <v>0</v>
      </c>
      <c r="BH154" s="9">
        <v>0</v>
      </c>
      <c r="BI154" s="9">
        <v>0</v>
      </c>
      <c r="BJ154" s="10">
        <v>0</v>
      </c>
      <c r="BK154" s="17">
        <f t="shared" si="3"/>
        <v>13.075935802979796</v>
      </c>
      <c r="BL154" s="16"/>
      <c r="BM154" s="50"/>
    </row>
    <row r="155" spans="1:65" s="12" customFormat="1" ht="15">
      <c r="A155" s="5"/>
      <c r="B155" s="8" t="s">
        <v>123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0.5310014752853</v>
      </c>
      <c r="I155" s="9">
        <v>0</v>
      </c>
      <c r="J155" s="9">
        <v>0</v>
      </c>
      <c r="K155" s="9">
        <v>0</v>
      </c>
      <c r="L155" s="10">
        <v>0.46471705599959995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0.1055232654641</v>
      </c>
      <c r="S155" s="9">
        <v>0</v>
      </c>
      <c r="T155" s="9">
        <v>0</v>
      </c>
      <c r="U155" s="9">
        <v>0</v>
      </c>
      <c r="V155" s="10">
        <v>0.1139749699283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0.006130632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24.849458388713803</v>
      </c>
      <c r="AW155" s="9">
        <v>3.742239952608559</v>
      </c>
      <c r="AX155" s="9">
        <v>0</v>
      </c>
      <c r="AY155" s="9">
        <v>0</v>
      </c>
      <c r="AZ155" s="10">
        <v>14.4585306873209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7.912995524178001</v>
      </c>
      <c r="BG155" s="9">
        <v>2.6502234891428</v>
      </c>
      <c r="BH155" s="9">
        <v>0</v>
      </c>
      <c r="BI155" s="9">
        <v>0</v>
      </c>
      <c r="BJ155" s="10">
        <v>0.9163132039998</v>
      </c>
      <c r="BK155" s="17">
        <f t="shared" si="3"/>
        <v>55.751108644641164</v>
      </c>
      <c r="BL155" s="16"/>
      <c r="BM155" s="50"/>
    </row>
    <row r="156" spans="1:65" s="12" customFormat="1" ht="15">
      <c r="A156" s="5"/>
      <c r="B156" s="8" t="s">
        <v>124</v>
      </c>
      <c r="C156" s="11">
        <v>0</v>
      </c>
      <c r="D156" s="9">
        <v>4.6025283683214</v>
      </c>
      <c r="E156" s="9">
        <v>0</v>
      </c>
      <c r="F156" s="9">
        <v>0</v>
      </c>
      <c r="G156" s="10">
        <v>0</v>
      </c>
      <c r="H156" s="11">
        <v>0.1444984831427</v>
      </c>
      <c r="I156" s="9">
        <v>839.5436575239639</v>
      </c>
      <c r="J156" s="9">
        <v>0</v>
      </c>
      <c r="K156" s="9">
        <v>0</v>
      </c>
      <c r="L156" s="10">
        <v>1.5992873311784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0.0151902558926</v>
      </c>
      <c r="S156" s="9">
        <v>421.2975893033571</v>
      </c>
      <c r="T156" s="9">
        <v>0</v>
      </c>
      <c r="U156" s="9">
        <v>0</v>
      </c>
      <c r="V156" s="10">
        <v>2.5863794193569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587.63325</v>
      </c>
      <c r="AS156" s="9">
        <v>0</v>
      </c>
      <c r="AT156" s="9">
        <v>0</v>
      </c>
      <c r="AU156" s="10">
        <v>0</v>
      </c>
      <c r="AV156" s="11">
        <v>0.9144291496782</v>
      </c>
      <c r="AW156" s="9">
        <v>42.77886024617092</v>
      </c>
      <c r="AX156" s="9">
        <v>0</v>
      </c>
      <c r="AY156" s="9">
        <v>0</v>
      </c>
      <c r="AZ156" s="10">
        <v>9.467161169392401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0.0838755025355</v>
      </c>
      <c r="BG156" s="9">
        <v>0.0137337086071</v>
      </c>
      <c r="BH156" s="9">
        <v>0</v>
      </c>
      <c r="BI156" s="9">
        <v>0</v>
      </c>
      <c r="BJ156" s="10">
        <v>0.0764014244285</v>
      </c>
      <c r="BK156" s="17">
        <f t="shared" si="3"/>
        <v>1910.7568418860255</v>
      </c>
      <c r="BL156" s="16"/>
      <c r="BM156" s="50"/>
    </row>
    <row r="157" spans="1:65" s="12" customFormat="1" ht="15">
      <c r="A157" s="5"/>
      <c r="B157" s="8" t="s">
        <v>125</v>
      </c>
      <c r="C157" s="11">
        <v>0</v>
      </c>
      <c r="D157" s="9">
        <v>371.1063099505356</v>
      </c>
      <c r="E157" s="9">
        <v>0</v>
      </c>
      <c r="F157" s="9">
        <v>0</v>
      </c>
      <c r="G157" s="10">
        <v>122.07697047449999</v>
      </c>
      <c r="H157" s="11">
        <v>0.3792665626071</v>
      </c>
      <c r="I157" s="9">
        <v>367.49708344407134</v>
      </c>
      <c r="J157" s="9">
        <v>0</v>
      </c>
      <c r="K157" s="9">
        <v>0</v>
      </c>
      <c r="L157" s="10">
        <v>0.061920149607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0.0001071664285</v>
      </c>
      <c r="S157" s="9">
        <v>294.05396907574993</v>
      </c>
      <c r="T157" s="9">
        <v>0</v>
      </c>
      <c r="U157" s="9">
        <v>0</v>
      </c>
      <c r="V157" s="10">
        <v>0.0140988928571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0.5448286924998</v>
      </c>
      <c r="AW157" s="9">
        <v>82.68070490203696</v>
      </c>
      <c r="AX157" s="9">
        <v>0</v>
      </c>
      <c r="AY157" s="9">
        <v>0</v>
      </c>
      <c r="AZ157" s="10">
        <v>2.6448134939639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0</v>
      </c>
      <c r="BG157" s="9">
        <v>1.3588719538571001</v>
      </c>
      <c r="BH157" s="9">
        <v>1.4053885714285</v>
      </c>
      <c r="BI157" s="9">
        <v>0</v>
      </c>
      <c r="BJ157" s="10">
        <v>0.4585129694998</v>
      </c>
      <c r="BK157" s="17">
        <f t="shared" si="3"/>
        <v>1244.2828462996429</v>
      </c>
      <c r="BL157" s="16"/>
      <c r="BM157" s="50"/>
    </row>
    <row r="158" spans="1:65" s="12" customFormat="1" ht="15">
      <c r="A158" s="5"/>
      <c r="B158" s="8" t="s">
        <v>193</v>
      </c>
      <c r="C158" s="11">
        <v>0</v>
      </c>
      <c r="D158" s="9">
        <v>15.4069262523213</v>
      </c>
      <c r="E158" s="9">
        <v>0</v>
      </c>
      <c r="F158" s="9">
        <v>0</v>
      </c>
      <c r="G158" s="10">
        <v>0</v>
      </c>
      <c r="H158" s="11">
        <v>0.2707278773213</v>
      </c>
      <c r="I158" s="9">
        <v>142.2160094958212</v>
      </c>
      <c r="J158" s="9">
        <v>0</v>
      </c>
      <c r="K158" s="9">
        <v>0</v>
      </c>
      <c r="L158" s="10">
        <v>0.32565830403560003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</v>
      </c>
      <c r="S158" s="9">
        <v>0</v>
      </c>
      <c r="T158" s="9">
        <v>0</v>
      </c>
      <c r="U158" s="9">
        <v>0</v>
      </c>
      <c r="V158" s="10">
        <v>0.0096726386785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0</v>
      </c>
      <c r="AW158" s="9">
        <v>14.045798941567806</v>
      </c>
      <c r="AX158" s="9">
        <v>0</v>
      </c>
      <c r="AY158" s="9">
        <v>0</v>
      </c>
      <c r="AZ158" s="10">
        <v>5.9071890674995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</v>
      </c>
      <c r="BG158" s="9">
        <v>69.9529476453928</v>
      </c>
      <c r="BH158" s="9">
        <v>0</v>
      </c>
      <c r="BI158" s="9">
        <v>0</v>
      </c>
      <c r="BJ158" s="10">
        <v>1.6221538589285</v>
      </c>
      <c r="BK158" s="17">
        <f t="shared" si="3"/>
        <v>249.7570840815665</v>
      </c>
      <c r="BL158" s="16"/>
      <c r="BM158" s="50"/>
    </row>
    <row r="159" spans="1:65" s="12" customFormat="1" ht="15">
      <c r="A159" s="5"/>
      <c r="B159" s="8" t="s">
        <v>126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0.028082272499800002</v>
      </c>
      <c r="I159" s="9">
        <v>22.9531114444285</v>
      </c>
      <c r="J159" s="9">
        <v>0</v>
      </c>
      <c r="K159" s="9">
        <v>0</v>
      </c>
      <c r="L159" s="10">
        <v>0.0332468504642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</v>
      </c>
      <c r="S159" s="9">
        <v>0</v>
      </c>
      <c r="T159" s="9">
        <v>0</v>
      </c>
      <c r="U159" s="9">
        <v>0</v>
      </c>
      <c r="V159" s="10">
        <v>2.0208783272499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0.0333112518214</v>
      </c>
      <c r="AW159" s="9">
        <v>2.934488905988655</v>
      </c>
      <c r="AX159" s="9">
        <v>0</v>
      </c>
      <c r="AY159" s="9">
        <v>0</v>
      </c>
      <c r="AZ159" s="10">
        <v>1.633307077607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0.0012686273571</v>
      </c>
      <c r="BG159" s="9">
        <v>1.3737066637856998</v>
      </c>
      <c r="BH159" s="9">
        <v>0</v>
      </c>
      <c r="BI159" s="9">
        <v>0</v>
      </c>
      <c r="BJ159" s="10">
        <v>0.7014676588570999</v>
      </c>
      <c r="BK159" s="17">
        <f t="shared" si="3"/>
        <v>31.712869080059356</v>
      </c>
      <c r="BL159" s="16"/>
      <c r="BM159" s="50"/>
    </row>
    <row r="160" spans="1:65" s="12" customFormat="1" ht="15">
      <c r="A160" s="5"/>
      <c r="B160" s="8" t="s">
        <v>127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</v>
      </c>
      <c r="I160" s="9">
        <v>10.6863023523571</v>
      </c>
      <c r="J160" s="9">
        <v>0</v>
      </c>
      <c r="K160" s="9">
        <v>0</v>
      </c>
      <c r="L160" s="10">
        <v>0.4109820682142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0.0082352860357</v>
      </c>
      <c r="S160" s="9">
        <v>0</v>
      </c>
      <c r="T160" s="9">
        <v>0</v>
      </c>
      <c r="U160" s="9">
        <v>0</v>
      </c>
      <c r="V160" s="10">
        <v>0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8.3806235641425</v>
      </c>
      <c r="AW160" s="9">
        <v>0.25193241227785396</v>
      </c>
      <c r="AX160" s="9">
        <v>0</v>
      </c>
      <c r="AY160" s="9">
        <v>0</v>
      </c>
      <c r="AZ160" s="10">
        <v>5.950916120571001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0.022834834107</v>
      </c>
      <c r="BG160" s="9">
        <v>0</v>
      </c>
      <c r="BH160" s="9">
        <v>1.3718853571428</v>
      </c>
      <c r="BI160" s="9">
        <v>0</v>
      </c>
      <c r="BJ160" s="10">
        <v>0.0793958855713</v>
      </c>
      <c r="BK160" s="17">
        <f t="shared" si="3"/>
        <v>27.163107880419457</v>
      </c>
      <c r="BL160" s="16"/>
      <c r="BM160" s="50"/>
    </row>
    <row r="161" spans="1:65" s="12" customFormat="1" ht="15">
      <c r="A161" s="5"/>
      <c r="B161" s="8" t="s">
        <v>128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0.1928075023571</v>
      </c>
      <c r="I161" s="9">
        <v>104.16005488432121</v>
      </c>
      <c r="J161" s="9">
        <v>0</v>
      </c>
      <c r="K161" s="9">
        <v>0</v>
      </c>
      <c r="L161" s="10">
        <v>0.08309859928560001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0.2755477896427</v>
      </c>
      <c r="S161" s="9">
        <v>34.5852969166785</v>
      </c>
      <c r="T161" s="9">
        <v>0</v>
      </c>
      <c r="U161" s="9">
        <v>0</v>
      </c>
      <c r="V161" s="10">
        <v>0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14.3605668465712</v>
      </c>
      <c r="AW161" s="9">
        <v>60.78886125976499</v>
      </c>
      <c r="AX161" s="9">
        <v>0</v>
      </c>
      <c r="AY161" s="9">
        <v>0</v>
      </c>
      <c r="AZ161" s="10">
        <v>12.8455728133923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1.7239878962856</v>
      </c>
      <c r="BG161" s="9">
        <v>0.1368381785714</v>
      </c>
      <c r="BH161" s="9">
        <v>0</v>
      </c>
      <c r="BI161" s="9">
        <v>0</v>
      </c>
      <c r="BJ161" s="10">
        <v>1.9199476228928</v>
      </c>
      <c r="BK161" s="17">
        <f t="shared" si="3"/>
        <v>231.0725803097634</v>
      </c>
      <c r="BL161" s="16"/>
      <c r="BM161" s="50"/>
    </row>
    <row r="162" spans="1:65" s="12" customFormat="1" ht="15">
      <c r="A162" s="5"/>
      <c r="B162" s="8" t="s">
        <v>129</v>
      </c>
      <c r="C162" s="11">
        <v>0</v>
      </c>
      <c r="D162" s="9">
        <v>4.45120914075</v>
      </c>
      <c r="E162" s="9">
        <v>0</v>
      </c>
      <c r="F162" s="9">
        <v>0</v>
      </c>
      <c r="G162" s="10">
        <v>0</v>
      </c>
      <c r="H162" s="11">
        <v>0.2266664148214</v>
      </c>
      <c r="I162" s="9">
        <v>16.9603996511428</v>
      </c>
      <c r="J162" s="9">
        <v>0</v>
      </c>
      <c r="K162" s="9">
        <v>0</v>
      </c>
      <c r="L162" s="10">
        <v>0.0628840556428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0.17401880696419997</v>
      </c>
      <c r="S162" s="9">
        <v>0</v>
      </c>
      <c r="T162" s="9">
        <v>0</v>
      </c>
      <c r="U162" s="9">
        <v>0</v>
      </c>
      <c r="V162" s="10">
        <v>0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3.6300022183085883</v>
      </c>
      <c r="AW162" s="9">
        <v>0</v>
      </c>
      <c r="AX162" s="9">
        <v>0</v>
      </c>
      <c r="AY162" s="9">
        <v>0</v>
      </c>
      <c r="AZ162" s="10">
        <v>0.051851175249899996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0.0061526391785</v>
      </c>
      <c r="BG162" s="9">
        <v>8.4737944845357</v>
      </c>
      <c r="BH162" s="9">
        <v>0</v>
      </c>
      <c r="BI162" s="9">
        <v>0</v>
      </c>
      <c r="BJ162" s="10">
        <v>0</v>
      </c>
      <c r="BK162" s="17">
        <f t="shared" si="3"/>
        <v>34.03697858659389</v>
      </c>
      <c r="BL162" s="16"/>
      <c r="BM162" s="50"/>
    </row>
    <row r="163" spans="1:65" s="12" customFormat="1" ht="15">
      <c r="A163" s="5"/>
      <c r="B163" s="8" t="s">
        <v>130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0</v>
      </c>
      <c r="I163" s="9">
        <v>142.82267366821412</v>
      </c>
      <c r="J163" s="9">
        <v>0</v>
      </c>
      <c r="K163" s="9">
        <v>0</v>
      </c>
      <c r="L163" s="10">
        <v>2.6958150910713004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</v>
      </c>
      <c r="S163" s="9">
        <v>0</v>
      </c>
      <c r="T163" s="9">
        <v>0</v>
      </c>
      <c r="U163" s="9">
        <v>0</v>
      </c>
      <c r="V163" s="10">
        <v>0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0.9025640280357</v>
      </c>
      <c r="AW163" s="9">
        <v>26.29332274108883</v>
      </c>
      <c r="AX163" s="9">
        <v>0</v>
      </c>
      <c r="AY163" s="9">
        <v>0</v>
      </c>
      <c r="AZ163" s="10">
        <v>2.6043915437855003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0.004031145</v>
      </c>
      <c r="BG163" s="9">
        <v>42.0693163851785</v>
      </c>
      <c r="BH163" s="9">
        <v>0</v>
      </c>
      <c r="BI163" s="9">
        <v>0</v>
      </c>
      <c r="BJ163" s="10">
        <v>0.01306260825</v>
      </c>
      <c r="BK163" s="17">
        <f t="shared" si="3"/>
        <v>217.40517721062398</v>
      </c>
      <c r="BL163" s="16"/>
      <c r="BM163" s="50"/>
    </row>
    <row r="164" spans="1:65" s="12" customFormat="1" ht="15">
      <c r="A164" s="5"/>
      <c r="B164" s="8" t="s">
        <v>131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0.13586417064280001</v>
      </c>
      <c r="I164" s="9">
        <v>43.879190354178405</v>
      </c>
      <c r="J164" s="9">
        <v>0</v>
      </c>
      <c r="K164" s="9">
        <v>0</v>
      </c>
      <c r="L164" s="10">
        <v>0.0413517491428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</v>
      </c>
      <c r="S164" s="9">
        <v>0</v>
      </c>
      <c r="T164" s="9">
        <v>0</v>
      </c>
      <c r="U164" s="9">
        <v>0</v>
      </c>
      <c r="V164" s="10">
        <v>0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0.12472554313055641</v>
      </c>
      <c r="AW164" s="9">
        <v>0</v>
      </c>
      <c r="AX164" s="9">
        <v>0</v>
      </c>
      <c r="AY164" s="9">
        <v>0</v>
      </c>
      <c r="AZ164" s="10">
        <v>1.3084549567856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1.2641411062856</v>
      </c>
      <c r="BG164" s="9">
        <v>14.7066500573928</v>
      </c>
      <c r="BH164" s="9">
        <v>0</v>
      </c>
      <c r="BI164" s="9">
        <v>0</v>
      </c>
      <c r="BJ164" s="10">
        <v>0</v>
      </c>
      <c r="BK164" s="17">
        <f t="shared" si="3"/>
        <v>61.46037793755856</v>
      </c>
      <c r="BL164" s="16"/>
      <c r="BM164" s="50"/>
    </row>
    <row r="165" spans="1:65" s="12" customFormat="1" ht="15">
      <c r="A165" s="5"/>
      <c r="B165" s="8" t="s">
        <v>283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16.3743544349995</v>
      </c>
      <c r="I165" s="9">
        <v>0</v>
      </c>
      <c r="J165" s="9">
        <v>0</v>
      </c>
      <c r="K165" s="9">
        <v>0</v>
      </c>
      <c r="L165" s="10">
        <v>0.5578249635713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2.2244755276426003</v>
      </c>
      <c r="S165" s="9">
        <v>0</v>
      </c>
      <c r="T165" s="9">
        <v>0</v>
      </c>
      <c r="U165" s="9">
        <v>0</v>
      </c>
      <c r="V165" s="10">
        <v>0.0053398174642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118.7851406284975</v>
      </c>
      <c r="AW165" s="9">
        <v>30.766748468341827</v>
      </c>
      <c r="AX165" s="9">
        <v>0</v>
      </c>
      <c r="AY165" s="9">
        <v>0</v>
      </c>
      <c r="AZ165" s="10">
        <v>17.2510155822852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2.6022876673559003</v>
      </c>
      <c r="BG165" s="9">
        <v>5.3096662285714</v>
      </c>
      <c r="BH165" s="9">
        <v>1.1249292857142</v>
      </c>
      <c r="BI165" s="9">
        <v>0</v>
      </c>
      <c r="BJ165" s="10">
        <v>2.5300183943211003</v>
      </c>
      <c r="BK165" s="17">
        <f t="shared" si="3"/>
        <v>197.5318009987647</v>
      </c>
      <c r="BL165" s="16"/>
      <c r="BM165" s="50"/>
    </row>
    <row r="166" spans="1:65" s="12" customFormat="1" ht="15">
      <c r="A166" s="5"/>
      <c r="B166" s="8" t="s">
        <v>282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0.35850510928549995</v>
      </c>
      <c r="I166" s="9">
        <v>83.632607142857</v>
      </c>
      <c r="J166" s="9">
        <v>0</v>
      </c>
      <c r="K166" s="9">
        <v>0</v>
      </c>
      <c r="L166" s="10">
        <v>0.023417129999899998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1.1158058379285</v>
      </c>
      <c r="S166" s="9">
        <v>32.8954921428571</v>
      </c>
      <c r="T166" s="9">
        <v>0</v>
      </c>
      <c r="U166" s="9">
        <v>0</v>
      </c>
      <c r="V166" s="10">
        <v>0.0111510142857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0.008910581785599999</v>
      </c>
      <c r="AW166" s="9">
        <v>2.2276457145018895</v>
      </c>
      <c r="AX166" s="9">
        <v>0</v>
      </c>
      <c r="AY166" s="9">
        <v>0</v>
      </c>
      <c r="AZ166" s="10">
        <v>0.0111382285714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1.1160505028570002</v>
      </c>
      <c r="BG166" s="9">
        <v>0</v>
      </c>
      <c r="BH166" s="9">
        <v>0</v>
      </c>
      <c r="BI166" s="9">
        <v>0</v>
      </c>
      <c r="BJ166" s="10">
        <v>0.0111382285714</v>
      </c>
      <c r="BK166" s="17">
        <f t="shared" si="3"/>
        <v>121.41186163350099</v>
      </c>
      <c r="BL166" s="16"/>
      <c r="BM166" s="50"/>
    </row>
    <row r="167" spans="1:65" s="12" customFormat="1" ht="15">
      <c r="A167" s="5"/>
      <c r="B167" s="8" t="s">
        <v>284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0.16151478585690002</v>
      </c>
      <c r="I167" s="9">
        <v>168.0131455357141</v>
      </c>
      <c r="J167" s="9">
        <v>0</v>
      </c>
      <c r="K167" s="9">
        <v>0</v>
      </c>
      <c r="L167" s="10">
        <v>0.9416511964998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</v>
      </c>
      <c r="S167" s="9">
        <v>55.54153571428569</v>
      </c>
      <c r="T167" s="9">
        <v>0</v>
      </c>
      <c r="U167" s="9">
        <v>0</v>
      </c>
      <c r="V167" s="10">
        <v>0.0016662460714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0.28971262300060996</v>
      </c>
      <c r="AW167" s="9">
        <v>0</v>
      </c>
      <c r="AX167" s="9">
        <v>0</v>
      </c>
      <c r="AY167" s="9">
        <v>0</v>
      </c>
      <c r="AZ167" s="10">
        <v>0.2742632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0.00055295</v>
      </c>
      <c r="BG167" s="9">
        <v>0</v>
      </c>
      <c r="BH167" s="9">
        <v>0</v>
      </c>
      <c r="BI167" s="9">
        <v>0</v>
      </c>
      <c r="BJ167" s="10">
        <v>0.08902494999999999</v>
      </c>
      <c r="BK167" s="17">
        <f t="shared" si="3"/>
        <v>225.31306720142854</v>
      </c>
      <c r="BL167" s="16"/>
      <c r="BM167" s="50"/>
    </row>
    <row r="168" spans="1:65" s="12" customFormat="1" ht="15">
      <c r="A168" s="5"/>
      <c r="B168" s="8" t="s">
        <v>285</v>
      </c>
      <c r="C168" s="11">
        <v>0</v>
      </c>
      <c r="D168" s="9">
        <v>62.2678022010357</v>
      </c>
      <c r="E168" s="9">
        <v>0</v>
      </c>
      <c r="F168" s="9">
        <v>0</v>
      </c>
      <c r="G168" s="10">
        <v>11.65507125</v>
      </c>
      <c r="H168" s="11">
        <v>1.6711152160714</v>
      </c>
      <c r="I168" s="9">
        <v>199.8012214285713</v>
      </c>
      <c r="J168" s="9">
        <v>0</v>
      </c>
      <c r="K168" s="9">
        <v>0</v>
      </c>
      <c r="L168" s="10">
        <v>0.028971177107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0.0016650101785000001</v>
      </c>
      <c r="S168" s="9">
        <v>88.80054285714279</v>
      </c>
      <c r="T168" s="9">
        <v>0</v>
      </c>
      <c r="U168" s="9">
        <v>0</v>
      </c>
      <c r="V168" s="10">
        <v>0.0005661033570999999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0.10290895073835636</v>
      </c>
      <c r="AW168" s="9">
        <v>0</v>
      </c>
      <c r="AX168" s="9">
        <v>0</v>
      </c>
      <c r="AY168" s="9">
        <v>0</v>
      </c>
      <c r="AZ168" s="10">
        <v>0.0221309571428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0.0497946535714</v>
      </c>
      <c r="BG168" s="9">
        <v>0</v>
      </c>
      <c r="BH168" s="9">
        <v>0</v>
      </c>
      <c r="BI168" s="9">
        <v>0</v>
      </c>
      <c r="BJ168" s="10">
        <v>0.0381759010712</v>
      </c>
      <c r="BK168" s="17">
        <f t="shared" si="3"/>
        <v>364.4399657059875</v>
      </c>
      <c r="BL168" s="16"/>
      <c r="BM168" s="50"/>
    </row>
    <row r="169" spans="1:65" s="12" customFormat="1" ht="15">
      <c r="A169" s="5"/>
      <c r="B169" s="8" t="s">
        <v>286</v>
      </c>
      <c r="C169" s="11">
        <v>0</v>
      </c>
      <c r="D169" s="9">
        <v>38.7994875</v>
      </c>
      <c r="E169" s="9">
        <v>0</v>
      </c>
      <c r="F169" s="9">
        <v>0</v>
      </c>
      <c r="G169" s="10">
        <v>0</v>
      </c>
      <c r="H169" s="11">
        <v>0.47135834528549997</v>
      </c>
      <c r="I169" s="9">
        <v>110.8556785714284</v>
      </c>
      <c r="J169" s="9">
        <v>0</v>
      </c>
      <c r="K169" s="9">
        <v>0</v>
      </c>
      <c r="L169" s="10">
        <v>0.37690930714270005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0.011829228749799999</v>
      </c>
      <c r="S169" s="9">
        <v>55.4278392857142</v>
      </c>
      <c r="T169" s="9">
        <v>0</v>
      </c>
      <c r="U169" s="9">
        <v>0</v>
      </c>
      <c r="V169" s="10">
        <v>0.0060970623213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0.33431144017830006</v>
      </c>
      <c r="AW169" s="9">
        <v>11.055092452534407</v>
      </c>
      <c r="AX169" s="9">
        <v>0</v>
      </c>
      <c r="AY169" s="9">
        <v>0</v>
      </c>
      <c r="AZ169" s="10">
        <v>4.9732280357142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5.2085722381069</v>
      </c>
      <c r="BG169" s="9">
        <v>0.77361325</v>
      </c>
      <c r="BH169" s="9">
        <v>0</v>
      </c>
      <c r="BI169" s="9">
        <v>0</v>
      </c>
      <c r="BJ169" s="10">
        <v>0.77361325</v>
      </c>
      <c r="BK169" s="17">
        <f t="shared" si="3"/>
        <v>229.06762996717572</v>
      </c>
      <c r="BL169" s="16"/>
      <c r="BM169" s="50"/>
    </row>
    <row r="170" spans="1:65" s="12" customFormat="1" ht="15">
      <c r="A170" s="5"/>
      <c r="B170" s="8" t="s">
        <v>287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3.1919099924642</v>
      </c>
      <c r="I170" s="9">
        <v>27.0761905</v>
      </c>
      <c r="J170" s="9">
        <v>5.664475</v>
      </c>
      <c r="K170" s="9">
        <v>0</v>
      </c>
      <c r="L170" s="10">
        <v>0.5543641994642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1.8015108185357</v>
      </c>
      <c r="S170" s="9">
        <v>0.2835303532857</v>
      </c>
      <c r="T170" s="9">
        <v>3.2287507499999997</v>
      </c>
      <c r="U170" s="9">
        <v>0</v>
      </c>
      <c r="V170" s="10">
        <v>0.16313688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13.414222800315406</v>
      </c>
      <c r="AW170" s="9">
        <v>2.6177750864834666</v>
      </c>
      <c r="AX170" s="9">
        <v>0</v>
      </c>
      <c r="AY170" s="9">
        <v>0</v>
      </c>
      <c r="AZ170" s="10">
        <v>9.508013137854899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9.374181580782901</v>
      </c>
      <c r="BG170" s="9">
        <v>0</v>
      </c>
      <c r="BH170" s="9">
        <v>0</v>
      </c>
      <c r="BI170" s="9">
        <v>0</v>
      </c>
      <c r="BJ170" s="10">
        <v>0.3572508119282</v>
      </c>
      <c r="BK170" s="17">
        <f t="shared" si="3"/>
        <v>77.23531191111468</v>
      </c>
      <c r="BL170" s="16"/>
      <c r="BM170" s="50"/>
    </row>
    <row r="171" spans="1:65" s="12" customFormat="1" ht="15">
      <c r="A171" s="5"/>
      <c r="B171" s="8" t="s">
        <v>288</v>
      </c>
      <c r="C171" s="11">
        <v>0</v>
      </c>
      <c r="D171" s="9">
        <v>38.745425</v>
      </c>
      <c r="E171" s="9">
        <v>0</v>
      </c>
      <c r="F171" s="9">
        <v>0</v>
      </c>
      <c r="G171" s="10">
        <v>0</v>
      </c>
      <c r="H171" s="11">
        <v>0.2563840122856</v>
      </c>
      <c r="I171" s="9">
        <v>376.6055309999998</v>
      </c>
      <c r="J171" s="9">
        <v>0</v>
      </c>
      <c r="K171" s="9">
        <v>0</v>
      </c>
      <c r="L171" s="10">
        <v>0.1859780399997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</v>
      </c>
      <c r="S171" s="9">
        <v>138.3765178571428</v>
      </c>
      <c r="T171" s="9">
        <v>0</v>
      </c>
      <c r="U171" s="9">
        <v>0</v>
      </c>
      <c r="V171" s="10">
        <v>0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0.0011039667857000001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1.098667745142</v>
      </c>
      <c r="AW171" s="9">
        <v>1.1591651249635202</v>
      </c>
      <c r="AX171" s="9">
        <v>0</v>
      </c>
      <c r="AY171" s="9">
        <v>0</v>
      </c>
      <c r="AZ171" s="10">
        <v>3.9806823319997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0.0336709869642</v>
      </c>
      <c r="BG171" s="9">
        <v>0</v>
      </c>
      <c r="BH171" s="9">
        <v>0</v>
      </c>
      <c r="BI171" s="9">
        <v>0</v>
      </c>
      <c r="BJ171" s="10">
        <v>0.0005519833928</v>
      </c>
      <c r="BK171" s="17">
        <f t="shared" si="3"/>
        <v>560.4436780486759</v>
      </c>
      <c r="BL171" s="16"/>
      <c r="BM171" s="50"/>
    </row>
    <row r="172" spans="1:65" s="12" customFormat="1" ht="15">
      <c r="A172" s="5"/>
      <c r="B172" s="8" t="s">
        <v>289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0.6876876083569999</v>
      </c>
      <c r="I172" s="9">
        <v>105.4007171607142</v>
      </c>
      <c r="J172" s="9">
        <v>0</v>
      </c>
      <c r="K172" s="9">
        <v>0</v>
      </c>
      <c r="L172" s="10">
        <v>0.021121387106899998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10.3727021499998</v>
      </c>
      <c r="S172" s="9">
        <v>38.7041125</v>
      </c>
      <c r="T172" s="9">
        <v>0</v>
      </c>
      <c r="U172" s="9">
        <v>0</v>
      </c>
      <c r="V172" s="10">
        <v>0.0009952486070999998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0.20803272535659997</v>
      </c>
      <c r="AW172" s="9">
        <v>3.693798535715934</v>
      </c>
      <c r="AX172" s="9">
        <v>0</v>
      </c>
      <c r="AY172" s="9">
        <v>0</v>
      </c>
      <c r="AZ172" s="10">
        <v>0.1824846739284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1.1081395607142</v>
      </c>
      <c r="BG172" s="9">
        <v>0</v>
      </c>
      <c r="BH172" s="9">
        <v>0</v>
      </c>
      <c r="BI172" s="9">
        <v>0</v>
      </c>
      <c r="BJ172" s="10">
        <v>1.0075800304284999</v>
      </c>
      <c r="BK172" s="17">
        <f t="shared" si="3"/>
        <v>161.3873715809286</v>
      </c>
      <c r="BL172" s="16"/>
      <c r="BM172" s="50"/>
    </row>
    <row r="173" spans="1:65" s="12" customFormat="1" ht="15">
      <c r="A173" s="5"/>
      <c r="B173" s="8" t="s">
        <v>290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16.7881909267856</v>
      </c>
      <c r="I173" s="9">
        <v>63.059455357142696</v>
      </c>
      <c r="J173" s="9">
        <v>0</v>
      </c>
      <c r="K173" s="9">
        <v>0</v>
      </c>
      <c r="L173" s="10">
        <v>0.0337823991071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</v>
      </c>
      <c r="S173" s="9">
        <v>27.6904910714285</v>
      </c>
      <c r="T173" s="9">
        <v>0</v>
      </c>
      <c r="U173" s="9">
        <v>0</v>
      </c>
      <c r="V173" s="10">
        <v>0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0.0005522578571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0.35896760714279996</v>
      </c>
      <c r="AW173" s="9">
        <v>3.589676071429481</v>
      </c>
      <c r="AX173" s="9">
        <v>0</v>
      </c>
      <c r="AY173" s="9">
        <v>0</v>
      </c>
      <c r="AZ173" s="10">
        <v>0.0342399871427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0.0552257857142</v>
      </c>
      <c r="BG173" s="9">
        <v>0</v>
      </c>
      <c r="BH173" s="9">
        <v>0</v>
      </c>
      <c r="BI173" s="9">
        <v>0</v>
      </c>
      <c r="BJ173" s="10">
        <v>0.0447328864284</v>
      </c>
      <c r="BK173" s="17">
        <f t="shared" si="3"/>
        <v>111.65531435017857</v>
      </c>
      <c r="BL173" s="16"/>
      <c r="BM173" s="50"/>
    </row>
    <row r="174" spans="1:65" s="12" customFormat="1" ht="15">
      <c r="A174" s="5"/>
      <c r="B174" s="8" t="s">
        <v>291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0.0606080510356</v>
      </c>
      <c r="I174" s="9">
        <v>35.3270971428571</v>
      </c>
      <c r="J174" s="9">
        <v>0</v>
      </c>
      <c r="K174" s="9">
        <v>0</v>
      </c>
      <c r="L174" s="10">
        <v>2.9105664452857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0.6347837767856</v>
      </c>
      <c r="S174" s="9">
        <v>0</v>
      </c>
      <c r="T174" s="9">
        <v>0</v>
      </c>
      <c r="U174" s="9">
        <v>0</v>
      </c>
      <c r="V174" s="10">
        <v>11.0397178571428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0.16700940153668958</v>
      </c>
      <c r="AW174" s="9">
        <v>0</v>
      </c>
      <c r="AX174" s="9">
        <v>0</v>
      </c>
      <c r="AY174" s="9">
        <v>0</v>
      </c>
      <c r="AZ174" s="10">
        <v>0.0363303246427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0</v>
      </c>
      <c r="BG174" s="9">
        <v>0</v>
      </c>
      <c r="BH174" s="9">
        <v>0</v>
      </c>
      <c r="BI174" s="9">
        <v>0</v>
      </c>
      <c r="BJ174" s="10">
        <v>0</v>
      </c>
      <c r="BK174" s="17">
        <f t="shared" si="3"/>
        <v>50.1761129992862</v>
      </c>
      <c r="BL174" s="16"/>
      <c r="BM174" s="50"/>
    </row>
    <row r="175" spans="1:65" s="12" customFormat="1" ht="15">
      <c r="A175" s="5"/>
      <c r="B175" s="8" t="s">
        <v>292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3.4969215788206998</v>
      </c>
      <c r="I175" s="9">
        <v>5.3999234925713</v>
      </c>
      <c r="J175" s="9">
        <v>1.6913153571428001</v>
      </c>
      <c r="K175" s="9">
        <v>0</v>
      </c>
      <c r="L175" s="10">
        <v>9.169795354713798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5.166446489034598</v>
      </c>
      <c r="S175" s="9">
        <v>5.745635263428101</v>
      </c>
      <c r="T175" s="9">
        <v>3.1007448214284</v>
      </c>
      <c r="U175" s="9">
        <v>0</v>
      </c>
      <c r="V175" s="10">
        <v>5.3281742786779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37.9941228338538</v>
      </c>
      <c r="AW175" s="9">
        <v>14.336107915551654</v>
      </c>
      <c r="AX175" s="9">
        <v>0</v>
      </c>
      <c r="AY175" s="9">
        <v>0</v>
      </c>
      <c r="AZ175" s="10">
        <v>22.705003439284802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26.14300943281631</v>
      </c>
      <c r="BG175" s="9">
        <v>9.9529096827856</v>
      </c>
      <c r="BH175" s="9">
        <v>0.0556635</v>
      </c>
      <c r="BI175" s="9">
        <v>0</v>
      </c>
      <c r="BJ175" s="10">
        <v>5.942246971499201</v>
      </c>
      <c r="BK175" s="17">
        <f t="shared" si="3"/>
        <v>156.22802041160895</v>
      </c>
      <c r="BL175" s="16"/>
      <c r="BM175" s="50"/>
    </row>
    <row r="176" spans="1:65" s="12" customFormat="1" ht="15">
      <c r="A176" s="5"/>
      <c r="B176" s="8" t="s">
        <v>295</v>
      </c>
      <c r="C176" s="11">
        <v>0</v>
      </c>
      <c r="D176" s="9">
        <v>0</v>
      </c>
      <c r="E176" s="9">
        <v>0</v>
      </c>
      <c r="F176" s="9">
        <v>0</v>
      </c>
      <c r="G176" s="10">
        <v>0</v>
      </c>
      <c r="H176" s="11">
        <v>0.0256515275357</v>
      </c>
      <c r="I176" s="9">
        <v>47.0094517499999</v>
      </c>
      <c r="J176" s="9">
        <v>0</v>
      </c>
      <c r="K176" s="9">
        <v>0</v>
      </c>
      <c r="L176" s="10">
        <v>0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1.2220255607141999</v>
      </c>
      <c r="S176" s="9">
        <v>1.1009239285714</v>
      </c>
      <c r="T176" s="9">
        <v>0</v>
      </c>
      <c r="U176" s="9">
        <v>0</v>
      </c>
      <c r="V176" s="10">
        <v>0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0.8508893839284002</v>
      </c>
      <c r="AW176" s="9">
        <v>26.350122857064967</v>
      </c>
      <c r="AX176" s="9">
        <v>0</v>
      </c>
      <c r="AY176" s="9">
        <v>0</v>
      </c>
      <c r="AZ176" s="10">
        <v>0.12623904699990002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2.1958435714285</v>
      </c>
      <c r="BG176" s="9">
        <v>0</v>
      </c>
      <c r="BH176" s="9">
        <v>0</v>
      </c>
      <c r="BI176" s="9">
        <v>0</v>
      </c>
      <c r="BJ176" s="10">
        <v>0.0219584357142</v>
      </c>
      <c r="BK176" s="17">
        <f t="shared" si="3"/>
        <v>78.90310606195715</v>
      </c>
      <c r="BL176" s="16"/>
      <c r="BM176" s="50"/>
    </row>
    <row r="177" spans="1:65" s="12" customFormat="1" ht="15">
      <c r="A177" s="5"/>
      <c r="B177" s="8" t="s">
        <v>296</v>
      </c>
      <c r="C177" s="11">
        <v>0</v>
      </c>
      <c r="D177" s="9">
        <v>0</v>
      </c>
      <c r="E177" s="9">
        <v>0</v>
      </c>
      <c r="F177" s="9">
        <v>0</v>
      </c>
      <c r="G177" s="10">
        <v>0</v>
      </c>
      <c r="H177" s="11">
        <v>16.696601519748803</v>
      </c>
      <c r="I177" s="9">
        <v>12.2572470069282</v>
      </c>
      <c r="J177" s="9">
        <v>0</v>
      </c>
      <c r="K177" s="9">
        <v>0</v>
      </c>
      <c r="L177" s="10">
        <v>5.041724092142201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10.304005302534302</v>
      </c>
      <c r="S177" s="9">
        <v>21.722076373178105</v>
      </c>
      <c r="T177" s="9">
        <v>2.2315042857142</v>
      </c>
      <c r="U177" s="9">
        <v>0</v>
      </c>
      <c r="V177" s="10">
        <v>4.0686931455348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0.0016541410714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81.91771255379498</v>
      </c>
      <c r="AW177" s="9">
        <v>19.128009123038485</v>
      </c>
      <c r="AX177" s="9">
        <v>0</v>
      </c>
      <c r="AY177" s="9">
        <v>0</v>
      </c>
      <c r="AZ177" s="10">
        <v>29.749306440958808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35.74900394789861</v>
      </c>
      <c r="BG177" s="9">
        <v>4.023527607892301</v>
      </c>
      <c r="BH177" s="9">
        <v>0.0275690178571</v>
      </c>
      <c r="BI177" s="9">
        <v>0</v>
      </c>
      <c r="BJ177" s="10">
        <v>12.633382406067003</v>
      </c>
      <c r="BK177" s="17">
        <f t="shared" si="3"/>
        <v>255.5520169643593</v>
      </c>
      <c r="BL177" s="16"/>
      <c r="BM177" s="50"/>
    </row>
    <row r="178" spans="1:65" s="12" customFormat="1" ht="15">
      <c r="A178" s="5"/>
      <c r="B178" s="8" t="s">
        <v>297</v>
      </c>
      <c r="C178" s="11">
        <v>0</v>
      </c>
      <c r="D178" s="9">
        <v>2.1984157142857</v>
      </c>
      <c r="E178" s="9">
        <v>0</v>
      </c>
      <c r="F178" s="9">
        <v>0</v>
      </c>
      <c r="G178" s="10">
        <v>0</v>
      </c>
      <c r="H178" s="11">
        <v>0.2287451550712</v>
      </c>
      <c r="I178" s="9">
        <v>57.1303407142857</v>
      </c>
      <c r="J178" s="9">
        <v>0</v>
      </c>
      <c r="K178" s="9">
        <v>0</v>
      </c>
      <c r="L178" s="10">
        <v>0.30393097249980006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0.4396831428571</v>
      </c>
      <c r="S178" s="9">
        <v>19.7857414285714</v>
      </c>
      <c r="T178" s="9">
        <v>0</v>
      </c>
      <c r="U178" s="9">
        <v>0</v>
      </c>
      <c r="V178" s="10">
        <v>0.004385444285700001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0.5017114485714</v>
      </c>
      <c r="AW178" s="9">
        <v>3.5092480002148823</v>
      </c>
      <c r="AX178" s="9">
        <v>0</v>
      </c>
      <c r="AY178" s="9">
        <v>0</v>
      </c>
      <c r="AZ178" s="10">
        <v>1.1788880000000002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2.7667653200714004</v>
      </c>
      <c r="BG178" s="9">
        <v>0</v>
      </c>
      <c r="BH178" s="9">
        <v>0</v>
      </c>
      <c r="BI178" s="9">
        <v>0</v>
      </c>
      <c r="BJ178" s="10">
        <v>0.00109664</v>
      </c>
      <c r="BK178" s="17">
        <f t="shared" si="3"/>
        <v>88.04895198071429</v>
      </c>
      <c r="BL178" s="16"/>
      <c r="BM178" s="50"/>
    </row>
    <row r="179" spans="1:65" s="12" customFormat="1" ht="15">
      <c r="A179" s="5"/>
      <c r="B179" s="8" t="s">
        <v>298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69.2124665167854</v>
      </c>
      <c r="I179" s="9">
        <v>100.882630949964</v>
      </c>
      <c r="J179" s="9">
        <v>0</v>
      </c>
      <c r="K179" s="9">
        <v>0</v>
      </c>
      <c r="L179" s="10">
        <v>0.4500830489284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0.0043857057142</v>
      </c>
      <c r="S179" s="9">
        <v>43.8570571428571</v>
      </c>
      <c r="T179" s="9">
        <v>0</v>
      </c>
      <c r="U179" s="9">
        <v>0</v>
      </c>
      <c r="V179" s="10">
        <v>0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1.5567852356424998</v>
      </c>
      <c r="AW179" s="9">
        <v>25.01469332675379</v>
      </c>
      <c r="AX179" s="9">
        <v>0</v>
      </c>
      <c r="AY179" s="9">
        <v>0</v>
      </c>
      <c r="AZ179" s="10">
        <v>0.4148894285713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0.0010372235714000001</v>
      </c>
      <c r="BG179" s="9">
        <v>0</v>
      </c>
      <c r="BH179" s="9">
        <v>0</v>
      </c>
      <c r="BI179" s="9">
        <v>0</v>
      </c>
      <c r="BJ179" s="10">
        <v>0</v>
      </c>
      <c r="BK179" s="17">
        <f t="shared" si="3"/>
        <v>241.39402857878812</v>
      </c>
      <c r="BL179" s="16"/>
      <c r="BM179" s="50"/>
    </row>
    <row r="180" spans="1:65" s="12" customFormat="1" ht="15">
      <c r="A180" s="5"/>
      <c r="B180" s="8" t="s">
        <v>299</v>
      </c>
      <c r="C180" s="11">
        <v>0</v>
      </c>
      <c r="D180" s="9">
        <v>0</v>
      </c>
      <c r="E180" s="9">
        <v>0</v>
      </c>
      <c r="F180" s="9">
        <v>0</v>
      </c>
      <c r="G180" s="10">
        <v>0</v>
      </c>
      <c r="H180" s="11">
        <v>3.9167675817141996</v>
      </c>
      <c r="I180" s="9">
        <v>13.295459999999999</v>
      </c>
      <c r="J180" s="9">
        <v>0</v>
      </c>
      <c r="K180" s="9">
        <v>0</v>
      </c>
      <c r="L180" s="10">
        <v>5.225164592892799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2.9593478049999997</v>
      </c>
      <c r="S180" s="9">
        <v>1.107955</v>
      </c>
      <c r="T180" s="9">
        <v>0.2798447854642</v>
      </c>
      <c r="U180" s="9">
        <v>0</v>
      </c>
      <c r="V180" s="10">
        <v>0.0780916110356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21.121385796101805</v>
      </c>
      <c r="AW180" s="9">
        <v>10.414953439700279</v>
      </c>
      <c r="AX180" s="9">
        <v>0</v>
      </c>
      <c r="AY180" s="9">
        <v>0</v>
      </c>
      <c r="AZ180" s="10">
        <v>5.8541920719988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6.1953253522459</v>
      </c>
      <c r="BG180" s="9">
        <v>0.0439217857142</v>
      </c>
      <c r="BH180" s="9">
        <v>0</v>
      </c>
      <c r="BI180" s="9">
        <v>0</v>
      </c>
      <c r="BJ180" s="10">
        <v>1.0118151968919</v>
      </c>
      <c r="BK180" s="17">
        <f t="shared" si="3"/>
        <v>71.50422501875968</v>
      </c>
      <c r="BL180" s="16"/>
      <c r="BM180" s="50"/>
    </row>
    <row r="181" spans="1:65" s="12" customFormat="1" ht="15">
      <c r="A181" s="5"/>
      <c r="B181" s="8" t="s">
        <v>300</v>
      </c>
      <c r="C181" s="11">
        <v>0</v>
      </c>
      <c r="D181" s="9">
        <v>112.30638107142849</v>
      </c>
      <c r="E181" s="9">
        <v>0</v>
      </c>
      <c r="F181" s="9">
        <v>0</v>
      </c>
      <c r="G181" s="10">
        <v>0</v>
      </c>
      <c r="H181" s="11">
        <v>6.0549494695711</v>
      </c>
      <c r="I181" s="9">
        <v>196.99411522499966</v>
      </c>
      <c r="J181" s="9">
        <v>0</v>
      </c>
      <c r="K181" s="9">
        <v>0</v>
      </c>
      <c r="L181" s="10">
        <v>9.021364424356902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8.196730288392601</v>
      </c>
      <c r="S181" s="9">
        <v>6.5421192857142</v>
      </c>
      <c r="T181" s="9">
        <v>0</v>
      </c>
      <c r="U181" s="9">
        <v>0</v>
      </c>
      <c r="V181" s="10">
        <v>38.2059766285713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</v>
      </c>
      <c r="AC181" s="9">
        <v>0</v>
      </c>
      <c r="AD181" s="9">
        <v>0</v>
      </c>
      <c r="AE181" s="9">
        <v>0</v>
      </c>
      <c r="AF181" s="10">
        <v>0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7.687454490105701</v>
      </c>
      <c r="AW181" s="9">
        <v>7.7883865712383304</v>
      </c>
      <c r="AX181" s="9">
        <v>0</v>
      </c>
      <c r="AY181" s="9">
        <v>0</v>
      </c>
      <c r="AZ181" s="10">
        <v>2.0620270641780003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1.6216881163920003</v>
      </c>
      <c r="BG181" s="9">
        <v>0</v>
      </c>
      <c r="BH181" s="9">
        <v>0</v>
      </c>
      <c r="BI181" s="9">
        <v>0</v>
      </c>
      <c r="BJ181" s="10">
        <v>0.053545157678299996</v>
      </c>
      <c r="BK181" s="17">
        <f t="shared" si="3"/>
        <v>396.5347377926266</v>
      </c>
      <c r="BL181" s="16"/>
      <c r="BM181" s="50"/>
    </row>
    <row r="182" spans="1:65" s="12" customFormat="1" ht="15">
      <c r="A182" s="5"/>
      <c r="B182" s="8" t="s">
        <v>301</v>
      </c>
      <c r="C182" s="11">
        <v>0</v>
      </c>
      <c r="D182" s="9">
        <v>0</v>
      </c>
      <c r="E182" s="9">
        <v>0</v>
      </c>
      <c r="F182" s="9">
        <v>0</v>
      </c>
      <c r="G182" s="10">
        <v>0</v>
      </c>
      <c r="H182" s="11">
        <v>2.7747888149638</v>
      </c>
      <c r="I182" s="9">
        <v>4.3740685714285</v>
      </c>
      <c r="J182" s="9">
        <v>0</v>
      </c>
      <c r="K182" s="9">
        <v>0</v>
      </c>
      <c r="L182" s="10">
        <v>0.5269373595355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0.7710584151779</v>
      </c>
      <c r="S182" s="9">
        <v>0</v>
      </c>
      <c r="T182" s="9">
        <v>0.2733792857142</v>
      </c>
      <c r="U182" s="9">
        <v>0</v>
      </c>
      <c r="V182" s="10">
        <v>0.7445789763927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</v>
      </c>
      <c r="AC182" s="9">
        <v>0</v>
      </c>
      <c r="AD182" s="9">
        <v>0</v>
      </c>
      <c r="AE182" s="9">
        <v>0</v>
      </c>
      <c r="AF182" s="10">
        <v>0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20.277275616670003</v>
      </c>
      <c r="AW182" s="9">
        <v>8.97434802000977</v>
      </c>
      <c r="AX182" s="9">
        <v>0</v>
      </c>
      <c r="AY182" s="9">
        <v>0</v>
      </c>
      <c r="AZ182" s="10">
        <v>10.360838627855202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9.530641605031002</v>
      </c>
      <c r="BG182" s="9">
        <v>1.5807060214284</v>
      </c>
      <c r="BH182" s="9">
        <v>0</v>
      </c>
      <c r="BI182" s="9">
        <v>0</v>
      </c>
      <c r="BJ182" s="10">
        <v>3.3414120771779006</v>
      </c>
      <c r="BK182" s="17">
        <f t="shared" si="3"/>
        <v>63.530033391384876</v>
      </c>
      <c r="BL182" s="16"/>
      <c r="BM182" s="50"/>
    </row>
    <row r="183" spans="1:65" s="12" customFormat="1" ht="15">
      <c r="A183" s="5"/>
      <c r="B183" s="8" t="s">
        <v>302</v>
      </c>
      <c r="C183" s="11">
        <v>0</v>
      </c>
      <c r="D183" s="9">
        <v>5.4038214285714</v>
      </c>
      <c r="E183" s="9">
        <v>0</v>
      </c>
      <c r="F183" s="9">
        <v>0</v>
      </c>
      <c r="G183" s="10">
        <v>0</v>
      </c>
      <c r="H183" s="11">
        <v>0.0727354364283</v>
      </c>
      <c r="I183" s="9">
        <v>23.776814285714103</v>
      </c>
      <c r="J183" s="9">
        <v>0</v>
      </c>
      <c r="K183" s="9">
        <v>0</v>
      </c>
      <c r="L183" s="10">
        <v>2.8786156749999003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10.8087236214284</v>
      </c>
      <c r="S183" s="9">
        <v>0</v>
      </c>
      <c r="T183" s="9">
        <v>0</v>
      </c>
      <c r="U183" s="9">
        <v>0</v>
      </c>
      <c r="V183" s="10">
        <v>0.0010807642857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</v>
      </c>
      <c r="AC183" s="9">
        <v>0</v>
      </c>
      <c r="AD183" s="9">
        <v>0</v>
      </c>
      <c r="AE183" s="9">
        <v>0</v>
      </c>
      <c r="AF183" s="10">
        <v>0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0.15800196898697885</v>
      </c>
      <c r="AW183" s="9">
        <v>0</v>
      </c>
      <c r="AX183" s="9">
        <v>0</v>
      </c>
      <c r="AY183" s="9">
        <v>0</v>
      </c>
      <c r="AZ183" s="10">
        <v>0.2793536074997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0.021517777857</v>
      </c>
      <c r="BG183" s="9">
        <v>0</v>
      </c>
      <c r="BH183" s="9">
        <v>0</v>
      </c>
      <c r="BI183" s="9">
        <v>0</v>
      </c>
      <c r="BJ183" s="10">
        <v>0.0005392926784999999</v>
      </c>
      <c r="BK183" s="17">
        <f t="shared" si="3"/>
        <v>43.40120385844999</v>
      </c>
      <c r="BL183" s="16"/>
      <c r="BM183" s="50"/>
    </row>
    <row r="184" spans="1:65" s="12" customFormat="1" ht="15">
      <c r="A184" s="5"/>
      <c r="B184" s="8" t="s">
        <v>305</v>
      </c>
      <c r="C184" s="11">
        <v>0</v>
      </c>
      <c r="D184" s="9">
        <v>0</v>
      </c>
      <c r="E184" s="9">
        <v>0</v>
      </c>
      <c r="F184" s="9">
        <v>0</v>
      </c>
      <c r="G184" s="10">
        <v>0</v>
      </c>
      <c r="H184" s="11">
        <v>7.6672416864638</v>
      </c>
      <c r="I184" s="9">
        <v>16.2160071428569</v>
      </c>
      <c r="J184" s="9">
        <v>0</v>
      </c>
      <c r="K184" s="9">
        <v>0</v>
      </c>
      <c r="L184" s="10">
        <v>14.6461832744282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9.9599582628204</v>
      </c>
      <c r="S184" s="9">
        <v>0.2162134285714</v>
      </c>
      <c r="T184" s="9">
        <v>0</v>
      </c>
      <c r="U184" s="9">
        <v>0</v>
      </c>
      <c r="V184" s="10">
        <v>0.6620076677853001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</v>
      </c>
      <c r="AC184" s="9">
        <v>0</v>
      </c>
      <c r="AD184" s="9">
        <v>0</v>
      </c>
      <c r="AE184" s="9">
        <v>0</v>
      </c>
      <c r="AF184" s="10">
        <v>0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26.852889061034393</v>
      </c>
      <c r="AW184" s="9">
        <v>14.136251340470352</v>
      </c>
      <c r="AX184" s="9">
        <v>0</v>
      </c>
      <c r="AY184" s="9">
        <v>0</v>
      </c>
      <c r="AZ184" s="10">
        <v>14.057728201284998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8.596361762070401</v>
      </c>
      <c r="BG184" s="9">
        <v>0</v>
      </c>
      <c r="BH184" s="9">
        <v>0</v>
      </c>
      <c r="BI184" s="9">
        <v>0</v>
      </c>
      <c r="BJ184" s="10">
        <v>2.3865332109998003</v>
      </c>
      <c r="BK184" s="17">
        <f t="shared" si="3"/>
        <v>115.39737503878595</v>
      </c>
      <c r="BL184" s="16"/>
      <c r="BM184" s="50"/>
    </row>
    <row r="185" spans="1:65" s="12" customFormat="1" ht="15">
      <c r="A185" s="5"/>
      <c r="B185" s="8" t="s">
        <v>306</v>
      </c>
      <c r="C185" s="11">
        <v>0</v>
      </c>
      <c r="D185" s="9">
        <v>0</v>
      </c>
      <c r="E185" s="9">
        <v>0</v>
      </c>
      <c r="F185" s="9">
        <v>0</v>
      </c>
      <c r="G185" s="10">
        <v>0</v>
      </c>
      <c r="H185" s="11">
        <v>0.4533047240357</v>
      </c>
      <c r="I185" s="9">
        <v>4.29276</v>
      </c>
      <c r="J185" s="9">
        <v>0</v>
      </c>
      <c r="K185" s="9">
        <v>0</v>
      </c>
      <c r="L185" s="10">
        <v>0.011912409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9.986569544999998</v>
      </c>
      <c r="S185" s="9">
        <v>0</v>
      </c>
      <c r="T185" s="9">
        <v>0</v>
      </c>
      <c r="U185" s="9">
        <v>0</v>
      </c>
      <c r="V185" s="10">
        <v>0.0009658709999999999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0</v>
      </c>
      <c r="AC185" s="9">
        <v>0</v>
      </c>
      <c r="AD185" s="9">
        <v>0</v>
      </c>
      <c r="AE185" s="9">
        <v>0</v>
      </c>
      <c r="AF185" s="10">
        <v>0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6.5080960843360085</v>
      </c>
      <c r="AW185" s="9">
        <v>0</v>
      </c>
      <c r="AX185" s="9">
        <v>0</v>
      </c>
      <c r="AY185" s="9">
        <v>0</v>
      </c>
      <c r="AZ185" s="10">
        <v>0.1489781239642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0.044285860928400006</v>
      </c>
      <c r="BG185" s="9">
        <v>0</v>
      </c>
      <c r="BH185" s="9">
        <v>0</v>
      </c>
      <c r="BI185" s="9">
        <v>0</v>
      </c>
      <c r="BJ185" s="10">
        <v>0.0010697067857</v>
      </c>
      <c r="BK185" s="17">
        <f t="shared" si="3"/>
        <v>21.447942325050004</v>
      </c>
      <c r="BL185" s="16"/>
      <c r="BM185" s="50"/>
    </row>
    <row r="186" spans="1:65" s="12" customFormat="1" ht="15">
      <c r="A186" s="5"/>
      <c r="B186" s="8" t="s">
        <v>307</v>
      </c>
      <c r="C186" s="11">
        <v>0</v>
      </c>
      <c r="D186" s="9">
        <v>0</v>
      </c>
      <c r="E186" s="9">
        <v>0</v>
      </c>
      <c r="F186" s="9">
        <v>0</v>
      </c>
      <c r="G186" s="10">
        <v>0</v>
      </c>
      <c r="H186" s="11">
        <v>15.034522001035299</v>
      </c>
      <c r="I186" s="9">
        <v>9.843959156714199</v>
      </c>
      <c r="J186" s="9">
        <v>0</v>
      </c>
      <c r="K186" s="9">
        <v>0</v>
      </c>
      <c r="L186" s="10">
        <v>2.5759429960711997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0.0010773496428</v>
      </c>
      <c r="S186" s="9">
        <v>0</v>
      </c>
      <c r="T186" s="9">
        <v>0</v>
      </c>
      <c r="U186" s="9">
        <v>0</v>
      </c>
      <c r="V186" s="10">
        <v>0.0025856391427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</v>
      </c>
      <c r="AC186" s="9">
        <v>0</v>
      </c>
      <c r="AD186" s="9">
        <v>0</v>
      </c>
      <c r="AE186" s="9">
        <v>0</v>
      </c>
      <c r="AF186" s="10">
        <v>0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</v>
      </c>
      <c r="AM186" s="9">
        <v>0</v>
      </c>
      <c r="AN186" s="9">
        <v>0</v>
      </c>
      <c r="AO186" s="9">
        <v>0</v>
      </c>
      <c r="AP186" s="10">
        <v>0</v>
      </c>
      <c r="AQ186" s="11">
        <v>0</v>
      </c>
      <c r="AR186" s="9">
        <v>0</v>
      </c>
      <c r="AS186" s="9">
        <v>0</v>
      </c>
      <c r="AT186" s="9">
        <v>0</v>
      </c>
      <c r="AU186" s="10">
        <v>0</v>
      </c>
      <c r="AV186" s="11">
        <v>130.25438772931832</v>
      </c>
      <c r="AW186" s="9">
        <v>78.04061377497776</v>
      </c>
      <c r="AX186" s="9">
        <v>0</v>
      </c>
      <c r="AY186" s="9">
        <v>0</v>
      </c>
      <c r="AZ186" s="10">
        <v>38.1932648163566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11.3036618654264</v>
      </c>
      <c r="BG186" s="9">
        <v>8.9348771314284</v>
      </c>
      <c r="BH186" s="9">
        <v>0</v>
      </c>
      <c r="BI186" s="9">
        <v>0</v>
      </c>
      <c r="BJ186" s="10">
        <v>0.0224120781428</v>
      </c>
      <c r="BK186" s="17">
        <f t="shared" si="3"/>
        <v>294.20730453825644</v>
      </c>
      <c r="BL186" s="16"/>
      <c r="BM186" s="50"/>
    </row>
    <row r="187" spans="1:65" s="12" customFormat="1" ht="15">
      <c r="A187" s="5"/>
      <c r="B187" s="8" t="s">
        <v>308</v>
      </c>
      <c r="C187" s="11">
        <v>0</v>
      </c>
      <c r="D187" s="9">
        <v>0</v>
      </c>
      <c r="E187" s="9">
        <v>0</v>
      </c>
      <c r="F187" s="9">
        <v>0</v>
      </c>
      <c r="G187" s="10">
        <v>0</v>
      </c>
      <c r="H187" s="11">
        <v>1.5825326572137997</v>
      </c>
      <c r="I187" s="9">
        <v>6.690069196428301</v>
      </c>
      <c r="J187" s="9">
        <v>0</v>
      </c>
      <c r="K187" s="9">
        <v>0</v>
      </c>
      <c r="L187" s="10">
        <v>0.7398916302855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0.5178766422850999</v>
      </c>
      <c r="S187" s="9">
        <v>0.2140822142857</v>
      </c>
      <c r="T187" s="9">
        <v>0</v>
      </c>
      <c r="U187" s="9">
        <v>0</v>
      </c>
      <c r="V187" s="10">
        <v>0.2005785174284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</v>
      </c>
      <c r="AC187" s="9">
        <v>0</v>
      </c>
      <c r="AD187" s="9">
        <v>0</v>
      </c>
      <c r="AE187" s="9">
        <v>0</v>
      </c>
      <c r="AF187" s="10">
        <v>0.26550375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16.505545384927103</v>
      </c>
      <c r="AW187" s="9">
        <v>8.319836139556145</v>
      </c>
      <c r="AX187" s="9">
        <v>0</v>
      </c>
      <c r="AY187" s="9">
        <v>0</v>
      </c>
      <c r="AZ187" s="10">
        <v>8.6650613840711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2.3637948710702</v>
      </c>
      <c r="BG187" s="9">
        <v>0.58410825</v>
      </c>
      <c r="BH187" s="9">
        <v>0</v>
      </c>
      <c r="BI187" s="9">
        <v>0</v>
      </c>
      <c r="BJ187" s="10">
        <v>1.8217652612497999</v>
      </c>
      <c r="BK187" s="17">
        <f t="shared" si="3"/>
        <v>48.47064589880115</v>
      </c>
      <c r="BL187" s="16"/>
      <c r="BM187" s="50"/>
    </row>
    <row r="188" spans="1:65" s="12" customFormat="1" ht="15">
      <c r="A188" s="5"/>
      <c r="B188" s="8" t="s">
        <v>309</v>
      </c>
      <c r="C188" s="11">
        <v>0</v>
      </c>
      <c r="D188" s="9">
        <v>0</v>
      </c>
      <c r="E188" s="9">
        <v>0</v>
      </c>
      <c r="F188" s="9">
        <v>0</v>
      </c>
      <c r="G188" s="10">
        <v>0</v>
      </c>
      <c r="H188" s="11">
        <v>0.0168317286427</v>
      </c>
      <c r="I188" s="9">
        <v>15.878989285714201</v>
      </c>
      <c r="J188" s="9">
        <v>0</v>
      </c>
      <c r="K188" s="9">
        <v>0</v>
      </c>
      <c r="L188" s="10">
        <v>0.0306993792856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0.0010585992857</v>
      </c>
      <c r="S188" s="9">
        <v>0</v>
      </c>
      <c r="T188" s="9">
        <v>0</v>
      </c>
      <c r="U188" s="9">
        <v>0</v>
      </c>
      <c r="V188" s="10">
        <v>0.0201133864285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</v>
      </c>
      <c r="AC188" s="9">
        <v>0</v>
      </c>
      <c r="AD188" s="9">
        <v>0</v>
      </c>
      <c r="AE188" s="9">
        <v>0</v>
      </c>
      <c r="AF188" s="10">
        <v>0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</v>
      </c>
      <c r="AM188" s="9">
        <v>0</v>
      </c>
      <c r="AN188" s="9">
        <v>0</v>
      </c>
      <c r="AO188" s="9">
        <v>0</v>
      </c>
      <c r="AP188" s="10">
        <v>0</v>
      </c>
      <c r="AQ188" s="11">
        <v>0</v>
      </c>
      <c r="AR188" s="9">
        <v>0</v>
      </c>
      <c r="AS188" s="9">
        <v>0</v>
      </c>
      <c r="AT188" s="9">
        <v>0</v>
      </c>
      <c r="AU188" s="10">
        <v>0</v>
      </c>
      <c r="AV188" s="11">
        <v>0.1372880973211</v>
      </c>
      <c r="AW188" s="9">
        <v>5.260080357144324</v>
      </c>
      <c r="AX188" s="9">
        <v>0</v>
      </c>
      <c r="AY188" s="9">
        <v>0</v>
      </c>
      <c r="AZ188" s="10">
        <v>0.0431326589284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0.2530098651782</v>
      </c>
      <c r="BG188" s="9">
        <v>0</v>
      </c>
      <c r="BH188" s="9">
        <v>0</v>
      </c>
      <c r="BI188" s="9">
        <v>0</v>
      </c>
      <c r="BJ188" s="10">
        <v>0.0168322571427</v>
      </c>
      <c r="BK188" s="17">
        <f t="shared" si="3"/>
        <v>21.658035615071427</v>
      </c>
      <c r="BL188" s="16"/>
      <c r="BM188" s="50"/>
    </row>
    <row r="189" spans="1:65" s="12" customFormat="1" ht="15">
      <c r="A189" s="5"/>
      <c r="B189" s="8" t="s">
        <v>314</v>
      </c>
      <c r="C189" s="11">
        <v>0</v>
      </c>
      <c r="D189" s="9">
        <v>0</v>
      </c>
      <c r="E189" s="9">
        <v>0</v>
      </c>
      <c r="F189" s="9">
        <v>0</v>
      </c>
      <c r="G189" s="10">
        <v>0</v>
      </c>
      <c r="H189" s="11">
        <v>0.6656941992854001</v>
      </c>
      <c r="I189" s="9">
        <v>6.4702591071428</v>
      </c>
      <c r="J189" s="9">
        <v>0</v>
      </c>
      <c r="K189" s="9">
        <v>0</v>
      </c>
      <c r="L189" s="10">
        <v>0.6672852466068999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0.2882435834638001</v>
      </c>
      <c r="S189" s="9">
        <v>0</v>
      </c>
      <c r="T189" s="9">
        <v>0</v>
      </c>
      <c r="U189" s="9">
        <v>0</v>
      </c>
      <c r="V189" s="10">
        <v>0.16759031785689998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0</v>
      </c>
      <c r="AC189" s="9">
        <v>0</v>
      </c>
      <c r="AD189" s="9">
        <v>0</v>
      </c>
      <c r="AE189" s="9">
        <v>0</v>
      </c>
      <c r="AF189" s="10">
        <v>0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</v>
      </c>
      <c r="AM189" s="9">
        <v>0</v>
      </c>
      <c r="AN189" s="9">
        <v>0</v>
      </c>
      <c r="AO189" s="9">
        <v>0</v>
      </c>
      <c r="AP189" s="10">
        <v>0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16.231435556351606</v>
      </c>
      <c r="AW189" s="9">
        <v>6.995075512633548</v>
      </c>
      <c r="AX189" s="9">
        <v>0</v>
      </c>
      <c r="AY189" s="9">
        <v>0</v>
      </c>
      <c r="AZ189" s="10">
        <v>3.0656318433561003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2.3355423442123007</v>
      </c>
      <c r="BG189" s="9">
        <v>0.5268983928570999</v>
      </c>
      <c r="BH189" s="9">
        <v>0</v>
      </c>
      <c r="BI189" s="9">
        <v>0</v>
      </c>
      <c r="BJ189" s="10">
        <v>1.2119915958209</v>
      </c>
      <c r="BK189" s="17">
        <f t="shared" si="3"/>
        <v>38.625647699587354</v>
      </c>
      <c r="BL189" s="16"/>
      <c r="BM189" s="50"/>
    </row>
    <row r="190" spans="1:65" s="12" customFormat="1" ht="14.25" customHeight="1">
      <c r="A190" s="5"/>
      <c r="B190" s="8" t="s">
        <v>310</v>
      </c>
      <c r="C190" s="11">
        <v>0</v>
      </c>
      <c r="D190" s="9">
        <v>0</v>
      </c>
      <c r="E190" s="9">
        <v>0</v>
      </c>
      <c r="F190" s="9">
        <v>0</v>
      </c>
      <c r="G190" s="10">
        <v>0</v>
      </c>
      <c r="H190" s="11">
        <v>0.450650526</v>
      </c>
      <c r="I190" s="9">
        <v>82.08954</v>
      </c>
      <c r="J190" s="9">
        <v>0</v>
      </c>
      <c r="K190" s="9">
        <v>0</v>
      </c>
      <c r="L190" s="10">
        <v>0.043675845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0.00526215</v>
      </c>
      <c r="S190" s="9">
        <v>0</v>
      </c>
      <c r="T190" s="9">
        <v>0</v>
      </c>
      <c r="U190" s="9">
        <v>0</v>
      </c>
      <c r="V190" s="10">
        <v>0.0105243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</v>
      </c>
      <c r="AC190" s="9">
        <v>0</v>
      </c>
      <c r="AD190" s="9">
        <v>0</v>
      </c>
      <c r="AE190" s="9">
        <v>0</v>
      </c>
      <c r="AF190" s="10">
        <v>0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</v>
      </c>
      <c r="AM190" s="9">
        <v>0</v>
      </c>
      <c r="AN190" s="9">
        <v>0</v>
      </c>
      <c r="AO190" s="9">
        <v>0</v>
      </c>
      <c r="AP190" s="10">
        <v>0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5.719897190927501</v>
      </c>
      <c r="AW190" s="9">
        <v>8.901203035791095</v>
      </c>
      <c r="AX190" s="9">
        <v>0</v>
      </c>
      <c r="AY190" s="9">
        <v>0</v>
      </c>
      <c r="AZ190" s="10">
        <v>2.1138786409284003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1.6015882262139998</v>
      </c>
      <c r="BG190" s="9">
        <v>0</v>
      </c>
      <c r="BH190" s="9">
        <v>0</v>
      </c>
      <c r="BI190" s="9">
        <v>0</v>
      </c>
      <c r="BJ190" s="10">
        <v>0.0010472003570999998</v>
      </c>
      <c r="BK190" s="17">
        <f t="shared" si="3"/>
        <v>100.9372671152181</v>
      </c>
      <c r="BL190" s="16"/>
      <c r="BM190" s="50"/>
    </row>
    <row r="191" spans="1:65" s="12" customFormat="1" ht="15">
      <c r="A191" s="5"/>
      <c r="B191" s="8" t="s">
        <v>315</v>
      </c>
      <c r="C191" s="11">
        <v>0</v>
      </c>
      <c r="D191" s="9">
        <v>0</v>
      </c>
      <c r="E191" s="9">
        <v>0</v>
      </c>
      <c r="F191" s="9">
        <v>0</v>
      </c>
      <c r="G191" s="10">
        <v>0</v>
      </c>
      <c r="H191" s="11">
        <v>17.587975041535504</v>
      </c>
      <c r="I191" s="9">
        <v>47.1944892857141</v>
      </c>
      <c r="J191" s="9">
        <v>0</v>
      </c>
      <c r="K191" s="9">
        <v>0</v>
      </c>
      <c r="L191" s="10">
        <v>0.8212889902141001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0.0010487664285</v>
      </c>
      <c r="S191" s="9">
        <v>0</v>
      </c>
      <c r="T191" s="9">
        <v>0</v>
      </c>
      <c r="U191" s="9">
        <v>0</v>
      </c>
      <c r="V191" s="10">
        <v>0.022932326642800004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</v>
      </c>
      <c r="AC191" s="9">
        <v>0</v>
      </c>
      <c r="AD191" s="9">
        <v>0</v>
      </c>
      <c r="AE191" s="9">
        <v>0</v>
      </c>
      <c r="AF191" s="10">
        <v>0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</v>
      </c>
      <c r="AM191" s="9">
        <v>0</v>
      </c>
      <c r="AN191" s="9">
        <v>0</v>
      </c>
      <c r="AO191" s="9">
        <v>0</v>
      </c>
      <c r="AP191" s="10">
        <v>0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5.4155417328928</v>
      </c>
      <c r="AW191" s="9">
        <v>18.617674927924213</v>
      </c>
      <c r="AX191" s="9">
        <v>0</v>
      </c>
      <c r="AY191" s="9">
        <v>0</v>
      </c>
      <c r="AZ191" s="10">
        <v>4.60052476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0.14712920300000001</v>
      </c>
      <c r="BG191" s="9">
        <v>0</v>
      </c>
      <c r="BH191" s="9">
        <v>0</v>
      </c>
      <c r="BI191" s="9">
        <v>0</v>
      </c>
      <c r="BJ191" s="10">
        <v>0.3488473901071</v>
      </c>
      <c r="BK191" s="17">
        <f t="shared" si="3"/>
        <v>94.75745242445912</v>
      </c>
      <c r="BL191" s="16"/>
      <c r="BM191" s="50"/>
    </row>
    <row r="192" spans="1:65" s="12" customFormat="1" ht="15">
      <c r="A192" s="5"/>
      <c r="B192" s="8" t="s">
        <v>316</v>
      </c>
      <c r="C192" s="11">
        <v>0</v>
      </c>
      <c r="D192" s="9">
        <v>0</v>
      </c>
      <c r="E192" s="9">
        <v>0</v>
      </c>
      <c r="F192" s="9">
        <v>0</v>
      </c>
      <c r="G192" s="10">
        <v>0</v>
      </c>
      <c r="H192" s="11">
        <v>2.7485736041067996</v>
      </c>
      <c r="I192" s="9">
        <v>132.027553035714</v>
      </c>
      <c r="J192" s="9">
        <v>0</v>
      </c>
      <c r="K192" s="9">
        <v>0</v>
      </c>
      <c r="L192" s="10">
        <v>1.4946749126069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0.1040564983212</v>
      </c>
      <c r="S192" s="9">
        <v>0</v>
      </c>
      <c r="T192" s="9">
        <v>0</v>
      </c>
      <c r="U192" s="9">
        <v>0</v>
      </c>
      <c r="V192" s="10">
        <v>2.8689117611426997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</v>
      </c>
      <c r="AC192" s="9">
        <v>0</v>
      </c>
      <c r="AD192" s="9">
        <v>0</v>
      </c>
      <c r="AE192" s="9">
        <v>0</v>
      </c>
      <c r="AF192" s="10">
        <v>0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</v>
      </c>
      <c r="AM192" s="9">
        <v>0</v>
      </c>
      <c r="AN192" s="9">
        <v>0</v>
      </c>
      <c r="AO192" s="9">
        <v>0</v>
      </c>
      <c r="AP192" s="10">
        <v>0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2.7729942168913</v>
      </c>
      <c r="AW192" s="9">
        <v>42.61274964277915</v>
      </c>
      <c r="AX192" s="9">
        <v>0</v>
      </c>
      <c r="AY192" s="9">
        <v>0</v>
      </c>
      <c r="AZ192" s="10">
        <v>3.2248639767497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0.200581330571</v>
      </c>
      <c r="BG192" s="9">
        <v>0</v>
      </c>
      <c r="BH192" s="9">
        <v>0</v>
      </c>
      <c r="BI192" s="9">
        <v>0</v>
      </c>
      <c r="BJ192" s="10">
        <v>0.0072753474999</v>
      </c>
      <c r="BK192" s="17">
        <f t="shared" si="3"/>
        <v>188.06223432638265</v>
      </c>
      <c r="BL192" s="16"/>
      <c r="BM192" s="50"/>
    </row>
    <row r="193" spans="1:65" s="12" customFormat="1" ht="15">
      <c r="A193" s="5"/>
      <c r="B193" s="8" t="s">
        <v>318</v>
      </c>
      <c r="C193" s="11">
        <v>0</v>
      </c>
      <c r="D193" s="9">
        <v>0</v>
      </c>
      <c r="E193" s="9">
        <v>0</v>
      </c>
      <c r="F193" s="9">
        <v>0</v>
      </c>
      <c r="G193" s="10">
        <v>0</v>
      </c>
      <c r="H193" s="11">
        <v>4.2741906915353</v>
      </c>
      <c r="I193" s="9">
        <v>0</v>
      </c>
      <c r="J193" s="9">
        <v>0</v>
      </c>
      <c r="K193" s="9">
        <v>0</v>
      </c>
      <c r="L193" s="10">
        <v>4.8592124141781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0.1959764304996</v>
      </c>
      <c r="S193" s="9">
        <v>0</v>
      </c>
      <c r="T193" s="9">
        <v>0</v>
      </c>
      <c r="U193" s="9">
        <v>0</v>
      </c>
      <c r="V193" s="10">
        <v>5.6645353991784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</v>
      </c>
      <c r="AC193" s="9">
        <v>0</v>
      </c>
      <c r="AD193" s="9">
        <v>0</v>
      </c>
      <c r="AE193" s="9">
        <v>0</v>
      </c>
      <c r="AF193" s="10">
        <v>0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</v>
      </c>
      <c r="AM193" s="9">
        <v>0</v>
      </c>
      <c r="AN193" s="9">
        <v>0</v>
      </c>
      <c r="AO193" s="9">
        <v>0</v>
      </c>
      <c r="AP193" s="10">
        <v>0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18.850596744781406</v>
      </c>
      <c r="AW193" s="9">
        <v>13.820795571750866</v>
      </c>
      <c r="AX193" s="9">
        <v>0</v>
      </c>
      <c r="AY193" s="9">
        <v>0</v>
      </c>
      <c r="AZ193" s="10">
        <v>3.9290629094633003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6.0516405922487</v>
      </c>
      <c r="BG193" s="9">
        <v>0</v>
      </c>
      <c r="BH193" s="9">
        <v>0</v>
      </c>
      <c r="BI193" s="9">
        <v>0</v>
      </c>
      <c r="BJ193" s="10">
        <v>0.3401825242852</v>
      </c>
      <c r="BK193" s="17">
        <f t="shared" si="3"/>
        <v>57.98619327792087</v>
      </c>
      <c r="BL193" s="16"/>
      <c r="BM193" s="50"/>
    </row>
    <row r="194" spans="1:65" s="12" customFormat="1" ht="15">
      <c r="A194" s="5"/>
      <c r="B194" s="8" t="s">
        <v>200</v>
      </c>
      <c r="C194" s="11">
        <v>0</v>
      </c>
      <c r="D194" s="9">
        <v>0</v>
      </c>
      <c r="E194" s="9">
        <v>0</v>
      </c>
      <c r="F194" s="9">
        <v>0</v>
      </c>
      <c r="G194" s="10">
        <v>0</v>
      </c>
      <c r="H194" s="11">
        <v>1.5845659045712002</v>
      </c>
      <c r="I194" s="9">
        <v>9.2459159571427</v>
      </c>
      <c r="J194" s="9">
        <v>0</v>
      </c>
      <c r="K194" s="9">
        <v>0</v>
      </c>
      <c r="L194" s="10">
        <v>1.0374619964282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5.298954147999599</v>
      </c>
      <c r="S194" s="9">
        <v>47.216574946428295</v>
      </c>
      <c r="T194" s="9">
        <v>0.1910313214285</v>
      </c>
      <c r="U194" s="9">
        <v>0</v>
      </c>
      <c r="V194" s="10">
        <v>0.08749139121399999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</v>
      </c>
      <c r="AC194" s="9">
        <v>0</v>
      </c>
      <c r="AD194" s="9">
        <v>0</v>
      </c>
      <c r="AE194" s="9">
        <v>0</v>
      </c>
      <c r="AF194" s="10">
        <v>0.0251798928571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</v>
      </c>
      <c r="AM194" s="9">
        <v>0</v>
      </c>
      <c r="AN194" s="9">
        <v>0</v>
      </c>
      <c r="AO194" s="9">
        <v>0</v>
      </c>
      <c r="AP194" s="10">
        <v>0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49.19382414691971</v>
      </c>
      <c r="AW194" s="9">
        <v>45.65567527032458</v>
      </c>
      <c r="AX194" s="9">
        <v>0</v>
      </c>
      <c r="AY194" s="9">
        <v>0</v>
      </c>
      <c r="AZ194" s="10">
        <v>19.3299942003536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11.247776770388</v>
      </c>
      <c r="BG194" s="9">
        <v>4.166630180535201</v>
      </c>
      <c r="BH194" s="9">
        <v>0</v>
      </c>
      <c r="BI194" s="9">
        <v>0</v>
      </c>
      <c r="BJ194" s="10">
        <v>10.6955942897486</v>
      </c>
      <c r="BK194" s="17">
        <f t="shared" si="3"/>
        <v>204.9766704163393</v>
      </c>
      <c r="BL194" s="16"/>
      <c r="BM194" s="50"/>
    </row>
    <row r="195" spans="1:65" s="12" customFormat="1" ht="15">
      <c r="A195" s="5"/>
      <c r="B195" s="8" t="s">
        <v>132</v>
      </c>
      <c r="C195" s="11">
        <v>0</v>
      </c>
      <c r="D195" s="9">
        <v>0</v>
      </c>
      <c r="E195" s="9">
        <v>0</v>
      </c>
      <c r="F195" s="9">
        <v>0</v>
      </c>
      <c r="G195" s="10">
        <v>0</v>
      </c>
      <c r="H195" s="11">
        <v>0.6163595860714</v>
      </c>
      <c r="I195" s="9">
        <v>43.7829875</v>
      </c>
      <c r="J195" s="9">
        <v>0</v>
      </c>
      <c r="K195" s="9">
        <v>0</v>
      </c>
      <c r="L195" s="10">
        <v>9.010663921749998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0.39654877250000004</v>
      </c>
      <c r="S195" s="9">
        <v>0</v>
      </c>
      <c r="T195" s="9">
        <v>0</v>
      </c>
      <c r="U195" s="9">
        <v>0</v>
      </c>
      <c r="V195" s="10">
        <v>0.01038282275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0</v>
      </c>
      <c r="AC195" s="9">
        <v>0</v>
      </c>
      <c r="AD195" s="9">
        <v>0</v>
      </c>
      <c r="AE195" s="9">
        <v>0</v>
      </c>
      <c r="AF195" s="10">
        <v>0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</v>
      </c>
      <c r="AM195" s="9">
        <v>0</v>
      </c>
      <c r="AN195" s="9">
        <v>0</v>
      </c>
      <c r="AO195" s="9">
        <v>0</v>
      </c>
      <c r="AP195" s="10">
        <v>0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1.4834442679274003</v>
      </c>
      <c r="AW195" s="9">
        <v>38.59506155304028</v>
      </c>
      <c r="AX195" s="9">
        <v>0</v>
      </c>
      <c r="AY195" s="9">
        <v>0</v>
      </c>
      <c r="AZ195" s="10">
        <v>0.41721470560670004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0.0764289530356</v>
      </c>
      <c r="BG195" s="9">
        <v>38.0584991071427</v>
      </c>
      <c r="BH195" s="9">
        <v>0</v>
      </c>
      <c r="BI195" s="9">
        <v>0</v>
      </c>
      <c r="BJ195" s="10">
        <v>34.7588786679638</v>
      </c>
      <c r="BK195" s="17">
        <f t="shared" si="3"/>
        <v>167.20646985778785</v>
      </c>
      <c r="BL195" s="16"/>
      <c r="BM195" s="50"/>
    </row>
    <row r="196" spans="1:65" s="12" customFormat="1" ht="15">
      <c r="A196" s="5"/>
      <c r="B196" s="8" t="s">
        <v>133</v>
      </c>
      <c r="C196" s="11">
        <v>0</v>
      </c>
      <c r="D196" s="9">
        <v>0</v>
      </c>
      <c r="E196" s="9">
        <v>0</v>
      </c>
      <c r="F196" s="9">
        <v>0</v>
      </c>
      <c r="G196" s="10">
        <v>0</v>
      </c>
      <c r="H196" s="11">
        <v>0.7587415453567001</v>
      </c>
      <c r="I196" s="9">
        <v>0</v>
      </c>
      <c r="J196" s="9">
        <v>0</v>
      </c>
      <c r="K196" s="9">
        <v>0</v>
      </c>
      <c r="L196" s="10">
        <v>0.6503162709998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0.5584522834639999</v>
      </c>
      <c r="S196" s="9">
        <v>0</v>
      </c>
      <c r="T196" s="9">
        <v>0</v>
      </c>
      <c r="U196" s="9">
        <v>0</v>
      </c>
      <c r="V196" s="10">
        <v>0.11149875757130001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0.0247199</v>
      </c>
      <c r="AC196" s="9">
        <v>0</v>
      </c>
      <c r="AD196" s="9">
        <v>0</v>
      </c>
      <c r="AE196" s="9">
        <v>0</v>
      </c>
      <c r="AF196" s="10">
        <v>0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0</v>
      </c>
      <c r="AM196" s="9">
        <v>0</v>
      </c>
      <c r="AN196" s="9">
        <v>0</v>
      </c>
      <c r="AO196" s="9">
        <v>0</v>
      </c>
      <c r="AP196" s="10">
        <v>0</v>
      </c>
      <c r="AQ196" s="11">
        <v>0</v>
      </c>
      <c r="AR196" s="9">
        <v>0</v>
      </c>
      <c r="AS196" s="9">
        <v>0</v>
      </c>
      <c r="AT196" s="9">
        <v>0</v>
      </c>
      <c r="AU196" s="10">
        <v>0</v>
      </c>
      <c r="AV196" s="11">
        <v>10.796981667392098</v>
      </c>
      <c r="AW196" s="9">
        <v>5.3658218488733755</v>
      </c>
      <c r="AX196" s="9">
        <v>0</v>
      </c>
      <c r="AY196" s="9">
        <v>0</v>
      </c>
      <c r="AZ196" s="10">
        <v>8.1463964819996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3.3862383434992998</v>
      </c>
      <c r="BG196" s="9">
        <v>0.0189153929642</v>
      </c>
      <c r="BH196" s="9">
        <v>0</v>
      </c>
      <c r="BI196" s="9">
        <v>0</v>
      </c>
      <c r="BJ196" s="10">
        <v>0.6270998900357001</v>
      </c>
      <c r="BK196" s="17">
        <f t="shared" si="3"/>
        <v>30.44518238215608</v>
      </c>
      <c r="BL196" s="16"/>
      <c r="BM196" s="50"/>
    </row>
    <row r="197" spans="1:65" s="12" customFormat="1" ht="15">
      <c r="A197" s="5"/>
      <c r="B197" s="8" t="s">
        <v>134</v>
      </c>
      <c r="C197" s="11">
        <v>0</v>
      </c>
      <c r="D197" s="9">
        <v>6.2320267857142</v>
      </c>
      <c r="E197" s="9">
        <v>0</v>
      </c>
      <c r="F197" s="9">
        <v>0</v>
      </c>
      <c r="G197" s="10">
        <v>0</v>
      </c>
      <c r="H197" s="11">
        <v>0.26299153035710005</v>
      </c>
      <c r="I197" s="9">
        <v>14.9568642857142</v>
      </c>
      <c r="J197" s="9">
        <v>0</v>
      </c>
      <c r="K197" s="9">
        <v>0</v>
      </c>
      <c r="L197" s="10">
        <v>0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0.1252637383927</v>
      </c>
      <c r="S197" s="9">
        <v>0</v>
      </c>
      <c r="T197" s="9">
        <v>0</v>
      </c>
      <c r="U197" s="9">
        <v>0</v>
      </c>
      <c r="V197" s="10">
        <v>0.0195685641071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0</v>
      </c>
      <c r="AC197" s="9">
        <v>0</v>
      </c>
      <c r="AD197" s="9">
        <v>0</v>
      </c>
      <c r="AE197" s="9">
        <v>0</v>
      </c>
      <c r="AF197" s="10">
        <v>0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0</v>
      </c>
      <c r="AM197" s="9">
        <v>0</v>
      </c>
      <c r="AN197" s="9">
        <v>0</v>
      </c>
      <c r="AO197" s="9">
        <v>0</v>
      </c>
      <c r="AP197" s="10">
        <v>0</v>
      </c>
      <c r="AQ197" s="11">
        <v>0</v>
      </c>
      <c r="AR197" s="9">
        <v>0</v>
      </c>
      <c r="AS197" s="9">
        <v>0</v>
      </c>
      <c r="AT197" s="9">
        <v>0</v>
      </c>
      <c r="AU197" s="10">
        <v>0</v>
      </c>
      <c r="AV197" s="11">
        <v>0.009328711606899999</v>
      </c>
      <c r="AW197" s="9">
        <v>19.901251428572664</v>
      </c>
      <c r="AX197" s="9">
        <v>0</v>
      </c>
      <c r="AY197" s="9">
        <v>0</v>
      </c>
      <c r="AZ197" s="10">
        <v>0.08768988910690001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0.0323395335713</v>
      </c>
      <c r="BG197" s="9">
        <v>18.6574232142857</v>
      </c>
      <c r="BH197" s="9">
        <v>0</v>
      </c>
      <c r="BI197" s="9">
        <v>0</v>
      </c>
      <c r="BJ197" s="10">
        <v>18.676080637499798</v>
      </c>
      <c r="BK197" s="17">
        <f t="shared" si="3"/>
        <v>78.96082831892856</v>
      </c>
      <c r="BL197" s="16"/>
      <c r="BM197" s="57"/>
    </row>
    <row r="198" spans="1:65" s="12" customFormat="1" ht="15">
      <c r="A198" s="5"/>
      <c r="B198" s="8" t="s">
        <v>135</v>
      </c>
      <c r="C198" s="11">
        <v>0</v>
      </c>
      <c r="D198" s="9">
        <v>8.1483965</v>
      </c>
      <c r="E198" s="9">
        <v>0</v>
      </c>
      <c r="F198" s="9">
        <v>0</v>
      </c>
      <c r="G198" s="10">
        <v>0</v>
      </c>
      <c r="H198" s="11">
        <v>0.047273140000000005</v>
      </c>
      <c r="I198" s="9">
        <v>16.17239</v>
      </c>
      <c r="J198" s="9">
        <v>0</v>
      </c>
      <c r="K198" s="9">
        <v>0</v>
      </c>
      <c r="L198" s="10">
        <v>0.0124403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0.128757105</v>
      </c>
      <c r="S198" s="9">
        <v>0</v>
      </c>
      <c r="T198" s="9">
        <v>0</v>
      </c>
      <c r="U198" s="9">
        <v>0</v>
      </c>
      <c r="V198" s="10">
        <v>0.00373209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</v>
      </c>
      <c r="AC198" s="9">
        <v>0</v>
      </c>
      <c r="AD198" s="9">
        <v>0</v>
      </c>
      <c r="AE198" s="9">
        <v>0</v>
      </c>
      <c r="AF198" s="10">
        <v>0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</v>
      </c>
      <c r="AM198" s="9">
        <v>0</v>
      </c>
      <c r="AN198" s="9">
        <v>0</v>
      </c>
      <c r="AO198" s="9">
        <v>0</v>
      </c>
      <c r="AP198" s="10">
        <v>0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1.4596269152854</v>
      </c>
      <c r="AW198" s="9">
        <v>29.785422857115588</v>
      </c>
      <c r="AX198" s="9">
        <v>0</v>
      </c>
      <c r="AY198" s="9">
        <v>0</v>
      </c>
      <c r="AZ198" s="10">
        <v>0.10634637024989999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0.07831084092849999</v>
      </c>
      <c r="BG198" s="9">
        <v>18.6158892857142</v>
      </c>
      <c r="BH198" s="9">
        <v>0</v>
      </c>
      <c r="BI198" s="9">
        <v>0</v>
      </c>
      <c r="BJ198" s="10">
        <v>0.0062052964285</v>
      </c>
      <c r="BK198" s="17">
        <f aca="true" t="shared" si="4" ref="BK198:BK206">SUM(C198:BJ198)</f>
        <v>74.5647907007221</v>
      </c>
      <c r="BL198" s="16"/>
      <c r="BM198" s="57"/>
    </row>
    <row r="199" spans="1:65" s="12" customFormat="1" ht="15">
      <c r="A199" s="5"/>
      <c r="B199" s="8" t="s">
        <v>136</v>
      </c>
      <c r="C199" s="11">
        <v>0</v>
      </c>
      <c r="D199" s="9">
        <v>0</v>
      </c>
      <c r="E199" s="9">
        <v>0</v>
      </c>
      <c r="F199" s="9">
        <v>0</v>
      </c>
      <c r="G199" s="10">
        <v>0</v>
      </c>
      <c r="H199" s="11">
        <v>0.33221159992849997</v>
      </c>
      <c r="I199" s="9">
        <v>89.98047785714279</v>
      </c>
      <c r="J199" s="9">
        <v>0</v>
      </c>
      <c r="K199" s="9">
        <v>0</v>
      </c>
      <c r="L199" s="10">
        <v>0.6641915134997001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0.3951896094998</v>
      </c>
      <c r="S199" s="9">
        <v>0</v>
      </c>
      <c r="T199" s="9">
        <v>0</v>
      </c>
      <c r="U199" s="9">
        <v>0</v>
      </c>
      <c r="V199" s="10">
        <v>1.3250737326426998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</v>
      </c>
      <c r="AC199" s="9">
        <v>0</v>
      </c>
      <c r="AD199" s="9">
        <v>0</v>
      </c>
      <c r="AE199" s="9">
        <v>0</v>
      </c>
      <c r="AF199" s="10">
        <v>0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</v>
      </c>
      <c r="AM199" s="9">
        <v>0</v>
      </c>
      <c r="AN199" s="9">
        <v>0</v>
      </c>
      <c r="AO199" s="9">
        <v>0</v>
      </c>
      <c r="AP199" s="10">
        <v>0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0.551913255178</v>
      </c>
      <c r="AW199" s="9">
        <v>7.448057017533837</v>
      </c>
      <c r="AX199" s="9">
        <v>0</v>
      </c>
      <c r="AY199" s="9">
        <v>0</v>
      </c>
      <c r="AZ199" s="10">
        <v>18.2647098686782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0.2460084816783</v>
      </c>
      <c r="BG199" s="9">
        <v>40.5899410714285</v>
      </c>
      <c r="BH199" s="9">
        <v>0</v>
      </c>
      <c r="BI199" s="9">
        <v>0</v>
      </c>
      <c r="BJ199" s="10">
        <v>15.384448664821102</v>
      </c>
      <c r="BK199" s="17">
        <f t="shared" si="4"/>
        <v>175.1822226720314</v>
      </c>
      <c r="BL199" s="16"/>
      <c r="BM199" s="57"/>
    </row>
    <row r="200" spans="1:65" s="12" customFormat="1" ht="15">
      <c r="A200" s="5"/>
      <c r="B200" s="8" t="s">
        <v>137</v>
      </c>
      <c r="C200" s="11">
        <v>0</v>
      </c>
      <c r="D200" s="9">
        <v>0</v>
      </c>
      <c r="E200" s="9">
        <v>0</v>
      </c>
      <c r="F200" s="9">
        <v>0</v>
      </c>
      <c r="G200" s="10">
        <v>0</v>
      </c>
      <c r="H200" s="11">
        <v>1.5965059540354</v>
      </c>
      <c r="I200" s="9">
        <v>7.802661287857</v>
      </c>
      <c r="J200" s="9">
        <v>0</v>
      </c>
      <c r="K200" s="9">
        <v>0</v>
      </c>
      <c r="L200" s="10">
        <v>0.3633271335712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0.685903867857</v>
      </c>
      <c r="S200" s="9">
        <v>10.6465007142857</v>
      </c>
      <c r="T200" s="9">
        <v>0</v>
      </c>
      <c r="U200" s="9">
        <v>0</v>
      </c>
      <c r="V200" s="10">
        <v>0.0285130421428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0.060413357142799995</v>
      </c>
      <c r="AC200" s="9">
        <v>0</v>
      </c>
      <c r="AD200" s="9">
        <v>0</v>
      </c>
      <c r="AE200" s="9">
        <v>0</v>
      </c>
      <c r="AF200" s="10">
        <v>0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</v>
      </c>
      <c r="AM200" s="9">
        <v>0</v>
      </c>
      <c r="AN200" s="9">
        <v>0</v>
      </c>
      <c r="AO200" s="9">
        <v>0</v>
      </c>
      <c r="AP200" s="10">
        <v>0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8.032301134282902</v>
      </c>
      <c r="AW200" s="9">
        <v>9.836623636853982</v>
      </c>
      <c r="AX200" s="9">
        <v>0</v>
      </c>
      <c r="AY200" s="9">
        <v>0</v>
      </c>
      <c r="AZ200" s="10">
        <v>2.5140526652129003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0.8356958766059001</v>
      </c>
      <c r="BG200" s="9">
        <v>0</v>
      </c>
      <c r="BH200" s="9">
        <v>0</v>
      </c>
      <c r="BI200" s="9">
        <v>0</v>
      </c>
      <c r="BJ200" s="10">
        <v>0.9294101502139999</v>
      </c>
      <c r="BK200" s="17">
        <f t="shared" si="4"/>
        <v>43.331908820061585</v>
      </c>
      <c r="BL200" s="16"/>
      <c r="BM200" s="57"/>
    </row>
    <row r="201" spans="1:65" s="12" customFormat="1" ht="15">
      <c r="A201" s="5"/>
      <c r="B201" s="8" t="s">
        <v>138</v>
      </c>
      <c r="C201" s="11">
        <v>0</v>
      </c>
      <c r="D201" s="9">
        <v>0</v>
      </c>
      <c r="E201" s="9">
        <v>0</v>
      </c>
      <c r="F201" s="9">
        <v>0</v>
      </c>
      <c r="G201" s="10">
        <v>0</v>
      </c>
      <c r="H201" s="11">
        <v>0.20015189542849998</v>
      </c>
      <c r="I201" s="9">
        <v>261.1204946428569</v>
      </c>
      <c r="J201" s="9">
        <v>0</v>
      </c>
      <c r="K201" s="9">
        <v>0</v>
      </c>
      <c r="L201" s="10">
        <v>0.1535145605714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0.0012145139284</v>
      </c>
      <c r="S201" s="9">
        <v>0</v>
      </c>
      <c r="T201" s="9">
        <v>0</v>
      </c>
      <c r="U201" s="9">
        <v>0</v>
      </c>
      <c r="V201" s="10">
        <v>0.11027786471420001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</v>
      </c>
      <c r="AC201" s="9">
        <v>0</v>
      </c>
      <c r="AD201" s="9">
        <v>0</v>
      </c>
      <c r="AE201" s="9">
        <v>0</v>
      </c>
      <c r="AF201" s="10">
        <v>0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</v>
      </c>
      <c r="AM201" s="9">
        <v>0</v>
      </c>
      <c r="AN201" s="9">
        <v>0</v>
      </c>
      <c r="AO201" s="9">
        <v>0</v>
      </c>
      <c r="AP201" s="10">
        <v>0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0.2878669775354</v>
      </c>
      <c r="AW201" s="9">
        <v>9.696257142674234</v>
      </c>
      <c r="AX201" s="9">
        <v>0</v>
      </c>
      <c r="AY201" s="9">
        <v>0</v>
      </c>
      <c r="AZ201" s="10">
        <v>3.0486450923928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2.3464942285712</v>
      </c>
      <c r="BG201" s="9">
        <v>87.2663142857142</v>
      </c>
      <c r="BH201" s="9">
        <v>0</v>
      </c>
      <c r="BI201" s="9">
        <v>0</v>
      </c>
      <c r="BJ201" s="10">
        <v>0.0054541446428</v>
      </c>
      <c r="BK201" s="17">
        <f t="shared" si="4"/>
        <v>364.23668534903004</v>
      </c>
      <c r="BL201" s="16"/>
      <c r="BM201" s="50"/>
    </row>
    <row r="202" spans="1:65" s="12" customFormat="1" ht="15">
      <c r="A202" s="5"/>
      <c r="B202" s="8" t="s">
        <v>139</v>
      </c>
      <c r="C202" s="11">
        <v>0</v>
      </c>
      <c r="D202" s="9">
        <v>0</v>
      </c>
      <c r="E202" s="9">
        <v>0</v>
      </c>
      <c r="F202" s="9">
        <v>0</v>
      </c>
      <c r="G202" s="10">
        <v>0</v>
      </c>
      <c r="H202" s="11">
        <v>0.7953932880353001</v>
      </c>
      <c r="I202" s="9">
        <v>0.1825692321428</v>
      </c>
      <c r="J202" s="9">
        <v>0</v>
      </c>
      <c r="K202" s="9">
        <v>0</v>
      </c>
      <c r="L202" s="10">
        <v>0.5167926401782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0.035101069749600006</v>
      </c>
      <c r="S202" s="9">
        <v>1.6400802687499</v>
      </c>
      <c r="T202" s="9">
        <v>0</v>
      </c>
      <c r="U202" s="9">
        <v>0</v>
      </c>
      <c r="V202" s="10">
        <v>0.3880204747139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0</v>
      </c>
      <c r="AC202" s="9">
        <v>0</v>
      </c>
      <c r="AD202" s="9">
        <v>0</v>
      </c>
      <c r="AE202" s="9">
        <v>0</v>
      </c>
      <c r="AF202" s="10">
        <v>0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</v>
      </c>
      <c r="AM202" s="9">
        <v>0</v>
      </c>
      <c r="AN202" s="9">
        <v>0</v>
      </c>
      <c r="AO202" s="9">
        <v>0</v>
      </c>
      <c r="AP202" s="10">
        <v>0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15.735357389996201</v>
      </c>
      <c r="AW202" s="9">
        <v>12.523114675411916</v>
      </c>
      <c r="AX202" s="9">
        <v>0</v>
      </c>
      <c r="AY202" s="9">
        <v>0</v>
      </c>
      <c r="AZ202" s="10">
        <v>3.360195496498801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3.6734627165705995</v>
      </c>
      <c r="BG202" s="9">
        <v>0</v>
      </c>
      <c r="BH202" s="9">
        <v>0</v>
      </c>
      <c r="BI202" s="9">
        <v>0</v>
      </c>
      <c r="BJ202" s="10">
        <v>0.6941069036423999</v>
      </c>
      <c r="BK202" s="17">
        <f t="shared" si="4"/>
        <v>39.54419415568962</v>
      </c>
      <c r="BL202" s="16"/>
      <c r="BM202" s="57"/>
    </row>
    <row r="203" spans="1:65" s="12" customFormat="1" ht="15">
      <c r="A203" s="5"/>
      <c r="B203" s="8" t="s">
        <v>140</v>
      </c>
      <c r="C203" s="11">
        <v>0</v>
      </c>
      <c r="D203" s="9">
        <v>0.36152871428570005</v>
      </c>
      <c r="E203" s="9">
        <v>0</v>
      </c>
      <c r="F203" s="9">
        <v>0</v>
      </c>
      <c r="G203" s="10">
        <v>0</v>
      </c>
      <c r="H203" s="11">
        <v>1.2812577634282998</v>
      </c>
      <c r="I203" s="9">
        <v>18.0764357142855</v>
      </c>
      <c r="J203" s="9">
        <v>0</v>
      </c>
      <c r="K203" s="9">
        <v>0</v>
      </c>
      <c r="L203" s="10">
        <v>0.9402156762855001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0.0036152871428</v>
      </c>
      <c r="S203" s="9">
        <v>0</v>
      </c>
      <c r="T203" s="9">
        <v>0</v>
      </c>
      <c r="U203" s="9">
        <v>0</v>
      </c>
      <c r="V203" s="10">
        <v>0.0437449744284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0</v>
      </c>
      <c r="AC203" s="9">
        <v>0</v>
      </c>
      <c r="AD203" s="9">
        <v>0</v>
      </c>
      <c r="AE203" s="9">
        <v>0</v>
      </c>
      <c r="AF203" s="10">
        <v>0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</v>
      </c>
      <c r="AM203" s="9">
        <v>0</v>
      </c>
      <c r="AN203" s="9">
        <v>0</v>
      </c>
      <c r="AO203" s="9">
        <v>0</v>
      </c>
      <c r="AP203" s="10">
        <v>0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0.5901187159994</v>
      </c>
      <c r="AW203" s="9">
        <v>0.5985219642853199</v>
      </c>
      <c r="AX203" s="9">
        <v>0</v>
      </c>
      <c r="AY203" s="9">
        <v>0</v>
      </c>
      <c r="AZ203" s="10">
        <v>0.17373969671399997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0.18434476499959998</v>
      </c>
      <c r="BG203" s="9">
        <v>0</v>
      </c>
      <c r="BH203" s="9">
        <v>0</v>
      </c>
      <c r="BI203" s="9">
        <v>0</v>
      </c>
      <c r="BJ203" s="10">
        <v>2.2384557612498</v>
      </c>
      <c r="BK203" s="17">
        <f t="shared" si="4"/>
        <v>24.491979033104318</v>
      </c>
      <c r="BL203" s="16"/>
      <c r="BM203" s="57"/>
    </row>
    <row r="204" spans="1:65" s="12" customFormat="1" ht="15">
      <c r="A204" s="5"/>
      <c r="B204" s="8" t="s">
        <v>141</v>
      </c>
      <c r="C204" s="11">
        <v>0</v>
      </c>
      <c r="D204" s="9">
        <v>0</v>
      </c>
      <c r="E204" s="9">
        <v>0</v>
      </c>
      <c r="F204" s="9">
        <v>0</v>
      </c>
      <c r="G204" s="10">
        <v>0</v>
      </c>
      <c r="H204" s="11">
        <v>1.6073479336069998</v>
      </c>
      <c r="I204" s="9">
        <v>224.8372665877142</v>
      </c>
      <c r="J204" s="9">
        <v>0</v>
      </c>
      <c r="K204" s="9">
        <v>0</v>
      </c>
      <c r="L204" s="10">
        <v>0.8724963066425999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0.0023868042856</v>
      </c>
      <c r="S204" s="9">
        <v>5.9670107142857</v>
      </c>
      <c r="T204" s="9">
        <v>0</v>
      </c>
      <c r="U204" s="9">
        <v>0</v>
      </c>
      <c r="V204" s="10">
        <v>0.0119341406785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</v>
      </c>
      <c r="AC204" s="9">
        <v>0</v>
      </c>
      <c r="AD204" s="9">
        <v>0</v>
      </c>
      <c r="AE204" s="9">
        <v>0</v>
      </c>
      <c r="AF204" s="10">
        <v>0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7.1188076281778</v>
      </c>
      <c r="AW204" s="9">
        <v>0.5927716070633897</v>
      </c>
      <c r="AX204" s="9">
        <v>0</v>
      </c>
      <c r="AY204" s="9">
        <v>0</v>
      </c>
      <c r="AZ204" s="10">
        <v>0.1574401388569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0.019259149642799997</v>
      </c>
      <c r="BG204" s="9">
        <v>0</v>
      </c>
      <c r="BH204" s="9">
        <v>0</v>
      </c>
      <c r="BI204" s="9">
        <v>0</v>
      </c>
      <c r="BJ204" s="10">
        <v>0.0077060308928</v>
      </c>
      <c r="BK204" s="17">
        <f t="shared" si="4"/>
        <v>241.1944270418473</v>
      </c>
      <c r="BL204" s="16"/>
      <c r="BM204" s="50"/>
    </row>
    <row r="205" spans="1:65" s="12" customFormat="1" ht="15">
      <c r="A205" s="5"/>
      <c r="B205" s="8" t="s">
        <v>173</v>
      </c>
      <c r="C205" s="11">
        <v>0</v>
      </c>
      <c r="D205" s="9">
        <v>0</v>
      </c>
      <c r="E205" s="9">
        <v>0</v>
      </c>
      <c r="F205" s="9">
        <v>0</v>
      </c>
      <c r="G205" s="10">
        <v>0</v>
      </c>
      <c r="H205" s="11">
        <v>0.16333046182119998</v>
      </c>
      <c r="I205" s="9">
        <v>122.3491478392856</v>
      </c>
      <c r="J205" s="9">
        <v>0</v>
      </c>
      <c r="K205" s="9">
        <v>0</v>
      </c>
      <c r="L205" s="10">
        <v>0.2682521423213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0.0023791764285</v>
      </c>
      <c r="S205" s="9">
        <v>19.0334114285714</v>
      </c>
      <c r="T205" s="9">
        <v>0</v>
      </c>
      <c r="U205" s="9">
        <v>0</v>
      </c>
      <c r="V205" s="10">
        <v>0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0</v>
      </c>
      <c r="AC205" s="9">
        <v>0</v>
      </c>
      <c r="AD205" s="9">
        <v>0</v>
      </c>
      <c r="AE205" s="9">
        <v>0</v>
      </c>
      <c r="AF205" s="10">
        <v>0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0</v>
      </c>
      <c r="AM205" s="9">
        <v>0</v>
      </c>
      <c r="AN205" s="9">
        <v>0</v>
      </c>
      <c r="AO205" s="9">
        <v>0</v>
      </c>
      <c r="AP205" s="10">
        <v>0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0.5989678749999999</v>
      </c>
      <c r="AW205" s="9">
        <v>3.5582250000005686</v>
      </c>
      <c r="AX205" s="9">
        <v>0</v>
      </c>
      <c r="AY205" s="9">
        <v>0</v>
      </c>
      <c r="AZ205" s="10">
        <v>0.2385196825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0.0897858775</v>
      </c>
      <c r="BG205" s="9">
        <v>43.884775</v>
      </c>
      <c r="BH205" s="9">
        <v>0</v>
      </c>
      <c r="BI205" s="9">
        <v>0</v>
      </c>
      <c r="BJ205" s="10">
        <v>0.00711645</v>
      </c>
      <c r="BK205" s="17">
        <f t="shared" si="4"/>
        <v>190.19391093342858</v>
      </c>
      <c r="BL205" s="16"/>
      <c r="BM205" s="50"/>
    </row>
    <row r="206" spans="1:65" s="12" customFormat="1" ht="15">
      <c r="A206" s="5"/>
      <c r="B206" s="8" t="s">
        <v>178</v>
      </c>
      <c r="C206" s="11">
        <v>0</v>
      </c>
      <c r="D206" s="9">
        <v>0</v>
      </c>
      <c r="E206" s="9">
        <v>0</v>
      </c>
      <c r="F206" s="9">
        <v>0</v>
      </c>
      <c r="G206" s="10">
        <v>0</v>
      </c>
      <c r="H206" s="11">
        <v>0.9404470133926001</v>
      </c>
      <c r="I206" s="9">
        <v>255.137044642857</v>
      </c>
      <c r="J206" s="9">
        <v>0</v>
      </c>
      <c r="K206" s="9">
        <v>0</v>
      </c>
      <c r="L206" s="10">
        <v>0.0926800148212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0.0026700387141</v>
      </c>
      <c r="S206" s="9">
        <v>16.613575</v>
      </c>
      <c r="T206" s="9">
        <v>0</v>
      </c>
      <c r="U206" s="9">
        <v>0</v>
      </c>
      <c r="V206" s="10">
        <v>0.010680155357099999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0.0059232035713999995</v>
      </c>
      <c r="AC206" s="9">
        <v>0</v>
      </c>
      <c r="AD206" s="9">
        <v>0</v>
      </c>
      <c r="AE206" s="9">
        <v>0</v>
      </c>
      <c r="AF206" s="10">
        <v>0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</v>
      </c>
      <c r="AM206" s="9">
        <v>0</v>
      </c>
      <c r="AN206" s="9">
        <v>0</v>
      </c>
      <c r="AO206" s="9">
        <v>0</v>
      </c>
      <c r="AP206" s="10">
        <v>0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0.3631160717494</v>
      </c>
      <c r="AW206" s="9">
        <v>0.4753072693202675</v>
      </c>
      <c r="AX206" s="9">
        <v>0</v>
      </c>
      <c r="AY206" s="9">
        <v>0</v>
      </c>
      <c r="AZ206" s="10">
        <v>0.06989380214259999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0.0225081735713</v>
      </c>
      <c r="BG206" s="9">
        <v>82.92485</v>
      </c>
      <c r="BH206" s="9">
        <v>0</v>
      </c>
      <c r="BI206" s="9">
        <v>0</v>
      </c>
      <c r="BJ206" s="10">
        <v>0.0017769610712999998</v>
      </c>
      <c r="BK206" s="17">
        <f t="shared" si="4"/>
        <v>356.6604723465682</v>
      </c>
      <c r="BL206" s="16"/>
      <c r="BM206" s="50"/>
    </row>
    <row r="207" spans="1:65" s="21" customFormat="1" ht="15">
      <c r="A207" s="5"/>
      <c r="B207" s="15" t="s">
        <v>17</v>
      </c>
      <c r="C207" s="20">
        <f aca="true" t="shared" si="5" ref="C207:AH207">SUM(C20:C206)</f>
        <v>0</v>
      </c>
      <c r="D207" s="18">
        <f t="shared" si="5"/>
        <v>1259.3378878724632</v>
      </c>
      <c r="E207" s="18">
        <f t="shared" si="5"/>
        <v>0</v>
      </c>
      <c r="F207" s="18">
        <f t="shared" si="5"/>
        <v>0</v>
      </c>
      <c r="G207" s="19">
        <f t="shared" si="5"/>
        <v>133.7320417245</v>
      </c>
      <c r="H207" s="20">
        <f t="shared" si="5"/>
        <v>415.16695865749756</v>
      </c>
      <c r="I207" s="18">
        <f t="shared" si="5"/>
        <v>8831.312845195951</v>
      </c>
      <c r="J207" s="18">
        <f t="shared" si="5"/>
        <v>13.9159913392855</v>
      </c>
      <c r="K207" s="18">
        <f t="shared" si="5"/>
        <v>0</v>
      </c>
      <c r="L207" s="19">
        <f t="shared" si="5"/>
        <v>296.13108356275103</v>
      </c>
      <c r="M207" s="20">
        <f t="shared" si="5"/>
        <v>0</v>
      </c>
      <c r="N207" s="18">
        <f t="shared" si="5"/>
        <v>0</v>
      </c>
      <c r="O207" s="18">
        <f t="shared" si="5"/>
        <v>0</v>
      </c>
      <c r="P207" s="18">
        <f t="shared" si="5"/>
        <v>0</v>
      </c>
      <c r="Q207" s="19">
        <f t="shared" si="5"/>
        <v>0</v>
      </c>
      <c r="R207" s="20">
        <f t="shared" si="5"/>
        <v>132.12156861096457</v>
      </c>
      <c r="S207" s="18">
        <f t="shared" si="5"/>
        <v>2538.15990737928</v>
      </c>
      <c r="T207" s="18">
        <f t="shared" si="5"/>
        <v>32.4211722414277</v>
      </c>
      <c r="U207" s="18">
        <f t="shared" si="5"/>
        <v>0</v>
      </c>
      <c r="V207" s="19">
        <f t="shared" si="5"/>
        <v>167.69479041269219</v>
      </c>
      <c r="W207" s="20">
        <f t="shared" si="5"/>
        <v>0</v>
      </c>
      <c r="X207" s="18">
        <f t="shared" si="5"/>
        <v>0</v>
      </c>
      <c r="Y207" s="18">
        <f t="shared" si="5"/>
        <v>0</v>
      </c>
      <c r="Z207" s="18">
        <f t="shared" si="5"/>
        <v>0</v>
      </c>
      <c r="AA207" s="19">
        <f t="shared" si="5"/>
        <v>0</v>
      </c>
      <c r="AB207" s="20">
        <f t="shared" si="5"/>
        <v>1.7239481031771002</v>
      </c>
      <c r="AC207" s="18">
        <f t="shared" si="5"/>
        <v>0</v>
      </c>
      <c r="AD207" s="18">
        <f t="shared" si="5"/>
        <v>0</v>
      </c>
      <c r="AE207" s="18">
        <f t="shared" si="5"/>
        <v>0</v>
      </c>
      <c r="AF207" s="19">
        <f t="shared" si="5"/>
        <v>2.6479065636423997</v>
      </c>
      <c r="AG207" s="20">
        <f t="shared" si="5"/>
        <v>0</v>
      </c>
      <c r="AH207" s="18">
        <f t="shared" si="5"/>
        <v>0</v>
      </c>
      <c r="AI207" s="18">
        <f aca="true" t="shared" si="6" ref="AI207:BK207">SUM(AI20:AI206)</f>
        <v>0</v>
      </c>
      <c r="AJ207" s="18">
        <f t="shared" si="6"/>
        <v>0</v>
      </c>
      <c r="AK207" s="19">
        <f t="shared" si="6"/>
        <v>0</v>
      </c>
      <c r="AL207" s="20">
        <f t="shared" si="6"/>
        <v>0.0818543134996</v>
      </c>
      <c r="AM207" s="18">
        <f t="shared" si="6"/>
        <v>0</v>
      </c>
      <c r="AN207" s="18">
        <f t="shared" si="6"/>
        <v>0</v>
      </c>
      <c r="AO207" s="18">
        <f t="shared" si="6"/>
        <v>0</v>
      </c>
      <c r="AP207" s="19">
        <f t="shared" si="6"/>
        <v>0.021512255214200002</v>
      </c>
      <c r="AQ207" s="20">
        <f t="shared" si="6"/>
        <v>0</v>
      </c>
      <c r="AR207" s="18">
        <f t="shared" si="6"/>
        <v>587.63325</v>
      </c>
      <c r="AS207" s="18">
        <f t="shared" si="6"/>
        <v>0.0592046142857</v>
      </c>
      <c r="AT207" s="18">
        <f t="shared" si="6"/>
        <v>0</v>
      </c>
      <c r="AU207" s="19">
        <f t="shared" si="6"/>
        <v>0</v>
      </c>
      <c r="AV207" s="20">
        <f t="shared" si="6"/>
        <v>3803.269987843077</v>
      </c>
      <c r="AW207" s="18">
        <f t="shared" si="6"/>
        <v>2201.955027648601</v>
      </c>
      <c r="AX207" s="18">
        <f t="shared" si="6"/>
        <v>0.5984837910355</v>
      </c>
      <c r="AY207" s="18">
        <f t="shared" si="6"/>
        <v>0</v>
      </c>
      <c r="AZ207" s="19">
        <f t="shared" si="6"/>
        <v>1951.1064743617048</v>
      </c>
      <c r="BA207" s="20">
        <f t="shared" si="6"/>
        <v>0</v>
      </c>
      <c r="BB207" s="18">
        <f t="shared" si="6"/>
        <v>0</v>
      </c>
      <c r="BC207" s="18">
        <f t="shared" si="6"/>
        <v>0</v>
      </c>
      <c r="BD207" s="18">
        <f t="shared" si="6"/>
        <v>0</v>
      </c>
      <c r="BE207" s="19">
        <f t="shared" si="6"/>
        <v>0</v>
      </c>
      <c r="BF207" s="20">
        <f t="shared" si="6"/>
        <v>657.7459402973486</v>
      </c>
      <c r="BG207" s="18">
        <f t="shared" si="6"/>
        <v>1413.3033792369868</v>
      </c>
      <c r="BH207" s="18">
        <f t="shared" si="6"/>
        <v>8.7514965187135</v>
      </c>
      <c r="BI207" s="18">
        <f t="shared" si="6"/>
        <v>0</v>
      </c>
      <c r="BJ207" s="19">
        <f t="shared" si="6"/>
        <v>417.83485765777607</v>
      </c>
      <c r="BK207" s="32">
        <f t="shared" si="6"/>
        <v>24866.727570201874</v>
      </c>
      <c r="BL207" s="16"/>
      <c r="BM207" s="56"/>
    </row>
    <row r="208" spans="3:64" ht="15" customHeight="1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6"/>
    </row>
    <row r="209" spans="1:65" s="12" customFormat="1" ht="15">
      <c r="A209" s="5" t="s">
        <v>36</v>
      </c>
      <c r="B209" s="6" t="s">
        <v>37</v>
      </c>
      <c r="C209" s="52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4"/>
      <c r="BL209" s="16"/>
      <c r="BM209" s="57"/>
    </row>
    <row r="210" spans="1:65" s="12" customFormat="1" ht="15">
      <c r="A210" s="5"/>
      <c r="B210" s="8" t="s">
        <v>38</v>
      </c>
      <c r="C210" s="11">
        <v>0</v>
      </c>
      <c r="D210" s="9">
        <v>0</v>
      </c>
      <c r="E210" s="9">
        <v>0</v>
      </c>
      <c r="F210" s="9">
        <v>0</v>
      </c>
      <c r="G210" s="10">
        <v>0</v>
      </c>
      <c r="H210" s="11">
        <v>0</v>
      </c>
      <c r="I210" s="9">
        <v>0</v>
      </c>
      <c r="J210" s="9">
        <v>0</v>
      </c>
      <c r="K210" s="9">
        <v>0</v>
      </c>
      <c r="L210" s="10">
        <v>0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0</v>
      </c>
      <c r="S210" s="9">
        <v>0</v>
      </c>
      <c r="T210" s="9">
        <v>0</v>
      </c>
      <c r="U210" s="9">
        <v>0</v>
      </c>
      <c r="V210" s="10">
        <v>0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0</v>
      </c>
      <c r="AC210" s="9">
        <v>0</v>
      </c>
      <c r="AD210" s="9">
        <v>0</v>
      </c>
      <c r="AE210" s="9">
        <v>0</v>
      </c>
      <c r="AF210" s="10">
        <v>0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0</v>
      </c>
      <c r="AM210" s="9">
        <v>0</v>
      </c>
      <c r="AN210" s="9">
        <v>0</v>
      </c>
      <c r="AO210" s="9">
        <v>0</v>
      </c>
      <c r="AP210" s="10">
        <v>0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0</v>
      </c>
      <c r="AW210" s="9">
        <v>0</v>
      </c>
      <c r="AX210" s="9">
        <v>0</v>
      </c>
      <c r="AY210" s="9">
        <v>0</v>
      </c>
      <c r="AZ210" s="10">
        <v>0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0</v>
      </c>
      <c r="BG210" s="9">
        <v>0</v>
      </c>
      <c r="BH210" s="9">
        <v>0</v>
      </c>
      <c r="BI210" s="9">
        <v>0</v>
      </c>
      <c r="BJ210" s="10">
        <v>0</v>
      </c>
      <c r="BK210" s="17">
        <v>0</v>
      </c>
      <c r="BL210" s="16"/>
      <c r="BM210" s="50"/>
    </row>
    <row r="211" spans="1:65" s="21" customFormat="1" ht="15">
      <c r="A211" s="5"/>
      <c r="B211" s="15" t="s">
        <v>39</v>
      </c>
      <c r="C211" s="20">
        <v>0</v>
      </c>
      <c r="D211" s="18">
        <v>0</v>
      </c>
      <c r="E211" s="18">
        <v>0</v>
      </c>
      <c r="F211" s="18">
        <v>0</v>
      </c>
      <c r="G211" s="19">
        <v>0</v>
      </c>
      <c r="H211" s="20">
        <v>0</v>
      </c>
      <c r="I211" s="18">
        <v>0</v>
      </c>
      <c r="J211" s="18">
        <v>0</v>
      </c>
      <c r="K211" s="18">
        <v>0</v>
      </c>
      <c r="L211" s="19">
        <v>0</v>
      </c>
      <c r="M211" s="20">
        <v>0</v>
      </c>
      <c r="N211" s="18">
        <v>0</v>
      </c>
      <c r="O211" s="18">
        <v>0</v>
      </c>
      <c r="P211" s="18">
        <v>0</v>
      </c>
      <c r="Q211" s="19">
        <v>0</v>
      </c>
      <c r="R211" s="20">
        <v>0</v>
      </c>
      <c r="S211" s="18">
        <v>0</v>
      </c>
      <c r="T211" s="18">
        <v>0</v>
      </c>
      <c r="U211" s="18">
        <v>0</v>
      </c>
      <c r="V211" s="19">
        <v>0</v>
      </c>
      <c r="W211" s="20">
        <v>0</v>
      </c>
      <c r="X211" s="18">
        <v>0</v>
      </c>
      <c r="Y211" s="18">
        <v>0</v>
      </c>
      <c r="Z211" s="18">
        <v>0</v>
      </c>
      <c r="AA211" s="19">
        <v>0</v>
      </c>
      <c r="AB211" s="20">
        <v>0</v>
      </c>
      <c r="AC211" s="18">
        <v>0</v>
      </c>
      <c r="AD211" s="18">
        <v>0</v>
      </c>
      <c r="AE211" s="18">
        <v>0</v>
      </c>
      <c r="AF211" s="19">
        <v>0</v>
      </c>
      <c r="AG211" s="20">
        <v>0</v>
      </c>
      <c r="AH211" s="18">
        <v>0</v>
      </c>
      <c r="AI211" s="18">
        <v>0</v>
      </c>
      <c r="AJ211" s="18">
        <v>0</v>
      </c>
      <c r="AK211" s="19">
        <v>0</v>
      </c>
      <c r="AL211" s="20">
        <v>0</v>
      </c>
      <c r="AM211" s="18">
        <v>0</v>
      </c>
      <c r="AN211" s="18">
        <v>0</v>
      </c>
      <c r="AO211" s="18">
        <v>0</v>
      </c>
      <c r="AP211" s="19">
        <v>0</v>
      </c>
      <c r="AQ211" s="20">
        <v>0</v>
      </c>
      <c r="AR211" s="18">
        <v>0</v>
      </c>
      <c r="AS211" s="18">
        <v>0</v>
      </c>
      <c r="AT211" s="18">
        <v>0</v>
      </c>
      <c r="AU211" s="19">
        <v>0</v>
      </c>
      <c r="AV211" s="20">
        <v>0</v>
      </c>
      <c r="AW211" s="18">
        <v>0</v>
      </c>
      <c r="AX211" s="18">
        <v>0</v>
      </c>
      <c r="AY211" s="18">
        <v>0</v>
      </c>
      <c r="AZ211" s="19">
        <v>0</v>
      </c>
      <c r="BA211" s="20">
        <v>0</v>
      </c>
      <c r="BB211" s="18">
        <v>0</v>
      </c>
      <c r="BC211" s="18">
        <v>0</v>
      </c>
      <c r="BD211" s="18">
        <v>0</v>
      </c>
      <c r="BE211" s="19">
        <v>0</v>
      </c>
      <c r="BF211" s="20">
        <v>0</v>
      </c>
      <c r="BG211" s="18">
        <v>0</v>
      </c>
      <c r="BH211" s="18">
        <v>0</v>
      </c>
      <c r="BI211" s="18">
        <v>0</v>
      </c>
      <c r="BJ211" s="19">
        <v>0</v>
      </c>
      <c r="BK211" s="32">
        <v>0</v>
      </c>
      <c r="BL211" s="16"/>
      <c r="BM211" s="56"/>
    </row>
    <row r="212" spans="1:65" s="12" customFormat="1" ht="15">
      <c r="A212" s="5" t="s">
        <v>40</v>
      </c>
      <c r="B212" s="6" t="s">
        <v>41</v>
      </c>
      <c r="C212" s="52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4"/>
      <c r="BL212" s="16"/>
      <c r="BM212" s="57"/>
    </row>
    <row r="213" spans="1:65" s="12" customFormat="1" ht="15">
      <c r="A213" s="5"/>
      <c r="B213" s="8" t="s">
        <v>38</v>
      </c>
      <c r="C213" s="11">
        <v>0</v>
      </c>
      <c r="D213" s="9">
        <v>0</v>
      </c>
      <c r="E213" s="9">
        <v>0</v>
      </c>
      <c r="F213" s="9">
        <v>0</v>
      </c>
      <c r="G213" s="10">
        <v>0</v>
      </c>
      <c r="H213" s="11">
        <v>0</v>
      </c>
      <c r="I213" s="9">
        <v>0</v>
      </c>
      <c r="J213" s="9">
        <v>0</v>
      </c>
      <c r="K213" s="9">
        <v>0</v>
      </c>
      <c r="L213" s="10">
        <v>0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0</v>
      </c>
      <c r="S213" s="9">
        <v>0</v>
      </c>
      <c r="T213" s="9">
        <v>0</v>
      </c>
      <c r="U213" s="9">
        <v>0</v>
      </c>
      <c r="V213" s="10">
        <v>0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0</v>
      </c>
      <c r="AC213" s="9">
        <v>0</v>
      </c>
      <c r="AD213" s="9">
        <v>0</v>
      </c>
      <c r="AE213" s="9">
        <v>0</v>
      </c>
      <c r="AF213" s="10">
        <v>0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</v>
      </c>
      <c r="AM213" s="9">
        <v>0</v>
      </c>
      <c r="AN213" s="9">
        <v>0</v>
      </c>
      <c r="AO213" s="9">
        <v>0</v>
      </c>
      <c r="AP213" s="10">
        <v>0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0</v>
      </c>
      <c r="AW213" s="9">
        <v>0</v>
      </c>
      <c r="AX213" s="9">
        <v>0</v>
      </c>
      <c r="AY213" s="9">
        <v>0</v>
      </c>
      <c r="AZ213" s="10">
        <v>0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0</v>
      </c>
      <c r="BG213" s="9">
        <v>0</v>
      </c>
      <c r="BH213" s="9">
        <v>0</v>
      </c>
      <c r="BI213" s="9">
        <v>0</v>
      </c>
      <c r="BJ213" s="10">
        <v>0</v>
      </c>
      <c r="BK213" s="17">
        <v>0</v>
      </c>
      <c r="BL213" s="16"/>
      <c r="BM213" s="50"/>
    </row>
    <row r="214" spans="1:65" s="21" customFormat="1" ht="15">
      <c r="A214" s="5"/>
      <c r="B214" s="15" t="s">
        <v>42</v>
      </c>
      <c r="C214" s="20">
        <v>0</v>
      </c>
      <c r="D214" s="18">
        <v>0</v>
      </c>
      <c r="E214" s="18">
        <v>0</v>
      </c>
      <c r="F214" s="18">
        <v>0</v>
      </c>
      <c r="G214" s="19">
        <v>0</v>
      </c>
      <c r="H214" s="20">
        <v>0</v>
      </c>
      <c r="I214" s="18">
        <v>0</v>
      </c>
      <c r="J214" s="18">
        <v>0</v>
      </c>
      <c r="K214" s="18">
        <v>0</v>
      </c>
      <c r="L214" s="19">
        <v>0</v>
      </c>
      <c r="M214" s="20">
        <v>0</v>
      </c>
      <c r="N214" s="18">
        <v>0</v>
      </c>
      <c r="O214" s="18">
        <v>0</v>
      </c>
      <c r="P214" s="18">
        <v>0</v>
      </c>
      <c r="Q214" s="19">
        <v>0</v>
      </c>
      <c r="R214" s="20">
        <v>0</v>
      </c>
      <c r="S214" s="18">
        <v>0</v>
      </c>
      <c r="T214" s="18">
        <v>0</v>
      </c>
      <c r="U214" s="18">
        <v>0</v>
      </c>
      <c r="V214" s="19">
        <v>0</v>
      </c>
      <c r="W214" s="20">
        <v>0</v>
      </c>
      <c r="X214" s="18">
        <v>0</v>
      </c>
      <c r="Y214" s="18">
        <v>0</v>
      </c>
      <c r="Z214" s="18">
        <v>0</v>
      </c>
      <c r="AA214" s="19">
        <v>0</v>
      </c>
      <c r="AB214" s="20">
        <v>0</v>
      </c>
      <c r="AC214" s="18">
        <v>0</v>
      </c>
      <c r="AD214" s="18">
        <v>0</v>
      </c>
      <c r="AE214" s="18">
        <v>0</v>
      </c>
      <c r="AF214" s="19">
        <v>0</v>
      </c>
      <c r="AG214" s="20">
        <v>0</v>
      </c>
      <c r="AH214" s="18">
        <v>0</v>
      </c>
      <c r="AI214" s="18">
        <v>0</v>
      </c>
      <c r="AJ214" s="18">
        <v>0</v>
      </c>
      <c r="AK214" s="19">
        <v>0</v>
      </c>
      <c r="AL214" s="20">
        <v>0</v>
      </c>
      <c r="AM214" s="18">
        <v>0</v>
      </c>
      <c r="AN214" s="18">
        <v>0</v>
      </c>
      <c r="AO214" s="18">
        <v>0</v>
      </c>
      <c r="AP214" s="19">
        <v>0</v>
      </c>
      <c r="AQ214" s="20">
        <v>0</v>
      </c>
      <c r="AR214" s="18">
        <v>0</v>
      </c>
      <c r="AS214" s="18">
        <v>0</v>
      </c>
      <c r="AT214" s="18">
        <v>0</v>
      </c>
      <c r="AU214" s="19">
        <v>0</v>
      </c>
      <c r="AV214" s="20">
        <v>0</v>
      </c>
      <c r="AW214" s="18">
        <v>0</v>
      </c>
      <c r="AX214" s="18">
        <v>0</v>
      </c>
      <c r="AY214" s="18">
        <v>0</v>
      </c>
      <c r="AZ214" s="19">
        <v>0</v>
      </c>
      <c r="BA214" s="20">
        <v>0</v>
      </c>
      <c r="BB214" s="18">
        <v>0</v>
      </c>
      <c r="BC214" s="18">
        <v>0</v>
      </c>
      <c r="BD214" s="18">
        <v>0</v>
      </c>
      <c r="BE214" s="19">
        <v>0</v>
      </c>
      <c r="BF214" s="20">
        <v>0</v>
      </c>
      <c r="BG214" s="18">
        <v>0</v>
      </c>
      <c r="BH214" s="18">
        <v>0</v>
      </c>
      <c r="BI214" s="18">
        <v>0</v>
      </c>
      <c r="BJ214" s="19">
        <v>0</v>
      </c>
      <c r="BK214" s="32">
        <v>0</v>
      </c>
      <c r="BL214" s="16"/>
      <c r="BM214" s="56"/>
    </row>
    <row r="215" spans="1:65" s="21" customFormat="1" ht="15">
      <c r="A215" s="5" t="s">
        <v>18</v>
      </c>
      <c r="B215" s="27" t="s">
        <v>19</v>
      </c>
      <c r="C215" s="20"/>
      <c r="D215" s="18"/>
      <c r="E215" s="18"/>
      <c r="F215" s="18"/>
      <c r="G215" s="19"/>
      <c r="H215" s="20"/>
      <c r="I215" s="18"/>
      <c r="J215" s="18"/>
      <c r="K215" s="18"/>
      <c r="L215" s="19"/>
      <c r="M215" s="20"/>
      <c r="N215" s="18"/>
      <c r="O215" s="18"/>
      <c r="P215" s="18"/>
      <c r="Q215" s="19"/>
      <c r="R215" s="20"/>
      <c r="S215" s="18"/>
      <c r="T215" s="18"/>
      <c r="U215" s="18"/>
      <c r="V215" s="19"/>
      <c r="W215" s="20"/>
      <c r="X215" s="18"/>
      <c r="Y215" s="18"/>
      <c r="Z215" s="18"/>
      <c r="AA215" s="19"/>
      <c r="AB215" s="20"/>
      <c r="AC215" s="18"/>
      <c r="AD215" s="18"/>
      <c r="AE215" s="18"/>
      <c r="AF215" s="19"/>
      <c r="AG215" s="20"/>
      <c r="AH215" s="18"/>
      <c r="AI215" s="18"/>
      <c r="AJ215" s="18"/>
      <c r="AK215" s="19"/>
      <c r="AL215" s="20"/>
      <c r="AM215" s="18"/>
      <c r="AN215" s="18"/>
      <c r="AO215" s="18"/>
      <c r="AP215" s="19"/>
      <c r="AQ215" s="20"/>
      <c r="AR215" s="18"/>
      <c r="AS215" s="18"/>
      <c r="AT215" s="18"/>
      <c r="AU215" s="19"/>
      <c r="AV215" s="20"/>
      <c r="AW215" s="18"/>
      <c r="AX215" s="18"/>
      <c r="AY215" s="18"/>
      <c r="AZ215" s="19"/>
      <c r="BA215" s="20"/>
      <c r="BB215" s="18"/>
      <c r="BC215" s="18"/>
      <c r="BD215" s="18"/>
      <c r="BE215" s="19"/>
      <c r="BF215" s="20"/>
      <c r="BG215" s="18"/>
      <c r="BH215" s="18"/>
      <c r="BI215" s="18"/>
      <c r="BJ215" s="19"/>
      <c r="BK215" s="32"/>
      <c r="BL215" s="16"/>
      <c r="BM215" s="56"/>
    </row>
    <row r="216" spans="1:65" s="12" customFormat="1" ht="15">
      <c r="A216" s="5"/>
      <c r="B216" s="8" t="s">
        <v>189</v>
      </c>
      <c r="C216" s="11">
        <v>0</v>
      </c>
      <c r="D216" s="9">
        <v>561.5990501319285</v>
      </c>
      <c r="E216" s="9">
        <v>0</v>
      </c>
      <c r="F216" s="9">
        <v>0</v>
      </c>
      <c r="G216" s="10">
        <v>23.9081786368571</v>
      </c>
      <c r="H216" s="11">
        <v>134.6378878956059</v>
      </c>
      <c r="I216" s="9">
        <v>3475.6734671335344</v>
      </c>
      <c r="J216" s="9">
        <v>558.4177038127141</v>
      </c>
      <c r="K216" s="9">
        <v>0</v>
      </c>
      <c r="L216" s="10">
        <v>14.134986608035202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35.0980243054628</v>
      </c>
      <c r="S216" s="9">
        <v>55.2542984166779</v>
      </c>
      <c r="T216" s="9">
        <v>116.8935994281069</v>
      </c>
      <c r="U216" s="9">
        <v>0</v>
      </c>
      <c r="V216" s="10">
        <v>4.1562978314275005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0.0315534741071</v>
      </c>
      <c r="AC216" s="9">
        <v>0</v>
      </c>
      <c r="AD216" s="9">
        <v>0</v>
      </c>
      <c r="AE216" s="9">
        <v>0</v>
      </c>
      <c r="AF216" s="10">
        <v>0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0</v>
      </c>
      <c r="AM216" s="9">
        <v>0</v>
      </c>
      <c r="AN216" s="9">
        <v>1.3918673616071</v>
      </c>
      <c r="AO216" s="9">
        <v>0</v>
      </c>
      <c r="AP216" s="10">
        <v>0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58.71684236831181</v>
      </c>
      <c r="AW216" s="9">
        <v>895.4607459931933</v>
      </c>
      <c r="AX216" s="9">
        <v>0</v>
      </c>
      <c r="AY216" s="9">
        <v>0</v>
      </c>
      <c r="AZ216" s="10">
        <v>67.9661526353901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21.433148183162096</v>
      </c>
      <c r="BG216" s="9">
        <v>21.311195291320605</v>
      </c>
      <c r="BH216" s="9">
        <v>10.595483506285499</v>
      </c>
      <c r="BI216" s="9">
        <v>0</v>
      </c>
      <c r="BJ216" s="10">
        <v>8.1535528746394</v>
      </c>
      <c r="BK216" s="17">
        <f aca="true" t="shared" si="7" ref="BK216:BK226">SUM(C216:BJ216)</f>
        <v>6064.834035888367</v>
      </c>
      <c r="BL216" s="16"/>
      <c r="BM216" s="50"/>
    </row>
    <row r="217" spans="1:65" s="12" customFormat="1" ht="15">
      <c r="A217" s="5"/>
      <c r="B217" s="8" t="s">
        <v>142</v>
      </c>
      <c r="C217" s="11">
        <v>0</v>
      </c>
      <c r="D217" s="9">
        <v>0.6655194642857</v>
      </c>
      <c r="E217" s="9">
        <v>0</v>
      </c>
      <c r="F217" s="9">
        <v>0</v>
      </c>
      <c r="G217" s="10">
        <v>0</v>
      </c>
      <c r="H217" s="11">
        <v>172.71189556121308</v>
      </c>
      <c r="I217" s="9">
        <v>663.4814025621063</v>
      </c>
      <c r="J217" s="9">
        <v>0.20707857096420001</v>
      </c>
      <c r="K217" s="9">
        <v>0</v>
      </c>
      <c r="L217" s="10">
        <v>57.81793415699931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41.2324936346058</v>
      </c>
      <c r="S217" s="9">
        <v>66.40242944510639</v>
      </c>
      <c r="T217" s="9">
        <v>64.9563394220712</v>
      </c>
      <c r="U217" s="9">
        <v>0</v>
      </c>
      <c r="V217" s="10">
        <v>20.944632369070202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0.9803910365353</v>
      </c>
      <c r="AC217" s="9">
        <v>0.6527245723928001</v>
      </c>
      <c r="AD217" s="9">
        <v>1.6982040471428</v>
      </c>
      <c r="AE217" s="9">
        <v>0</v>
      </c>
      <c r="AF217" s="10">
        <v>0.0011117829285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0</v>
      </c>
      <c r="AM217" s="9">
        <v>0</v>
      </c>
      <c r="AN217" s="9">
        <v>0</v>
      </c>
      <c r="AO217" s="9">
        <v>0</v>
      </c>
      <c r="AP217" s="10">
        <v>0</v>
      </c>
      <c r="AQ217" s="11">
        <v>0</v>
      </c>
      <c r="AR217" s="9">
        <v>0.0232578886785</v>
      </c>
      <c r="AS217" s="9">
        <v>0</v>
      </c>
      <c r="AT217" s="9">
        <v>0</v>
      </c>
      <c r="AU217" s="10">
        <v>0.16276822964280002</v>
      </c>
      <c r="AV217" s="11">
        <v>1314.958582352024</v>
      </c>
      <c r="AW217" s="9">
        <v>1049.8166020991173</v>
      </c>
      <c r="AX217" s="9">
        <v>11.9749918411069</v>
      </c>
      <c r="AY217" s="9">
        <v>0</v>
      </c>
      <c r="AZ217" s="10">
        <v>560.9597788993249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260.81064917315894</v>
      </c>
      <c r="BG217" s="9">
        <v>126.82430263288758</v>
      </c>
      <c r="BH217" s="9">
        <v>14.891009692035</v>
      </c>
      <c r="BI217" s="9">
        <v>0</v>
      </c>
      <c r="BJ217" s="10">
        <v>83.58084330912709</v>
      </c>
      <c r="BK217" s="17">
        <f t="shared" si="7"/>
        <v>4515.754942742525</v>
      </c>
      <c r="BL217" s="16"/>
      <c r="BM217" s="50"/>
    </row>
    <row r="218" spans="1:65" s="12" customFormat="1" ht="15">
      <c r="A218" s="5"/>
      <c r="B218" s="8" t="s">
        <v>143</v>
      </c>
      <c r="C218" s="11">
        <v>0</v>
      </c>
      <c r="D218" s="9">
        <v>6.921084677428401</v>
      </c>
      <c r="E218" s="9">
        <v>0</v>
      </c>
      <c r="F218" s="9">
        <v>0</v>
      </c>
      <c r="G218" s="10">
        <v>0</v>
      </c>
      <c r="H218" s="11">
        <v>36.146011094498604</v>
      </c>
      <c r="I218" s="9">
        <v>3882.9553726668564</v>
      </c>
      <c r="J218" s="9">
        <v>0</v>
      </c>
      <c r="K218" s="9">
        <v>0</v>
      </c>
      <c r="L218" s="10">
        <v>54.119756910355804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2.0524023308915</v>
      </c>
      <c r="S218" s="9">
        <v>330.7588483528211</v>
      </c>
      <c r="T218" s="9">
        <v>0</v>
      </c>
      <c r="U218" s="9">
        <v>0</v>
      </c>
      <c r="V218" s="10">
        <v>1.3658683801770002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0.0013305923569</v>
      </c>
      <c r="AC218" s="9">
        <v>0</v>
      </c>
      <c r="AD218" s="9">
        <v>0</v>
      </c>
      <c r="AE218" s="9">
        <v>0</v>
      </c>
      <c r="AF218" s="10">
        <v>0.0068039078214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1.8363E-05</v>
      </c>
      <c r="AM218" s="9">
        <v>0</v>
      </c>
      <c r="AN218" s="9">
        <v>0</v>
      </c>
      <c r="AO218" s="9">
        <v>0</v>
      </c>
      <c r="AP218" s="10">
        <v>0.018018862035700002</v>
      </c>
      <c r="AQ218" s="11">
        <v>0</v>
      </c>
      <c r="AR218" s="9">
        <v>3.4683696958928</v>
      </c>
      <c r="AS218" s="9">
        <v>0</v>
      </c>
      <c r="AT218" s="9">
        <v>0</v>
      </c>
      <c r="AU218" s="10">
        <v>0</v>
      </c>
      <c r="AV218" s="11">
        <v>62.793551174150195</v>
      </c>
      <c r="AW218" s="9">
        <v>153.2030874691392</v>
      </c>
      <c r="AX218" s="9">
        <v>0</v>
      </c>
      <c r="AY218" s="9">
        <v>0</v>
      </c>
      <c r="AZ218" s="10">
        <v>115.69256032211611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7.795307661476699</v>
      </c>
      <c r="BG218" s="9">
        <v>78.24117639703421</v>
      </c>
      <c r="BH218" s="9">
        <v>0</v>
      </c>
      <c r="BI218" s="9">
        <v>0</v>
      </c>
      <c r="BJ218" s="10">
        <v>7.629330741342001</v>
      </c>
      <c r="BK218" s="17">
        <f t="shared" si="7"/>
        <v>4743.168899599393</v>
      </c>
      <c r="BL218" s="16"/>
      <c r="BM218" s="50"/>
    </row>
    <row r="219" spans="1:65" s="12" customFormat="1" ht="15">
      <c r="A219" s="5"/>
      <c r="B219" s="8" t="s">
        <v>144</v>
      </c>
      <c r="C219" s="11">
        <v>0</v>
      </c>
      <c r="D219" s="9">
        <v>1.9569428355714</v>
      </c>
      <c r="E219" s="9">
        <v>0</v>
      </c>
      <c r="F219" s="9">
        <v>0</v>
      </c>
      <c r="G219" s="10">
        <v>0</v>
      </c>
      <c r="H219" s="11">
        <v>75.78352364196299</v>
      </c>
      <c r="I219" s="9">
        <v>406.89581530949954</v>
      </c>
      <c r="J219" s="9">
        <v>57.736354918214204</v>
      </c>
      <c r="K219" s="9">
        <v>0</v>
      </c>
      <c r="L219" s="10">
        <v>12.5628652325338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2.0875118338193</v>
      </c>
      <c r="S219" s="9">
        <v>7.9351502183212</v>
      </c>
      <c r="T219" s="9">
        <v>0</v>
      </c>
      <c r="U219" s="9">
        <v>0</v>
      </c>
      <c r="V219" s="10">
        <v>2.8682891267845005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0.0314213968927</v>
      </c>
      <c r="AC219" s="9">
        <v>0</v>
      </c>
      <c r="AD219" s="9">
        <v>0</v>
      </c>
      <c r="AE219" s="9">
        <v>0</v>
      </c>
      <c r="AF219" s="10">
        <v>0.24571485764280002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0.014832029285499999</v>
      </c>
      <c r="AM219" s="9">
        <v>0</v>
      </c>
      <c r="AN219" s="9">
        <v>0</v>
      </c>
      <c r="AO219" s="9">
        <v>0</v>
      </c>
      <c r="AP219" s="10">
        <v>0</v>
      </c>
      <c r="AQ219" s="11">
        <v>0</v>
      </c>
      <c r="AR219" s="9">
        <v>5E-09</v>
      </c>
      <c r="AS219" s="9">
        <v>0</v>
      </c>
      <c r="AT219" s="9">
        <v>0</v>
      </c>
      <c r="AU219" s="10">
        <v>0</v>
      </c>
      <c r="AV219" s="11">
        <v>50.61015894439641</v>
      </c>
      <c r="AW219" s="9">
        <v>319.35787668183</v>
      </c>
      <c r="AX219" s="9">
        <v>4.847008058392801</v>
      </c>
      <c r="AY219" s="9">
        <v>0</v>
      </c>
      <c r="AZ219" s="10">
        <v>218.60358421100435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19.015184345437095</v>
      </c>
      <c r="BG219" s="9">
        <v>140.44968491210483</v>
      </c>
      <c r="BH219" s="9">
        <v>6.928756261071401</v>
      </c>
      <c r="BI219" s="9">
        <v>0</v>
      </c>
      <c r="BJ219" s="10">
        <v>37.42936162555419</v>
      </c>
      <c r="BK219" s="17">
        <f t="shared" si="7"/>
        <v>1365.360036445319</v>
      </c>
      <c r="BL219" s="16"/>
      <c r="BM219" s="57"/>
    </row>
    <row r="220" spans="1:65" s="12" customFormat="1" ht="15">
      <c r="A220" s="5"/>
      <c r="B220" s="8" t="s">
        <v>145</v>
      </c>
      <c r="C220" s="11">
        <v>0</v>
      </c>
      <c r="D220" s="9">
        <v>927.2381194743571</v>
      </c>
      <c r="E220" s="9">
        <v>0</v>
      </c>
      <c r="F220" s="9">
        <v>0</v>
      </c>
      <c r="G220" s="10">
        <v>0</v>
      </c>
      <c r="H220" s="11">
        <v>659.0183167778547</v>
      </c>
      <c r="I220" s="9">
        <v>5804.45768579389</v>
      </c>
      <c r="J220" s="9">
        <v>460.3018543353212</v>
      </c>
      <c r="K220" s="9">
        <v>83.717824056</v>
      </c>
      <c r="L220" s="10">
        <v>88.7231218631056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16.195686556389802</v>
      </c>
      <c r="S220" s="9">
        <v>849.964903209963</v>
      </c>
      <c r="T220" s="9">
        <v>63.5993374396781</v>
      </c>
      <c r="U220" s="9">
        <v>0</v>
      </c>
      <c r="V220" s="10">
        <v>11.657905725569199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0.11324388667839999</v>
      </c>
      <c r="AC220" s="9">
        <v>0</v>
      </c>
      <c r="AD220" s="9">
        <v>0</v>
      </c>
      <c r="AE220" s="9">
        <v>0</v>
      </c>
      <c r="AF220" s="10">
        <v>0.005551569357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0.012595194356999998</v>
      </c>
      <c r="AM220" s="9">
        <v>0</v>
      </c>
      <c r="AN220" s="9">
        <v>0</v>
      </c>
      <c r="AO220" s="9">
        <v>0</v>
      </c>
      <c r="AP220" s="10">
        <v>0.009315825714200001</v>
      </c>
      <c r="AQ220" s="11">
        <v>0</v>
      </c>
      <c r="AR220" s="9">
        <v>107.8858274406071</v>
      </c>
      <c r="AS220" s="9">
        <v>0</v>
      </c>
      <c r="AT220" s="9">
        <v>0</v>
      </c>
      <c r="AU220" s="10">
        <v>0</v>
      </c>
      <c r="AV220" s="11">
        <v>212.93744859015726</v>
      </c>
      <c r="AW220" s="9">
        <v>1419.128244658823</v>
      </c>
      <c r="AX220" s="9">
        <v>28.7099918183569</v>
      </c>
      <c r="AY220" s="9">
        <v>0</v>
      </c>
      <c r="AZ220" s="10">
        <v>190.01557061956814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47.11740751260511</v>
      </c>
      <c r="BG220" s="9">
        <v>186.91394153635326</v>
      </c>
      <c r="BH220" s="9">
        <v>29.6535102441066</v>
      </c>
      <c r="BI220" s="9">
        <v>0</v>
      </c>
      <c r="BJ220" s="10">
        <v>98.1091189273241</v>
      </c>
      <c r="BK220" s="17">
        <f t="shared" si="7"/>
        <v>11285.486523056139</v>
      </c>
      <c r="BL220" s="16"/>
      <c r="BM220" s="50"/>
    </row>
    <row r="221" spans="1:65" s="12" customFormat="1" ht="15">
      <c r="A221" s="5"/>
      <c r="B221" s="8" t="s">
        <v>146</v>
      </c>
      <c r="C221" s="11">
        <v>0</v>
      </c>
      <c r="D221" s="9">
        <v>10.7130882398928</v>
      </c>
      <c r="E221" s="9">
        <v>0</v>
      </c>
      <c r="F221" s="9">
        <v>0</v>
      </c>
      <c r="G221" s="10">
        <v>0</v>
      </c>
      <c r="H221" s="11">
        <v>262.3052189430325</v>
      </c>
      <c r="I221" s="9">
        <v>6873.987674589033</v>
      </c>
      <c r="J221" s="9">
        <v>814.2911031623211</v>
      </c>
      <c r="K221" s="9">
        <v>30.060375510321403</v>
      </c>
      <c r="L221" s="10">
        <v>376.6143711642469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138.64761816770954</v>
      </c>
      <c r="S221" s="9">
        <v>364.190340054248</v>
      </c>
      <c r="T221" s="9">
        <v>130.9546442397494</v>
      </c>
      <c r="U221" s="9">
        <v>0</v>
      </c>
      <c r="V221" s="10">
        <v>148.24140568413938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0.39431378992809996</v>
      </c>
      <c r="AC221" s="9">
        <v>0.0047524931785</v>
      </c>
      <c r="AD221" s="9">
        <v>0</v>
      </c>
      <c r="AE221" s="9">
        <v>0</v>
      </c>
      <c r="AF221" s="10">
        <v>2.4513633890352997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0.49355478803490005</v>
      </c>
      <c r="AM221" s="9">
        <v>0.2631297737499</v>
      </c>
      <c r="AN221" s="9">
        <v>0</v>
      </c>
      <c r="AO221" s="9">
        <v>0</v>
      </c>
      <c r="AP221" s="10">
        <v>0.024864750464099996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1396.233699594583</v>
      </c>
      <c r="AW221" s="9">
        <v>2562.3180170489236</v>
      </c>
      <c r="AX221" s="9">
        <v>2.5660061302142</v>
      </c>
      <c r="AY221" s="9">
        <v>1386.1482750702144</v>
      </c>
      <c r="AZ221" s="10">
        <v>974.3993482874723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763.853118198842</v>
      </c>
      <c r="BG221" s="9">
        <v>528.2361747341205</v>
      </c>
      <c r="BH221" s="9">
        <v>54.38708289624859</v>
      </c>
      <c r="BI221" s="9">
        <v>0</v>
      </c>
      <c r="BJ221" s="10">
        <v>285.15818401489196</v>
      </c>
      <c r="BK221" s="17">
        <f t="shared" si="7"/>
        <v>17106.937724714597</v>
      </c>
      <c r="BL221" s="16"/>
      <c r="BM221" s="50"/>
    </row>
    <row r="222" spans="1:65" s="12" customFormat="1" ht="15">
      <c r="A222" s="5"/>
      <c r="B222" s="8" t="s">
        <v>147</v>
      </c>
      <c r="C222" s="11">
        <v>0</v>
      </c>
      <c r="D222" s="9">
        <v>1.9148194686784998</v>
      </c>
      <c r="E222" s="9">
        <v>0</v>
      </c>
      <c r="F222" s="9">
        <v>0</v>
      </c>
      <c r="G222" s="10">
        <v>0</v>
      </c>
      <c r="H222" s="11">
        <v>13.4934022461044</v>
      </c>
      <c r="I222" s="9">
        <v>9.4327687233566</v>
      </c>
      <c r="J222" s="9">
        <v>0</v>
      </c>
      <c r="K222" s="9">
        <v>0</v>
      </c>
      <c r="L222" s="10">
        <v>63.0466505379972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8.396051862460599</v>
      </c>
      <c r="S222" s="9">
        <v>0.1707327196783</v>
      </c>
      <c r="T222" s="9">
        <v>0</v>
      </c>
      <c r="U222" s="9">
        <v>0</v>
      </c>
      <c r="V222" s="10">
        <v>13.9477801947468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0.3041293037495</v>
      </c>
      <c r="AC222" s="9">
        <v>0</v>
      </c>
      <c r="AD222" s="9">
        <v>0</v>
      </c>
      <c r="AE222" s="9">
        <v>0</v>
      </c>
      <c r="AF222" s="10">
        <v>0.7535873419998002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0.033852288035400004</v>
      </c>
      <c r="AM222" s="9">
        <v>0</v>
      </c>
      <c r="AN222" s="9">
        <v>0</v>
      </c>
      <c r="AO222" s="9">
        <v>0</v>
      </c>
      <c r="AP222" s="10">
        <v>0.0608046152497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421.4337972881307</v>
      </c>
      <c r="AW222" s="9">
        <v>322.17480295005635</v>
      </c>
      <c r="AX222" s="9">
        <v>0.0107168667142</v>
      </c>
      <c r="AY222" s="9">
        <v>0</v>
      </c>
      <c r="AZ222" s="10">
        <v>1054.8205793812274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261.24231755343243</v>
      </c>
      <c r="BG222" s="9">
        <v>43.6420487904582</v>
      </c>
      <c r="BH222" s="9">
        <v>3.3526372325</v>
      </c>
      <c r="BI222" s="9">
        <v>0</v>
      </c>
      <c r="BJ222" s="10">
        <v>275.51221313568686</v>
      </c>
      <c r="BK222" s="17">
        <f t="shared" si="7"/>
        <v>2493.743692500263</v>
      </c>
      <c r="BL222" s="16"/>
      <c r="BM222" s="50"/>
    </row>
    <row r="223" spans="1:65" s="12" customFormat="1" ht="15">
      <c r="A223" s="5"/>
      <c r="B223" s="8" t="s">
        <v>148</v>
      </c>
      <c r="C223" s="11">
        <v>0</v>
      </c>
      <c r="D223" s="9">
        <v>87.7381143202499</v>
      </c>
      <c r="E223" s="9">
        <v>0</v>
      </c>
      <c r="F223" s="9">
        <v>0</v>
      </c>
      <c r="G223" s="10">
        <v>0</v>
      </c>
      <c r="H223" s="11">
        <v>73.06611175231907</v>
      </c>
      <c r="I223" s="9">
        <v>1468.5274037926774</v>
      </c>
      <c r="J223" s="9">
        <v>0.9731866080714</v>
      </c>
      <c r="K223" s="9">
        <v>0</v>
      </c>
      <c r="L223" s="10">
        <v>58.8721945052484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12.9823430870339</v>
      </c>
      <c r="S223" s="9">
        <v>2.4344806553926</v>
      </c>
      <c r="T223" s="9">
        <v>0.1417769475714</v>
      </c>
      <c r="U223" s="9">
        <v>0</v>
      </c>
      <c r="V223" s="10">
        <v>38.37176498031921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0.2979226308209</v>
      </c>
      <c r="AC223" s="9">
        <v>0</v>
      </c>
      <c r="AD223" s="9">
        <v>0</v>
      </c>
      <c r="AE223" s="9">
        <v>0</v>
      </c>
      <c r="AF223" s="10">
        <v>0.0383991373569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0.1398192910709</v>
      </c>
      <c r="AM223" s="9">
        <v>0</v>
      </c>
      <c r="AN223" s="9">
        <v>0</v>
      </c>
      <c r="AO223" s="9">
        <v>0</v>
      </c>
      <c r="AP223" s="10">
        <v>0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582.551712410389</v>
      </c>
      <c r="AW223" s="9">
        <v>961.6415556818448</v>
      </c>
      <c r="AX223" s="9">
        <v>1.0944046520714</v>
      </c>
      <c r="AY223" s="9">
        <v>0</v>
      </c>
      <c r="AZ223" s="10">
        <v>699.8198443369296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55.66905354543928</v>
      </c>
      <c r="BG223" s="9">
        <v>193.81599986260258</v>
      </c>
      <c r="BH223" s="9">
        <v>9.722027764249802</v>
      </c>
      <c r="BI223" s="9">
        <v>0</v>
      </c>
      <c r="BJ223" s="10">
        <v>79.6370489792109</v>
      </c>
      <c r="BK223" s="17">
        <f t="shared" si="7"/>
        <v>4327.535164940869</v>
      </c>
      <c r="BL223" s="16"/>
      <c r="BM223" s="57"/>
    </row>
    <row r="224" spans="1:65" s="12" customFormat="1" ht="15">
      <c r="A224" s="5"/>
      <c r="B224" s="8" t="s">
        <v>174</v>
      </c>
      <c r="C224" s="11">
        <v>0</v>
      </c>
      <c r="D224" s="9">
        <v>5.2951789285714</v>
      </c>
      <c r="E224" s="9">
        <v>0</v>
      </c>
      <c r="F224" s="9">
        <v>0</v>
      </c>
      <c r="G224" s="10">
        <v>0</v>
      </c>
      <c r="H224" s="11">
        <v>1.1066143909636</v>
      </c>
      <c r="I224" s="9">
        <v>0</v>
      </c>
      <c r="J224" s="9">
        <v>0</v>
      </c>
      <c r="K224" s="9">
        <v>0</v>
      </c>
      <c r="L224" s="10">
        <v>0.1907306054283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3.129101976999</v>
      </c>
      <c r="S224" s="9">
        <v>0</v>
      </c>
      <c r="T224" s="9">
        <v>0</v>
      </c>
      <c r="U224" s="9">
        <v>0</v>
      </c>
      <c r="V224" s="10">
        <v>0.1985794216067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0.0381289240712</v>
      </c>
      <c r="AC224" s="9">
        <v>0</v>
      </c>
      <c r="AD224" s="9">
        <v>0</v>
      </c>
      <c r="AE224" s="9">
        <v>0</v>
      </c>
      <c r="AF224" s="10">
        <v>0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0.012610992071199999</v>
      </c>
      <c r="AM224" s="9">
        <v>0</v>
      </c>
      <c r="AN224" s="9">
        <v>0</v>
      </c>
      <c r="AO224" s="9">
        <v>0</v>
      </c>
      <c r="AP224" s="10">
        <v>0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69.75116588575135</v>
      </c>
      <c r="AW224" s="9">
        <v>0.0001546829999</v>
      </c>
      <c r="AX224" s="9">
        <v>0</v>
      </c>
      <c r="AY224" s="9">
        <v>0</v>
      </c>
      <c r="AZ224" s="10">
        <v>30.4780890570677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46.247425859253696</v>
      </c>
      <c r="BG224" s="9">
        <v>3.5714285E-06</v>
      </c>
      <c r="BH224" s="9">
        <v>0</v>
      </c>
      <c r="BI224" s="9">
        <v>0</v>
      </c>
      <c r="BJ224" s="10">
        <v>2.6731751318899004</v>
      </c>
      <c r="BK224" s="17">
        <f t="shared" si="7"/>
        <v>159.12095942810245</v>
      </c>
      <c r="BL224" s="16"/>
      <c r="BM224" s="50"/>
    </row>
    <row r="225" spans="1:65" s="12" customFormat="1" ht="15">
      <c r="A225" s="5"/>
      <c r="B225" s="8" t="s">
        <v>149</v>
      </c>
      <c r="C225" s="11">
        <v>0</v>
      </c>
      <c r="D225" s="9">
        <v>5.9144471419285</v>
      </c>
      <c r="E225" s="9">
        <v>0</v>
      </c>
      <c r="F225" s="9">
        <v>0</v>
      </c>
      <c r="G225" s="10">
        <v>0</v>
      </c>
      <c r="H225" s="11">
        <v>107.35674905524749</v>
      </c>
      <c r="I225" s="9">
        <v>557.214441114142</v>
      </c>
      <c r="J225" s="9">
        <v>0</v>
      </c>
      <c r="K225" s="9">
        <v>0</v>
      </c>
      <c r="L225" s="10">
        <v>61.7293223532841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44.9156237783894</v>
      </c>
      <c r="S225" s="9">
        <v>73.72410562967711</v>
      </c>
      <c r="T225" s="9">
        <v>55.74088913203529</v>
      </c>
      <c r="U225" s="9">
        <v>0</v>
      </c>
      <c r="V225" s="10">
        <v>33.940938432783206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1.7887882468206995</v>
      </c>
      <c r="AC225" s="9">
        <v>7.507005715749901</v>
      </c>
      <c r="AD225" s="9">
        <v>0</v>
      </c>
      <c r="AE225" s="9">
        <v>0</v>
      </c>
      <c r="AF225" s="10">
        <v>0.47932604364259995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0.0635590133923</v>
      </c>
      <c r="AM225" s="9">
        <v>0</v>
      </c>
      <c r="AN225" s="9">
        <v>0</v>
      </c>
      <c r="AO225" s="9">
        <v>0</v>
      </c>
      <c r="AP225" s="10">
        <v>0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1941.3046713481378</v>
      </c>
      <c r="AW225" s="9">
        <v>2227.327515511929</v>
      </c>
      <c r="AX225" s="9">
        <v>17.1751956730713</v>
      </c>
      <c r="AY225" s="9">
        <v>0</v>
      </c>
      <c r="AZ225" s="10">
        <v>1585.1627073587695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866.3761294307859</v>
      </c>
      <c r="BG225" s="9">
        <v>415.8008528621639</v>
      </c>
      <c r="BH225" s="9">
        <v>180.6149330213904</v>
      </c>
      <c r="BI225" s="9">
        <v>0</v>
      </c>
      <c r="BJ225" s="10">
        <v>422.6016697136891</v>
      </c>
      <c r="BK225" s="17">
        <f t="shared" si="7"/>
        <v>8606.73887057703</v>
      </c>
      <c r="BL225" s="16"/>
      <c r="BM225" s="50"/>
    </row>
    <row r="226" spans="1:65" s="12" customFormat="1" ht="15">
      <c r="A226" s="5"/>
      <c r="B226" s="8" t="s">
        <v>311</v>
      </c>
      <c r="C226" s="11">
        <v>0</v>
      </c>
      <c r="D226" s="9">
        <v>577.4000925551426</v>
      </c>
      <c r="E226" s="9">
        <v>0</v>
      </c>
      <c r="F226" s="9">
        <v>0</v>
      </c>
      <c r="G226" s="10">
        <v>51.9933750553214</v>
      </c>
      <c r="H226" s="11">
        <v>293.3443827604624</v>
      </c>
      <c r="I226" s="9">
        <v>9183.547747532892</v>
      </c>
      <c r="J226" s="9">
        <v>1790.7045949457497</v>
      </c>
      <c r="K226" s="9">
        <v>0</v>
      </c>
      <c r="L226" s="10">
        <v>109.82831041324812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103.09466751796211</v>
      </c>
      <c r="S226" s="9">
        <v>1092.1770404186059</v>
      </c>
      <c r="T226" s="9">
        <v>195.6968309783566</v>
      </c>
      <c r="U226" s="9">
        <v>0</v>
      </c>
      <c r="V226" s="10">
        <v>33.123645505676706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0.0305310928212</v>
      </c>
      <c r="AC226" s="9">
        <v>0</v>
      </c>
      <c r="AD226" s="9">
        <v>0</v>
      </c>
      <c r="AE226" s="9">
        <v>0</v>
      </c>
      <c r="AF226" s="10">
        <v>0.0092118871428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0.004555151142600001</v>
      </c>
      <c r="AM226" s="9">
        <v>0</v>
      </c>
      <c r="AN226" s="9">
        <v>0</v>
      </c>
      <c r="AO226" s="9">
        <v>0</v>
      </c>
      <c r="AP226" s="10">
        <v>0.0196135841071</v>
      </c>
      <c r="AQ226" s="11">
        <v>0</v>
      </c>
      <c r="AR226" s="9">
        <v>205.86231910096419</v>
      </c>
      <c r="AS226" s="9">
        <v>0</v>
      </c>
      <c r="AT226" s="9">
        <v>0</v>
      </c>
      <c r="AU226" s="10">
        <v>0</v>
      </c>
      <c r="AV226" s="11">
        <v>985.2314506562905</v>
      </c>
      <c r="AW226" s="9">
        <v>1636.0606691043472</v>
      </c>
      <c r="AX226" s="9">
        <v>4.477102354714</v>
      </c>
      <c r="AY226" s="9">
        <v>0</v>
      </c>
      <c r="AZ226" s="10">
        <v>340.8444633368203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136.12972036568257</v>
      </c>
      <c r="BG226" s="9">
        <v>306.6427090266001</v>
      </c>
      <c r="BH226" s="9">
        <v>70.3893945617488</v>
      </c>
      <c r="BI226" s="9">
        <v>0</v>
      </c>
      <c r="BJ226" s="10">
        <v>108.99505350833462</v>
      </c>
      <c r="BK226" s="17">
        <f t="shared" si="7"/>
        <v>17225.607481414136</v>
      </c>
      <c r="BL226" s="16"/>
      <c r="BM226" s="50"/>
    </row>
    <row r="227" spans="1:65" s="21" customFormat="1" ht="15">
      <c r="A227" s="5"/>
      <c r="B227" s="15" t="s">
        <v>20</v>
      </c>
      <c r="C227" s="20">
        <f>SUM(C216:C226)</f>
        <v>0</v>
      </c>
      <c r="D227" s="18">
        <f>SUM(D216:D226)</f>
        <v>2187.3564572380346</v>
      </c>
      <c r="E227" s="18">
        <f>SUM(E216:E226)</f>
        <v>0</v>
      </c>
      <c r="F227" s="18">
        <f>SUM(F216:F226)</f>
        <v>0</v>
      </c>
      <c r="G227" s="19">
        <f>SUM(G216:G226)</f>
        <v>75.90155369217851</v>
      </c>
      <c r="H227" s="20">
        <f aca="true" t="shared" si="8" ref="H227:BJ227">SUM(H216:H226)</f>
        <v>1828.9701141192647</v>
      </c>
      <c r="I227" s="18">
        <f t="shared" si="8"/>
        <v>32326.17377921799</v>
      </c>
      <c r="J227" s="18">
        <f t="shared" si="8"/>
        <v>3682.631876353356</v>
      </c>
      <c r="K227" s="18">
        <f t="shared" si="8"/>
        <v>113.7781995663214</v>
      </c>
      <c r="L227" s="19">
        <f t="shared" si="8"/>
        <v>897.6402443504827</v>
      </c>
      <c r="M227" s="20">
        <f t="shared" si="8"/>
        <v>0</v>
      </c>
      <c r="N227" s="18">
        <f t="shared" si="8"/>
        <v>0</v>
      </c>
      <c r="O227" s="18">
        <f t="shared" si="8"/>
        <v>0</v>
      </c>
      <c r="P227" s="18">
        <f t="shared" si="8"/>
        <v>0</v>
      </c>
      <c r="Q227" s="19">
        <f t="shared" si="8"/>
        <v>0</v>
      </c>
      <c r="R227" s="20">
        <f t="shared" si="8"/>
        <v>407.8315250517237</v>
      </c>
      <c r="S227" s="18">
        <f t="shared" si="8"/>
        <v>2843.012329120492</v>
      </c>
      <c r="T227" s="18">
        <f t="shared" si="8"/>
        <v>627.9834175875689</v>
      </c>
      <c r="U227" s="18">
        <f t="shared" si="8"/>
        <v>0</v>
      </c>
      <c r="V227" s="19">
        <f t="shared" si="8"/>
        <v>308.81710765230036</v>
      </c>
      <c r="W227" s="20">
        <f t="shared" si="8"/>
        <v>0</v>
      </c>
      <c r="X227" s="18">
        <f t="shared" si="8"/>
        <v>0</v>
      </c>
      <c r="Y227" s="18">
        <f t="shared" si="8"/>
        <v>0</v>
      </c>
      <c r="Z227" s="18">
        <f t="shared" si="8"/>
        <v>0</v>
      </c>
      <c r="AA227" s="19">
        <f t="shared" si="8"/>
        <v>0</v>
      </c>
      <c r="AB227" s="20">
        <f t="shared" si="8"/>
        <v>4.011754374782</v>
      </c>
      <c r="AC227" s="18">
        <f t="shared" si="8"/>
        <v>8.164482781321201</v>
      </c>
      <c r="AD227" s="18">
        <f t="shared" si="8"/>
        <v>1.6982040471428</v>
      </c>
      <c r="AE227" s="18">
        <f t="shared" si="8"/>
        <v>0</v>
      </c>
      <c r="AF227" s="19">
        <f t="shared" si="8"/>
        <v>3.9910699169271</v>
      </c>
      <c r="AG227" s="20">
        <f t="shared" si="8"/>
        <v>0</v>
      </c>
      <c r="AH227" s="18">
        <f t="shared" si="8"/>
        <v>0</v>
      </c>
      <c r="AI227" s="18">
        <f t="shared" si="8"/>
        <v>0</v>
      </c>
      <c r="AJ227" s="18">
        <f t="shared" si="8"/>
        <v>0</v>
      </c>
      <c r="AK227" s="19">
        <f t="shared" si="8"/>
        <v>0</v>
      </c>
      <c r="AL227" s="20">
        <f t="shared" si="8"/>
        <v>0.7753971103897999</v>
      </c>
      <c r="AM227" s="18">
        <f t="shared" si="8"/>
        <v>0.2631297737499</v>
      </c>
      <c r="AN227" s="18">
        <f t="shared" si="8"/>
        <v>1.3918673616071</v>
      </c>
      <c r="AO227" s="18">
        <f t="shared" si="8"/>
        <v>0</v>
      </c>
      <c r="AP227" s="19">
        <f t="shared" si="8"/>
        <v>0.1326176375708</v>
      </c>
      <c r="AQ227" s="20">
        <f t="shared" si="8"/>
        <v>0</v>
      </c>
      <c r="AR227" s="18">
        <f t="shared" si="8"/>
        <v>317.23977413114255</v>
      </c>
      <c r="AS227" s="18">
        <f t="shared" si="8"/>
        <v>0</v>
      </c>
      <c r="AT227" s="18">
        <f t="shared" si="8"/>
        <v>0</v>
      </c>
      <c r="AU227" s="19">
        <f t="shared" si="8"/>
        <v>0.16276822964280002</v>
      </c>
      <c r="AV227" s="20">
        <f t="shared" si="8"/>
        <v>7096.523080612322</v>
      </c>
      <c r="AW227" s="18">
        <f t="shared" si="8"/>
        <v>11546.489271882203</v>
      </c>
      <c r="AX227" s="18">
        <f t="shared" si="8"/>
        <v>70.85541739464169</v>
      </c>
      <c r="AY227" s="18">
        <f t="shared" si="8"/>
        <v>1386.1482750702144</v>
      </c>
      <c r="AZ227" s="19">
        <f t="shared" si="8"/>
        <v>5838.762678445691</v>
      </c>
      <c r="BA227" s="20">
        <f t="shared" si="8"/>
        <v>0</v>
      </c>
      <c r="BB227" s="18">
        <f t="shared" si="8"/>
        <v>0</v>
      </c>
      <c r="BC227" s="18">
        <f t="shared" si="8"/>
        <v>0</v>
      </c>
      <c r="BD227" s="18">
        <f t="shared" si="8"/>
        <v>0</v>
      </c>
      <c r="BE227" s="19">
        <f t="shared" si="8"/>
        <v>0</v>
      </c>
      <c r="BF227" s="20">
        <f t="shared" si="8"/>
        <v>2485.6894618292763</v>
      </c>
      <c r="BG227" s="18">
        <f t="shared" si="8"/>
        <v>2041.8780896170742</v>
      </c>
      <c r="BH227" s="18">
        <f t="shared" si="8"/>
        <v>380.5348351796361</v>
      </c>
      <c r="BI227" s="18">
        <f t="shared" si="8"/>
        <v>0</v>
      </c>
      <c r="BJ227" s="19">
        <f t="shared" si="8"/>
        <v>1409.4795519616903</v>
      </c>
      <c r="BK227" s="32">
        <f>SUM(BK216:BK226)</f>
        <v>77894.28833130674</v>
      </c>
      <c r="BL227" s="16"/>
      <c r="BM227" s="50"/>
    </row>
    <row r="228" spans="1:65" s="21" customFormat="1" ht="15">
      <c r="A228" s="5"/>
      <c r="B228" s="15" t="s">
        <v>21</v>
      </c>
      <c r="C228" s="20">
        <f aca="true" t="shared" si="9" ref="C228:AH228">C227+C214+C211+C207+C17+C13</f>
        <v>0</v>
      </c>
      <c r="D228" s="18">
        <f t="shared" si="9"/>
        <v>4617.238248836105</v>
      </c>
      <c r="E228" s="18">
        <f t="shared" si="9"/>
        <v>28.571428567</v>
      </c>
      <c r="F228" s="18">
        <f t="shared" si="9"/>
        <v>0</v>
      </c>
      <c r="G228" s="19">
        <f t="shared" si="9"/>
        <v>236.1472836923213</v>
      </c>
      <c r="H228" s="20">
        <f t="shared" si="9"/>
        <v>2853.917346820325</v>
      </c>
      <c r="I228" s="18">
        <f t="shared" si="9"/>
        <v>53526.292165025516</v>
      </c>
      <c r="J228" s="18">
        <f t="shared" si="9"/>
        <v>6954.193672651854</v>
      </c>
      <c r="K228" s="18">
        <f t="shared" si="9"/>
        <v>113.82904163414281</v>
      </c>
      <c r="L228" s="19">
        <f t="shared" si="9"/>
        <v>2306.4984861588705</v>
      </c>
      <c r="M228" s="20">
        <f t="shared" si="9"/>
        <v>0</v>
      </c>
      <c r="N228" s="18">
        <f t="shared" si="9"/>
        <v>0</v>
      </c>
      <c r="O228" s="18">
        <f t="shared" si="9"/>
        <v>0</v>
      </c>
      <c r="P228" s="18">
        <f t="shared" si="9"/>
        <v>0</v>
      </c>
      <c r="Q228" s="19">
        <f t="shared" si="9"/>
        <v>0</v>
      </c>
      <c r="R228" s="20">
        <f t="shared" si="9"/>
        <v>654.8369285786431</v>
      </c>
      <c r="S228" s="18">
        <f t="shared" si="9"/>
        <v>6909.003276449766</v>
      </c>
      <c r="T228" s="18">
        <f t="shared" si="9"/>
        <v>1374.4245586615662</v>
      </c>
      <c r="U228" s="18">
        <f t="shared" si="9"/>
        <v>0</v>
      </c>
      <c r="V228" s="19">
        <f t="shared" si="9"/>
        <v>524.6288614750933</v>
      </c>
      <c r="W228" s="20">
        <f t="shared" si="9"/>
        <v>0</v>
      </c>
      <c r="X228" s="18">
        <f t="shared" si="9"/>
        <v>26.0573465268214</v>
      </c>
      <c r="Y228" s="18">
        <f t="shared" si="9"/>
        <v>0</v>
      </c>
      <c r="Z228" s="18">
        <f t="shared" si="9"/>
        <v>0</v>
      </c>
      <c r="AA228" s="19">
        <f t="shared" si="9"/>
        <v>0</v>
      </c>
      <c r="AB228" s="20">
        <f t="shared" si="9"/>
        <v>6.776019263672199</v>
      </c>
      <c r="AC228" s="18">
        <f t="shared" si="9"/>
        <v>11.5616264927495</v>
      </c>
      <c r="AD228" s="18">
        <f t="shared" si="9"/>
        <v>1.6982040471428</v>
      </c>
      <c r="AE228" s="18">
        <f t="shared" si="9"/>
        <v>0</v>
      </c>
      <c r="AF228" s="19">
        <f t="shared" si="9"/>
        <v>6.9715387154975</v>
      </c>
      <c r="AG228" s="20">
        <f t="shared" si="9"/>
        <v>0</v>
      </c>
      <c r="AH228" s="18">
        <f t="shared" si="9"/>
        <v>0</v>
      </c>
      <c r="AI228" s="18">
        <f aca="true" t="shared" si="10" ref="AI228:BK228">AI227+AI214+AI211+AI207+AI17+AI13</f>
        <v>0</v>
      </c>
      <c r="AJ228" s="18">
        <f t="shared" si="10"/>
        <v>0</v>
      </c>
      <c r="AK228" s="19">
        <f t="shared" si="10"/>
        <v>0</v>
      </c>
      <c r="AL228" s="20">
        <f t="shared" si="10"/>
        <v>1.2725053149232999</v>
      </c>
      <c r="AM228" s="18">
        <f t="shared" si="10"/>
        <v>0.2631297737499</v>
      </c>
      <c r="AN228" s="18">
        <f t="shared" si="10"/>
        <v>1.3918673616071</v>
      </c>
      <c r="AO228" s="18">
        <f t="shared" si="10"/>
        <v>0</v>
      </c>
      <c r="AP228" s="19">
        <f t="shared" si="10"/>
        <v>0.32207171832049997</v>
      </c>
      <c r="AQ228" s="20">
        <f t="shared" si="10"/>
        <v>0</v>
      </c>
      <c r="AR228" s="18">
        <f t="shared" si="10"/>
        <v>948.1832459963566</v>
      </c>
      <c r="AS228" s="18">
        <f t="shared" si="10"/>
        <v>0.0592046142857</v>
      </c>
      <c r="AT228" s="18">
        <f t="shared" si="10"/>
        <v>0</v>
      </c>
      <c r="AU228" s="19">
        <f t="shared" si="10"/>
        <v>0.16276822964280002</v>
      </c>
      <c r="AV228" s="20">
        <f t="shared" si="10"/>
        <v>12177.19010438829</v>
      </c>
      <c r="AW228" s="18">
        <f t="shared" si="10"/>
        <v>27023.497124090543</v>
      </c>
      <c r="AX228" s="18">
        <f t="shared" si="10"/>
        <v>1072.8778123642473</v>
      </c>
      <c r="AY228" s="18">
        <f t="shared" si="10"/>
        <v>1386.1482750702144</v>
      </c>
      <c r="AZ228" s="19">
        <f t="shared" si="10"/>
        <v>8396.09294373079</v>
      </c>
      <c r="BA228" s="20">
        <f t="shared" si="10"/>
        <v>0</v>
      </c>
      <c r="BB228" s="18">
        <f t="shared" si="10"/>
        <v>0</v>
      </c>
      <c r="BC228" s="18">
        <f t="shared" si="10"/>
        <v>0</v>
      </c>
      <c r="BD228" s="18">
        <f t="shared" si="10"/>
        <v>0</v>
      </c>
      <c r="BE228" s="19">
        <f t="shared" si="10"/>
        <v>0</v>
      </c>
      <c r="BF228" s="20">
        <f t="shared" si="10"/>
        <v>3627.651335214745</v>
      </c>
      <c r="BG228" s="18">
        <f t="shared" si="10"/>
        <v>4286.363811919357</v>
      </c>
      <c r="BH228" s="18">
        <f t="shared" si="10"/>
        <v>740.4518386094185</v>
      </c>
      <c r="BI228" s="18">
        <f t="shared" si="10"/>
        <v>0</v>
      </c>
      <c r="BJ228" s="19">
        <f t="shared" si="10"/>
        <v>2100.436498278419</v>
      </c>
      <c r="BK228" s="19">
        <f t="shared" si="10"/>
        <v>141915.010570272</v>
      </c>
      <c r="BL228" s="16"/>
      <c r="BM228" s="50"/>
    </row>
    <row r="229" spans="3:64" ht="15" customHeight="1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6"/>
    </row>
    <row r="230" spans="1:65" s="12" customFormat="1" ht="15" customHeight="1">
      <c r="A230" s="5" t="s">
        <v>22</v>
      </c>
      <c r="B230" s="26" t="s">
        <v>23</v>
      </c>
      <c r="C230" s="52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4"/>
      <c r="BK230" s="16"/>
      <c r="BL230" s="16"/>
      <c r="BM230" s="57"/>
    </row>
    <row r="231" spans="1:65" s="12" customFormat="1" ht="15">
      <c r="A231" s="5" t="s">
        <v>9</v>
      </c>
      <c r="B231" s="61" t="s">
        <v>98</v>
      </c>
      <c r="C231" s="11"/>
      <c r="D231" s="9"/>
      <c r="E231" s="9"/>
      <c r="F231" s="9"/>
      <c r="G231" s="10"/>
      <c r="H231" s="11"/>
      <c r="I231" s="9"/>
      <c r="J231" s="9"/>
      <c r="K231" s="9"/>
      <c r="L231" s="10"/>
      <c r="M231" s="11"/>
      <c r="N231" s="9"/>
      <c r="O231" s="9"/>
      <c r="P231" s="9"/>
      <c r="Q231" s="10"/>
      <c r="R231" s="11"/>
      <c r="S231" s="9"/>
      <c r="T231" s="9"/>
      <c r="U231" s="9"/>
      <c r="V231" s="10"/>
      <c r="W231" s="11"/>
      <c r="X231" s="9"/>
      <c r="Y231" s="9"/>
      <c r="Z231" s="9"/>
      <c r="AA231" s="10"/>
      <c r="AB231" s="11"/>
      <c r="AC231" s="9"/>
      <c r="AD231" s="9"/>
      <c r="AE231" s="9"/>
      <c r="AF231" s="10"/>
      <c r="AG231" s="11"/>
      <c r="AH231" s="9"/>
      <c r="AI231" s="9"/>
      <c r="AJ231" s="9"/>
      <c r="AK231" s="10"/>
      <c r="AL231" s="11"/>
      <c r="AM231" s="9"/>
      <c r="AN231" s="9"/>
      <c r="AO231" s="9"/>
      <c r="AP231" s="10"/>
      <c r="AQ231" s="11"/>
      <c r="AR231" s="9"/>
      <c r="AS231" s="9"/>
      <c r="AT231" s="9"/>
      <c r="AU231" s="10"/>
      <c r="AV231" s="11"/>
      <c r="AW231" s="9"/>
      <c r="AX231" s="9"/>
      <c r="AY231" s="9"/>
      <c r="AZ231" s="10"/>
      <c r="BA231" s="11"/>
      <c r="BB231" s="9"/>
      <c r="BC231" s="9"/>
      <c r="BD231" s="9"/>
      <c r="BE231" s="10"/>
      <c r="BF231" s="11"/>
      <c r="BG231" s="9"/>
      <c r="BH231" s="9"/>
      <c r="BI231" s="9"/>
      <c r="BJ231" s="10"/>
      <c r="BK231" s="17"/>
      <c r="BL231" s="16"/>
      <c r="BM231" s="57"/>
    </row>
    <row r="232" spans="1:65" s="12" customFormat="1" ht="15">
      <c r="A232" s="5"/>
      <c r="B232" s="8" t="s">
        <v>190</v>
      </c>
      <c r="C232" s="11">
        <v>0</v>
      </c>
      <c r="D232" s="9">
        <v>0</v>
      </c>
      <c r="E232" s="9">
        <v>0</v>
      </c>
      <c r="F232" s="9">
        <v>0</v>
      </c>
      <c r="G232" s="10">
        <v>0</v>
      </c>
      <c r="H232" s="11">
        <v>0.8982858020700001</v>
      </c>
      <c r="I232" s="9">
        <v>0</v>
      </c>
      <c r="J232" s="9">
        <v>0</v>
      </c>
      <c r="K232" s="9">
        <v>0</v>
      </c>
      <c r="L232" s="10">
        <v>0.5427687045353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0.5783037636410999</v>
      </c>
      <c r="S232" s="9">
        <v>0</v>
      </c>
      <c r="T232" s="9">
        <v>0</v>
      </c>
      <c r="U232" s="9">
        <v>0</v>
      </c>
      <c r="V232" s="10">
        <v>0.09994839389239998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0.3264803033205001</v>
      </c>
      <c r="AC232" s="9">
        <v>0</v>
      </c>
      <c r="AD232" s="9">
        <v>0</v>
      </c>
      <c r="AE232" s="9">
        <v>0</v>
      </c>
      <c r="AF232" s="10">
        <v>0.22362731021399998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0.7914921563556002</v>
      </c>
      <c r="AM232" s="9">
        <v>0</v>
      </c>
      <c r="AN232" s="9">
        <v>0</v>
      </c>
      <c r="AO232" s="9">
        <v>0</v>
      </c>
      <c r="AP232" s="10">
        <v>0.15431557078510003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41.612767026071644</v>
      </c>
      <c r="AW232" s="9">
        <v>0.015047164107</v>
      </c>
      <c r="AX232" s="9">
        <v>0</v>
      </c>
      <c r="AY232" s="9">
        <v>0</v>
      </c>
      <c r="AZ232" s="10">
        <v>17.67482273535601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42.818124915174046</v>
      </c>
      <c r="BG232" s="9">
        <v>0.0383006342856</v>
      </c>
      <c r="BH232" s="9">
        <v>0</v>
      </c>
      <c r="BI232" s="9">
        <v>0</v>
      </c>
      <c r="BJ232" s="10">
        <v>10.041580590853501</v>
      </c>
      <c r="BK232" s="17">
        <f>SUM(C232:BJ232)</f>
        <v>115.8158650706618</v>
      </c>
      <c r="BL232" s="16"/>
      <c r="BM232" s="50"/>
    </row>
    <row r="233" spans="1:65" s="12" customFormat="1" ht="15">
      <c r="A233" s="5"/>
      <c r="B233" s="8" t="s">
        <v>33</v>
      </c>
      <c r="C233" s="11">
        <v>0</v>
      </c>
      <c r="D233" s="9">
        <v>0.6449332480000001</v>
      </c>
      <c r="E233" s="9">
        <v>0</v>
      </c>
      <c r="F233" s="9">
        <v>0</v>
      </c>
      <c r="G233" s="10">
        <v>0</v>
      </c>
      <c r="H233" s="11">
        <v>185.02790489781518</v>
      </c>
      <c r="I233" s="9">
        <v>0.488832536928</v>
      </c>
      <c r="J233" s="9">
        <v>0.0058074950357000004</v>
      </c>
      <c r="K233" s="9">
        <v>0</v>
      </c>
      <c r="L233" s="10">
        <v>83.56962527992451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143.30013622634894</v>
      </c>
      <c r="S233" s="9">
        <v>0.2247629316068</v>
      </c>
      <c r="T233" s="9">
        <v>0</v>
      </c>
      <c r="U233" s="9">
        <v>0</v>
      </c>
      <c r="V233" s="10">
        <v>43.0852607196386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7.545282412570201</v>
      </c>
      <c r="AC233" s="9">
        <v>0.0090638881785</v>
      </c>
      <c r="AD233" s="9">
        <v>0</v>
      </c>
      <c r="AE233" s="9">
        <v>0</v>
      </c>
      <c r="AF233" s="10">
        <v>2.0972246812138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5.771880712462099</v>
      </c>
      <c r="AM233" s="9">
        <v>38.30487548142841</v>
      </c>
      <c r="AN233" s="9">
        <v>0</v>
      </c>
      <c r="AO233" s="9">
        <v>0</v>
      </c>
      <c r="AP233" s="10">
        <v>1.5928950759630998</v>
      </c>
      <c r="AQ233" s="11">
        <v>0</v>
      </c>
      <c r="AR233" s="9">
        <v>0</v>
      </c>
      <c r="AS233" s="9">
        <v>0</v>
      </c>
      <c r="AT233" s="9">
        <v>0</v>
      </c>
      <c r="AU233" s="10">
        <v>0</v>
      </c>
      <c r="AV233" s="11">
        <v>2565.838369852113</v>
      </c>
      <c r="AW233" s="9">
        <v>28.144338272298036</v>
      </c>
      <c r="AX233" s="9">
        <v>0.0047026727142</v>
      </c>
      <c r="AY233" s="9">
        <v>0.0218475838928</v>
      </c>
      <c r="AZ233" s="10">
        <v>1008.6227797533743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2112.9593091774195</v>
      </c>
      <c r="BG233" s="9">
        <v>21.7169157341723</v>
      </c>
      <c r="BH233" s="9">
        <v>0</v>
      </c>
      <c r="BI233" s="9">
        <v>0</v>
      </c>
      <c r="BJ233" s="10">
        <v>514.9486075009653</v>
      </c>
      <c r="BK233" s="17">
        <f>SUM(C233:BJ233)</f>
        <v>6763.925356134064</v>
      </c>
      <c r="BL233" s="16"/>
      <c r="BM233" s="50"/>
    </row>
    <row r="234" spans="1:65" s="21" customFormat="1" ht="15">
      <c r="A234" s="5"/>
      <c r="B234" s="15" t="s">
        <v>11</v>
      </c>
      <c r="C234" s="20">
        <f>SUM(C232:C233)</f>
        <v>0</v>
      </c>
      <c r="D234" s="18">
        <f aca="true" t="shared" si="11" ref="D234:BK234">SUM(D232:D233)</f>
        <v>0.6449332480000001</v>
      </c>
      <c r="E234" s="18">
        <f t="shared" si="11"/>
        <v>0</v>
      </c>
      <c r="F234" s="18">
        <f t="shared" si="11"/>
        <v>0</v>
      </c>
      <c r="G234" s="19">
        <f t="shared" si="11"/>
        <v>0</v>
      </c>
      <c r="H234" s="20">
        <f t="shared" si="11"/>
        <v>185.92619069988518</v>
      </c>
      <c r="I234" s="18">
        <f t="shared" si="11"/>
        <v>0.488832536928</v>
      </c>
      <c r="J234" s="18">
        <f t="shared" si="11"/>
        <v>0.0058074950357000004</v>
      </c>
      <c r="K234" s="18">
        <f t="shared" si="11"/>
        <v>0</v>
      </c>
      <c r="L234" s="19">
        <f t="shared" si="11"/>
        <v>84.11239398445981</v>
      </c>
      <c r="M234" s="20">
        <f t="shared" si="11"/>
        <v>0</v>
      </c>
      <c r="N234" s="18">
        <f t="shared" si="11"/>
        <v>0</v>
      </c>
      <c r="O234" s="18">
        <f t="shared" si="11"/>
        <v>0</v>
      </c>
      <c r="P234" s="18">
        <f t="shared" si="11"/>
        <v>0</v>
      </c>
      <c r="Q234" s="19">
        <f t="shared" si="11"/>
        <v>0</v>
      </c>
      <c r="R234" s="20">
        <f t="shared" si="11"/>
        <v>143.87843998999003</v>
      </c>
      <c r="S234" s="18">
        <f t="shared" si="11"/>
        <v>0.2247629316068</v>
      </c>
      <c r="T234" s="18">
        <f t="shared" si="11"/>
        <v>0</v>
      </c>
      <c r="U234" s="18">
        <f t="shared" si="11"/>
        <v>0</v>
      </c>
      <c r="V234" s="19">
        <f t="shared" si="11"/>
        <v>43.185209113530995</v>
      </c>
      <c r="W234" s="20">
        <f t="shared" si="11"/>
        <v>0</v>
      </c>
      <c r="X234" s="18">
        <f t="shared" si="11"/>
        <v>0</v>
      </c>
      <c r="Y234" s="18">
        <f t="shared" si="11"/>
        <v>0</v>
      </c>
      <c r="Z234" s="18">
        <f t="shared" si="11"/>
        <v>0</v>
      </c>
      <c r="AA234" s="19">
        <f t="shared" si="11"/>
        <v>0</v>
      </c>
      <c r="AB234" s="20">
        <f t="shared" si="11"/>
        <v>7.871762715890702</v>
      </c>
      <c r="AC234" s="18">
        <f t="shared" si="11"/>
        <v>0.0090638881785</v>
      </c>
      <c r="AD234" s="18">
        <f t="shared" si="11"/>
        <v>0</v>
      </c>
      <c r="AE234" s="18">
        <f t="shared" si="11"/>
        <v>0</v>
      </c>
      <c r="AF234" s="19">
        <f t="shared" si="11"/>
        <v>2.3208519914277996</v>
      </c>
      <c r="AG234" s="20">
        <f t="shared" si="11"/>
        <v>0</v>
      </c>
      <c r="AH234" s="18">
        <f t="shared" si="11"/>
        <v>0</v>
      </c>
      <c r="AI234" s="18">
        <f t="shared" si="11"/>
        <v>0</v>
      </c>
      <c r="AJ234" s="18">
        <f t="shared" si="11"/>
        <v>0</v>
      </c>
      <c r="AK234" s="19">
        <f t="shared" si="11"/>
        <v>0</v>
      </c>
      <c r="AL234" s="20">
        <f t="shared" si="11"/>
        <v>6.5633728688177</v>
      </c>
      <c r="AM234" s="18">
        <f t="shared" si="11"/>
        <v>38.30487548142841</v>
      </c>
      <c r="AN234" s="18">
        <f t="shared" si="11"/>
        <v>0</v>
      </c>
      <c r="AO234" s="18">
        <f t="shared" si="11"/>
        <v>0</v>
      </c>
      <c r="AP234" s="19">
        <f t="shared" si="11"/>
        <v>1.7472106467481998</v>
      </c>
      <c r="AQ234" s="20">
        <f t="shared" si="11"/>
        <v>0</v>
      </c>
      <c r="AR234" s="18">
        <f t="shared" si="11"/>
        <v>0</v>
      </c>
      <c r="AS234" s="18">
        <f t="shared" si="11"/>
        <v>0</v>
      </c>
      <c r="AT234" s="18">
        <f t="shared" si="11"/>
        <v>0</v>
      </c>
      <c r="AU234" s="19">
        <f t="shared" si="11"/>
        <v>0</v>
      </c>
      <c r="AV234" s="20">
        <f t="shared" si="11"/>
        <v>2607.4511368781846</v>
      </c>
      <c r="AW234" s="18">
        <f t="shared" si="11"/>
        <v>28.159385436405035</v>
      </c>
      <c r="AX234" s="18">
        <f t="shared" si="11"/>
        <v>0.0047026727142</v>
      </c>
      <c r="AY234" s="18">
        <f t="shared" si="11"/>
        <v>0.0218475838928</v>
      </c>
      <c r="AZ234" s="19">
        <f t="shared" si="11"/>
        <v>1026.2976024887303</v>
      </c>
      <c r="BA234" s="20">
        <f t="shared" si="11"/>
        <v>0</v>
      </c>
      <c r="BB234" s="18">
        <f t="shared" si="11"/>
        <v>0</v>
      </c>
      <c r="BC234" s="18">
        <f t="shared" si="11"/>
        <v>0</v>
      </c>
      <c r="BD234" s="18">
        <f t="shared" si="11"/>
        <v>0</v>
      </c>
      <c r="BE234" s="19">
        <f t="shared" si="11"/>
        <v>0</v>
      </c>
      <c r="BF234" s="20">
        <f t="shared" si="11"/>
        <v>2155.7774340925935</v>
      </c>
      <c r="BG234" s="18">
        <f t="shared" si="11"/>
        <v>21.7552163684579</v>
      </c>
      <c r="BH234" s="18">
        <f t="shared" si="11"/>
        <v>0</v>
      </c>
      <c r="BI234" s="18">
        <f t="shared" si="11"/>
        <v>0</v>
      </c>
      <c r="BJ234" s="19">
        <f t="shared" si="11"/>
        <v>524.9901880918188</v>
      </c>
      <c r="BK234" s="32">
        <f t="shared" si="11"/>
        <v>6879.741221204726</v>
      </c>
      <c r="BL234" s="16"/>
      <c r="BM234" s="50"/>
    </row>
    <row r="235" spans="3:65" ht="15" customHeight="1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6"/>
      <c r="BM235" s="50"/>
    </row>
    <row r="236" spans="1:65" s="12" customFormat="1" ht="15">
      <c r="A236" s="5" t="s">
        <v>12</v>
      </c>
      <c r="B236" s="27" t="s">
        <v>24</v>
      </c>
      <c r="C236" s="11"/>
      <c r="D236" s="9"/>
      <c r="E236" s="9"/>
      <c r="F236" s="9"/>
      <c r="G236" s="10"/>
      <c r="H236" s="11"/>
      <c r="I236" s="9"/>
      <c r="J236" s="9"/>
      <c r="K236" s="9"/>
      <c r="L236" s="10"/>
      <c r="M236" s="11"/>
      <c r="N236" s="9"/>
      <c r="O236" s="9"/>
      <c r="P236" s="9"/>
      <c r="Q236" s="10"/>
      <c r="R236" s="11"/>
      <c r="S236" s="9"/>
      <c r="T236" s="9"/>
      <c r="U236" s="9"/>
      <c r="V236" s="10"/>
      <c r="W236" s="11"/>
      <c r="X236" s="9"/>
      <c r="Y236" s="9"/>
      <c r="Z236" s="9"/>
      <c r="AA236" s="10"/>
      <c r="AB236" s="11"/>
      <c r="AC236" s="9"/>
      <c r="AD236" s="9"/>
      <c r="AE236" s="9"/>
      <c r="AF236" s="10"/>
      <c r="AG236" s="11"/>
      <c r="AH236" s="9"/>
      <c r="AI236" s="9"/>
      <c r="AJ236" s="9"/>
      <c r="AK236" s="10"/>
      <c r="AL236" s="11"/>
      <c r="AM236" s="9"/>
      <c r="AN236" s="9"/>
      <c r="AO236" s="9"/>
      <c r="AP236" s="10"/>
      <c r="AQ236" s="11"/>
      <c r="AR236" s="9"/>
      <c r="AS236" s="9"/>
      <c r="AT236" s="9"/>
      <c r="AU236" s="10"/>
      <c r="AV236" s="11"/>
      <c r="AW236" s="9"/>
      <c r="AX236" s="9"/>
      <c r="AY236" s="9"/>
      <c r="AZ236" s="10"/>
      <c r="BA236" s="11"/>
      <c r="BB236" s="9"/>
      <c r="BC236" s="9"/>
      <c r="BD236" s="9"/>
      <c r="BE236" s="10"/>
      <c r="BF236" s="11"/>
      <c r="BG236" s="9"/>
      <c r="BH236" s="9"/>
      <c r="BI236" s="9"/>
      <c r="BJ236" s="10"/>
      <c r="BK236" s="17"/>
      <c r="BL236" s="16"/>
      <c r="BM236" s="50"/>
    </row>
    <row r="237" spans="1:65" s="12" customFormat="1" ht="15">
      <c r="A237" s="5"/>
      <c r="B237" s="8" t="s">
        <v>150</v>
      </c>
      <c r="C237" s="11">
        <v>0</v>
      </c>
      <c r="D237" s="9">
        <v>0.6110928636784999</v>
      </c>
      <c r="E237" s="9">
        <v>0</v>
      </c>
      <c r="F237" s="9">
        <v>0</v>
      </c>
      <c r="G237" s="10">
        <v>0</v>
      </c>
      <c r="H237" s="11">
        <v>331.0285164699984</v>
      </c>
      <c r="I237" s="9">
        <v>1420.0795263252849</v>
      </c>
      <c r="J237" s="9">
        <v>0</v>
      </c>
      <c r="K237" s="9">
        <v>0</v>
      </c>
      <c r="L237" s="10">
        <v>157.98019790549878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21.993884672104898</v>
      </c>
      <c r="S237" s="9">
        <v>77.9321993642852</v>
      </c>
      <c r="T237" s="9">
        <v>0</v>
      </c>
      <c r="U237" s="9">
        <v>0</v>
      </c>
      <c r="V237" s="10">
        <v>4.0355553245703994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0.6429686827499</v>
      </c>
      <c r="AC237" s="9">
        <v>0</v>
      </c>
      <c r="AD237" s="9">
        <v>0</v>
      </c>
      <c r="AE237" s="9">
        <v>0</v>
      </c>
      <c r="AF237" s="10">
        <v>0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0.0002684987857</v>
      </c>
      <c r="AM237" s="9">
        <v>0</v>
      </c>
      <c r="AN237" s="9">
        <v>0</v>
      </c>
      <c r="AO237" s="9">
        <v>0</v>
      </c>
      <c r="AP237" s="10">
        <v>0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971.6093249711695</v>
      </c>
      <c r="AW237" s="9">
        <v>628.7898780801169</v>
      </c>
      <c r="AX237" s="9">
        <v>0.0112612126071</v>
      </c>
      <c r="AY237" s="9">
        <v>0</v>
      </c>
      <c r="AZ237" s="10">
        <v>245.0927904585195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207.35982849958418</v>
      </c>
      <c r="BG237" s="9">
        <v>90.6315338803898</v>
      </c>
      <c r="BH237" s="9">
        <v>0</v>
      </c>
      <c r="BI237" s="9">
        <v>0</v>
      </c>
      <c r="BJ237" s="10">
        <v>17.724629076459898</v>
      </c>
      <c r="BK237" s="17">
        <f>SUM(C237:BJ237)</f>
        <v>4175.523456285804</v>
      </c>
      <c r="BL237" s="16"/>
      <c r="BM237" s="50"/>
    </row>
    <row r="238" spans="1:65" s="12" customFormat="1" ht="15">
      <c r="A238" s="5"/>
      <c r="B238" s="8" t="s">
        <v>151</v>
      </c>
      <c r="C238" s="11">
        <v>0</v>
      </c>
      <c r="D238" s="9">
        <v>15.8268225548213</v>
      </c>
      <c r="E238" s="9">
        <v>0</v>
      </c>
      <c r="F238" s="9">
        <v>0</v>
      </c>
      <c r="G238" s="10">
        <v>0</v>
      </c>
      <c r="H238" s="11">
        <v>49.49078520449518</v>
      </c>
      <c r="I238" s="9">
        <v>25.598898816641896</v>
      </c>
      <c r="J238" s="9">
        <v>3.9775511771785</v>
      </c>
      <c r="K238" s="9">
        <v>0</v>
      </c>
      <c r="L238" s="10">
        <v>106.22431967821012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26.409887536029803</v>
      </c>
      <c r="S238" s="9">
        <v>2.4651534903206995</v>
      </c>
      <c r="T238" s="9">
        <v>0</v>
      </c>
      <c r="U238" s="9">
        <v>0</v>
      </c>
      <c r="V238" s="10">
        <v>35.770135636245804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1.1654661350349</v>
      </c>
      <c r="AC238" s="9">
        <v>0.0788846032856</v>
      </c>
      <c r="AD238" s="9">
        <v>0</v>
      </c>
      <c r="AE238" s="9">
        <v>0</v>
      </c>
      <c r="AF238" s="10">
        <v>3.3213213284279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0.9206854825343003</v>
      </c>
      <c r="AM238" s="9">
        <v>0</v>
      </c>
      <c r="AN238" s="9">
        <v>0</v>
      </c>
      <c r="AO238" s="9">
        <v>0</v>
      </c>
      <c r="AP238" s="10">
        <v>0.42887755714200004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488.13467329684664</v>
      </c>
      <c r="AW238" s="9">
        <v>152.98430390205996</v>
      </c>
      <c r="AX238" s="9">
        <v>0.0120960232142</v>
      </c>
      <c r="AY238" s="9">
        <v>0</v>
      </c>
      <c r="AZ238" s="10">
        <v>945.7910331374428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280.4137778446792</v>
      </c>
      <c r="BG238" s="9">
        <v>20.826188361600295</v>
      </c>
      <c r="BH238" s="9">
        <v>0</v>
      </c>
      <c r="BI238" s="9">
        <v>0</v>
      </c>
      <c r="BJ238" s="10">
        <v>274.53222356423663</v>
      </c>
      <c r="BK238" s="17">
        <f aca="true" t="shared" si="12" ref="BK238:BK267">SUM(C238:BJ238)</f>
        <v>2434.373085330448</v>
      </c>
      <c r="BL238" s="16"/>
      <c r="BM238" s="50"/>
    </row>
    <row r="239" spans="1:65" s="12" customFormat="1" ht="15">
      <c r="A239" s="5"/>
      <c r="B239" s="8" t="s">
        <v>201</v>
      </c>
      <c r="C239" s="11">
        <v>0</v>
      </c>
      <c r="D239" s="9">
        <v>0</v>
      </c>
      <c r="E239" s="9">
        <v>0</v>
      </c>
      <c r="F239" s="9">
        <v>0</v>
      </c>
      <c r="G239" s="10">
        <v>0</v>
      </c>
      <c r="H239" s="11">
        <v>0.3825373745352</v>
      </c>
      <c r="I239" s="9">
        <v>0</v>
      </c>
      <c r="J239" s="9">
        <v>0</v>
      </c>
      <c r="K239" s="9">
        <v>0</v>
      </c>
      <c r="L239" s="10">
        <v>0.1220523606784</v>
      </c>
      <c r="M239" s="11">
        <v>0</v>
      </c>
      <c r="N239" s="9">
        <v>0</v>
      </c>
      <c r="O239" s="9">
        <v>0</v>
      </c>
      <c r="P239" s="9">
        <v>0</v>
      </c>
      <c r="Q239" s="10">
        <v>0</v>
      </c>
      <c r="R239" s="11">
        <v>0.0683088847137</v>
      </c>
      <c r="S239" s="9">
        <v>0</v>
      </c>
      <c r="T239" s="9">
        <v>0</v>
      </c>
      <c r="U239" s="9">
        <v>0</v>
      </c>
      <c r="V239" s="10">
        <v>0.0256480749998</v>
      </c>
      <c r="W239" s="11">
        <v>0</v>
      </c>
      <c r="X239" s="9">
        <v>0</v>
      </c>
      <c r="Y239" s="9">
        <v>0</v>
      </c>
      <c r="Z239" s="9">
        <v>0</v>
      </c>
      <c r="AA239" s="10">
        <v>0</v>
      </c>
      <c r="AB239" s="11">
        <v>0</v>
      </c>
      <c r="AC239" s="9">
        <v>0</v>
      </c>
      <c r="AD239" s="9">
        <v>0</v>
      </c>
      <c r="AE239" s="9">
        <v>0</v>
      </c>
      <c r="AF239" s="10">
        <v>0</v>
      </c>
      <c r="AG239" s="11">
        <v>0</v>
      </c>
      <c r="AH239" s="9">
        <v>0</v>
      </c>
      <c r="AI239" s="9">
        <v>0</v>
      </c>
      <c r="AJ239" s="9">
        <v>0</v>
      </c>
      <c r="AK239" s="10">
        <v>0</v>
      </c>
      <c r="AL239" s="11">
        <v>0.0014352767857000002</v>
      </c>
      <c r="AM239" s="9">
        <v>0</v>
      </c>
      <c r="AN239" s="9">
        <v>0</v>
      </c>
      <c r="AO239" s="9">
        <v>0</v>
      </c>
      <c r="AP239" s="10">
        <v>0</v>
      </c>
      <c r="AQ239" s="11">
        <v>0</v>
      </c>
      <c r="AR239" s="9">
        <v>0</v>
      </c>
      <c r="AS239" s="9">
        <v>0</v>
      </c>
      <c r="AT239" s="9">
        <v>0</v>
      </c>
      <c r="AU239" s="10">
        <v>0</v>
      </c>
      <c r="AV239" s="11">
        <v>143.97616476956824</v>
      </c>
      <c r="AW239" s="9">
        <v>88.99301214248032</v>
      </c>
      <c r="AX239" s="9">
        <v>0</v>
      </c>
      <c r="AY239" s="9">
        <v>0</v>
      </c>
      <c r="AZ239" s="10">
        <v>25.896381177927804</v>
      </c>
      <c r="BA239" s="11">
        <v>0</v>
      </c>
      <c r="BB239" s="9">
        <v>0</v>
      </c>
      <c r="BC239" s="9">
        <v>0</v>
      </c>
      <c r="BD239" s="9">
        <v>0</v>
      </c>
      <c r="BE239" s="10">
        <v>0</v>
      </c>
      <c r="BF239" s="11">
        <v>6.069541529356201</v>
      </c>
      <c r="BG239" s="9">
        <v>1.5970119148213</v>
      </c>
      <c r="BH239" s="9">
        <v>0</v>
      </c>
      <c r="BI239" s="9">
        <v>0</v>
      </c>
      <c r="BJ239" s="10">
        <v>0.5834400133926001</v>
      </c>
      <c r="BK239" s="17">
        <f t="shared" si="12"/>
        <v>267.7155335192592</v>
      </c>
      <c r="BL239" s="16"/>
      <c r="BM239" s="50"/>
    </row>
    <row r="240" spans="1:65" s="12" customFormat="1" ht="15">
      <c r="A240" s="5"/>
      <c r="B240" s="8" t="s">
        <v>152</v>
      </c>
      <c r="C240" s="11">
        <v>0</v>
      </c>
      <c r="D240" s="9">
        <v>0</v>
      </c>
      <c r="E240" s="9">
        <v>0</v>
      </c>
      <c r="F240" s="9">
        <v>0</v>
      </c>
      <c r="G240" s="10">
        <v>0</v>
      </c>
      <c r="H240" s="11">
        <v>1.2247317700351</v>
      </c>
      <c r="I240" s="9">
        <v>1.9158650499999</v>
      </c>
      <c r="J240" s="9">
        <v>0</v>
      </c>
      <c r="K240" s="9">
        <v>0</v>
      </c>
      <c r="L240" s="10">
        <v>2.8040007121065003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1.3692196387848001</v>
      </c>
      <c r="S240" s="9">
        <v>2.9421953194283</v>
      </c>
      <c r="T240" s="9">
        <v>0</v>
      </c>
      <c r="U240" s="9">
        <v>0</v>
      </c>
      <c r="V240" s="10">
        <v>0.8999929858917001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1.1176771744282998</v>
      </c>
      <c r="AC240" s="9">
        <v>0</v>
      </c>
      <c r="AD240" s="9">
        <v>0</v>
      </c>
      <c r="AE240" s="9">
        <v>0</v>
      </c>
      <c r="AF240" s="10">
        <v>0.2943414863928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0.034807995714</v>
      </c>
      <c r="AM240" s="9">
        <v>0</v>
      </c>
      <c r="AN240" s="9">
        <v>0</v>
      </c>
      <c r="AO240" s="9">
        <v>0</v>
      </c>
      <c r="AP240" s="10">
        <v>0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184.19258912668224</v>
      </c>
      <c r="AW240" s="9">
        <v>18.886113079504177</v>
      </c>
      <c r="AX240" s="9">
        <v>0</v>
      </c>
      <c r="AY240" s="9">
        <v>0</v>
      </c>
      <c r="AZ240" s="10">
        <v>78.72428683850649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41.32659803605981</v>
      </c>
      <c r="BG240" s="9">
        <v>5.70494118182</v>
      </c>
      <c r="BH240" s="9">
        <v>0</v>
      </c>
      <c r="BI240" s="9">
        <v>0</v>
      </c>
      <c r="BJ240" s="10">
        <v>21.9730963900815</v>
      </c>
      <c r="BK240" s="17">
        <f t="shared" si="12"/>
        <v>363.4104567854356</v>
      </c>
      <c r="BL240" s="16"/>
      <c r="BM240" s="57"/>
    </row>
    <row r="241" spans="1:65" s="12" customFormat="1" ht="15">
      <c r="A241" s="5"/>
      <c r="B241" s="8" t="s">
        <v>153</v>
      </c>
      <c r="C241" s="11">
        <v>0</v>
      </c>
      <c r="D241" s="9">
        <v>0</v>
      </c>
      <c r="E241" s="9">
        <v>0</v>
      </c>
      <c r="F241" s="9">
        <v>0</v>
      </c>
      <c r="G241" s="10">
        <v>0</v>
      </c>
      <c r="H241" s="11">
        <v>1.7516689515345</v>
      </c>
      <c r="I241" s="9">
        <v>0.0012923357142</v>
      </c>
      <c r="J241" s="9">
        <v>0</v>
      </c>
      <c r="K241" s="9">
        <v>0</v>
      </c>
      <c r="L241" s="10">
        <v>1.4568894294990997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4.1474423026053</v>
      </c>
      <c r="S241" s="9">
        <v>0</v>
      </c>
      <c r="T241" s="9">
        <v>0</v>
      </c>
      <c r="U241" s="9">
        <v>0</v>
      </c>
      <c r="V241" s="10">
        <v>1.3262298534274002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1.1131273253568001</v>
      </c>
      <c r="AC241" s="9">
        <v>0</v>
      </c>
      <c r="AD241" s="9">
        <v>0.0062355214285</v>
      </c>
      <c r="AE241" s="9">
        <v>0</v>
      </c>
      <c r="AF241" s="10">
        <v>0.1385548537142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0.17419853964260001</v>
      </c>
      <c r="AM241" s="9">
        <v>0</v>
      </c>
      <c r="AN241" s="9">
        <v>0</v>
      </c>
      <c r="AO241" s="9">
        <v>0</v>
      </c>
      <c r="AP241" s="10">
        <v>0.0018706564285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181.93489130556105</v>
      </c>
      <c r="AW241" s="9">
        <v>23.765085094977483</v>
      </c>
      <c r="AX241" s="9">
        <v>0.0074826257142</v>
      </c>
      <c r="AY241" s="9">
        <v>0</v>
      </c>
      <c r="AZ241" s="10">
        <v>97.79886209859514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126.3758562942407</v>
      </c>
      <c r="BG241" s="9">
        <v>9.454867427712</v>
      </c>
      <c r="BH241" s="9">
        <v>1.2471042857141998</v>
      </c>
      <c r="BI241" s="9">
        <v>0</v>
      </c>
      <c r="BJ241" s="10">
        <v>61.305502186691896</v>
      </c>
      <c r="BK241" s="17">
        <f>SUM(C241:BJ241)</f>
        <v>512.0071610885577</v>
      </c>
      <c r="BL241" s="16"/>
      <c r="BM241" s="57"/>
    </row>
    <row r="242" spans="1:65" s="12" customFormat="1" ht="15">
      <c r="A242" s="5"/>
      <c r="B242" s="8" t="s">
        <v>154</v>
      </c>
      <c r="C242" s="11">
        <v>0</v>
      </c>
      <c r="D242" s="9">
        <v>0</v>
      </c>
      <c r="E242" s="9">
        <v>0</v>
      </c>
      <c r="F242" s="9">
        <v>0</v>
      </c>
      <c r="G242" s="10">
        <v>0</v>
      </c>
      <c r="H242" s="11">
        <v>0.9259764887138999</v>
      </c>
      <c r="I242" s="9">
        <v>3.0042859285713</v>
      </c>
      <c r="J242" s="9">
        <v>0</v>
      </c>
      <c r="K242" s="9">
        <v>0</v>
      </c>
      <c r="L242" s="10">
        <v>0.8600467804282002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0.0777770776779</v>
      </c>
      <c r="S242" s="9">
        <v>0</v>
      </c>
      <c r="T242" s="9">
        <v>0</v>
      </c>
      <c r="U242" s="9">
        <v>0</v>
      </c>
      <c r="V242" s="10">
        <v>0.0389149335712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0.051109859857099996</v>
      </c>
      <c r="AC242" s="9">
        <v>0</v>
      </c>
      <c r="AD242" s="9">
        <v>0</v>
      </c>
      <c r="AE242" s="9">
        <v>0</v>
      </c>
      <c r="AF242" s="10">
        <v>0.00662471825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0</v>
      </c>
      <c r="AM242" s="9">
        <v>0</v>
      </c>
      <c r="AN242" s="9">
        <v>0</v>
      </c>
      <c r="AO242" s="9">
        <v>0</v>
      </c>
      <c r="AP242" s="10">
        <v>0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226.57695990977956</v>
      </c>
      <c r="AW242" s="9">
        <v>125.22378539328503</v>
      </c>
      <c r="AX242" s="9">
        <v>2.08832985</v>
      </c>
      <c r="AY242" s="9">
        <v>0</v>
      </c>
      <c r="AZ242" s="10">
        <v>76.03121375314159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5.011418181817599</v>
      </c>
      <c r="BG242" s="9">
        <v>12.0659057999999</v>
      </c>
      <c r="BH242" s="9">
        <v>0</v>
      </c>
      <c r="BI242" s="9">
        <v>35.0461914373214</v>
      </c>
      <c r="BJ242" s="10">
        <v>0.3138804384997</v>
      </c>
      <c r="BK242" s="17">
        <f t="shared" si="12"/>
        <v>487.32242055091433</v>
      </c>
      <c r="BL242" s="16"/>
      <c r="BM242" s="57"/>
    </row>
    <row r="243" spans="1:65" s="12" customFormat="1" ht="15">
      <c r="A243" s="5"/>
      <c r="B243" s="8" t="s">
        <v>155</v>
      </c>
      <c r="C243" s="11">
        <v>0</v>
      </c>
      <c r="D243" s="9">
        <v>0</v>
      </c>
      <c r="E243" s="9">
        <v>0</v>
      </c>
      <c r="F243" s="9">
        <v>0</v>
      </c>
      <c r="G243" s="10">
        <v>0</v>
      </c>
      <c r="H243" s="11">
        <v>7.6900001066413</v>
      </c>
      <c r="I243" s="9">
        <v>7.390257681249501</v>
      </c>
      <c r="J243" s="9">
        <v>0</v>
      </c>
      <c r="K243" s="9">
        <v>0</v>
      </c>
      <c r="L243" s="10">
        <v>5.0902723718203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4.9688965144626</v>
      </c>
      <c r="S243" s="9">
        <v>2.7484636642856</v>
      </c>
      <c r="T243" s="9">
        <v>0</v>
      </c>
      <c r="U243" s="9">
        <v>0</v>
      </c>
      <c r="V243" s="10">
        <v>1.6291695594631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6.293533111927701</v>
      </c>
      <c r="AC243" s="9">
        <v>0</v>
      </c>
      <c r="AD243" s="9">
        <v>0</v>
      </c>
      <c r="AE243" s="9">
        <v>0</v>
      </c>
      <c r="AF243" s="10">
        <v>1.1555117212139001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0.22290389889210002</v>
      </c>
      <c r="AM243" s="9">
        <v>0</v>
      </c>
      <c r="AN243" s="9">
        <v>0</v>
      </c>
      <c r="AO243" s="9">
        <v>0</v>
      </c>
      <c r="AP243" s="10">
        <v>0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408.04556325407043</v>
      </c>
      <c r="AW243" s="9">
        <v>99.5524342488871</v>
      </c>
      <c r="AX243" s="9">
        <v>5.8333467456785</v>
      </c>
      <c r="AY243" s="9">
        <v>0</v>
      </c>
      <c r="AZ243" s="10">
        <v>209.84344674558415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186.2615285437317</v>
      </c>
      <c r="BG243" s="9">
        <v>26.001974247281805</v>
      </c>
      <c r="BH243" s="9">
        <v>0</v>
      </c>
      <c r="BI243" s="9">
        <v>0</v>
      </c>
      <c r="BJ243" s="10">
        <v>62.98324592705061</v>
      </c>
      <c r="BK243" s="17">
        <f t="shared" si="12"/>
        <v>1035.7105483422404</v>
      </c>
      <c r="BL243" s="16"/>
      <c r="BM243" s="57"/>
    </row>
    <row r="244" spans="1:65" s="12" customFormat="1" ht="15">
      <c r="A244" s="5"/>
      <c r="B244" s="8" t="s">
        <v>179</v>
      </c>
      <c r="C244" s="11">
        <v>0</v>
      </c>
      <c r="D244" s="9">
        <v>0</v>
      </c>
      <c r="E244" s="9">
        <v>0</v>
      </c>
      <c r="F244" s="9">
        <v>0</v>
      </c>
      <c r="G244" s="10">
        <v>0</v>
      </c>
      <c r="H244" s="11">
        <v>4.3187191356774</v>
      </c>
      <c r="I244" s="9">
        <v>0.5641471428571</v>
      </c>
      <c r="J244" s="9">
        <v>0</v>
      </c>
      <c r="K244" s="9">
        <v>0</v>
      </c>
      <c r="L244" s="10">
        <v>0.8829486654991999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3.7126795969628</v>
      </c>
      <c r="S244" s="9">
        <v>0.1128294285714</v>
      </c>
      <c r="T244" s="9">
        <v>0</v>
      </c>
      <c r="U244" s="9">
        <v>0</v>
      </c>
      <c r="V244" s="10">
        <v>0.7206114092491002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0.0227812311427</v>
      </c>
      <c r="AC244" s="9">
        <v>0</v>
      </c>
      <c r="AD244" s="9">
        <v>0</v>
      </c>
      <c r="AE244" s="9">
        <v>0</v>
      </c>
      <c r="AF244" s="10">
        <v>3.5709282142857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0.0043949885713</v>
      </c>
      <c r="AM244" s="9">
        <v>0</v>
      </c>
      <c r="AN244" s="9">
        <v>0</v>
      </c>
      <c r="AO244" s="9">
        <v>0</v>
      </c>
      <c r="AP244" s="10">
        <v>0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186.25267861231882</v>
      </c>
      <c r="AW244" s="9">
        <v>20.895540946928804</v>
      </c>
      <c r="AX244" s="9">
        <v>0</v>
      </c>
      <c r="AY244" s="9">
        <v>0</v>
      </c>
      <c r="AZ244" s="10">
        <v>91.55113443793603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92.21074840360684</v>
      </c>
      <c r="BG244" s="9">
        <v>12.518862524927298</v>
      </c>
      <c r="BH244" s="9">
        <v>1.0987471428571</v>
      </c>
      <c r="BI244" s="9">
        <v>0</v>
      </c>
      <c r="BJ244" s="10">
        <v>28.515090345576407</v>
      </c>
      <c r="BK244" s="17">
        <f t="shared" si="12"/>
        <v>446.952842226968</v>
      </c>
      <c r="BL244" s="16"/>
      <c r="BM244" s="57"/>
    </row>
    <row r="245" spans="1:65" s="12" customFormat="1" ht="15">
      <c r="A245" s="5"/>
      <c r="B245" s="8" t="s">
        <v>269</v>
      </c>
      <c r="C245" s="11">
        <v>0</v>
      </c>
      <c r="D245" s="9">
        <v>0</v>
      </c>
      <c r="E245" s="9">
        <v>0</v>
      </c>
      <c r="F245" s="9">
        <v>0</v>
      </c>
      <c r="G245" s="10">
        <v>0</v>
      </c>
      <c r="H245" s="11">
        <v>0.6188588868206</v>
      </c>
      <c r="I245" s="9">
        <v>0.5862732857142</v>
      </c>
      <c r="J245" s="9">
        <v>0</v>
      </c>
      <c r="K245" s="9">
        <v>0</v>
      </c>
      <c r="L245" s="10">
        <v>2.9233166799282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0.30645575196300007</v>
      </c>
      <c r="S245" s="9">
        <v>0.035026942214199996</v>
      </c>
      <c r="T245" s="9">
        <v>0</v>
      </c>
      <c r="U245" s="9">
        <v>0</v>
      </c>
      <c r="V245" s="10">
        <v>0.18461116524929996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</v>
      </c>
      <c r="AC245" s="9">
        <v>0</v>
      </c>
      <c r="AD245" s="9">
        <v>0</v>
      </c>
      <c r="AE245" s="9">
        <v>0</v>
      </c>
      <c r="AF245" s="10">
        <v>0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0.0052252339285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49.6090884890429</v>
      </c>
      <c r="AW245" s="9">
        <v>1.1086160153246687</v>
      </c>
      <c r="AX245" s="9">
        <v>0</v>
      </c>
      <c r="AY245" s="9">
        <v>0</v>
      </c>
      <c r="AZ245" s="10">
        <v>10.8445905147438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21.043144576779802</v>
      </c>
      <c r="BG245" s="9">
        <v>0.40974639567820004</v>
      </c>
      <c r="BH245" s="9">
        <v>2.6126169642857002</v>
      </c>
      <c r="BI245" s="9">
        <v>0</v>
      </c>
      <c r="BJ245" s="10">
        <v>6.001673434278</v>
      </c>
      <c r="BK245" s="17">
        <f t="shared" si="12"/>
        <v>96.28924433595108</v>
      </c>
      <c r="BL245" s="16"/>
      <c r="BM245" s="50"/>
    </row>
    <row r="246" spans="1:65" s="12" customFormat="1" ht="15">
      <c r="A246" s="5"/>
      <c r="B246" s="8" t="s">
        <v>156</v>
      </c>
      <c r="C246" s="11">
        <v>0</v>
      </c>
      <c r="D246" s="9">
        <v>13.6504678571428</v>
      </c>
      <c r="E246" s="9">
        <v>0</v>
      </c>
      <c r="F246" s="9">
        <v>0</v>
      </c>
      <c r="G246" s="10">
        <v>0</v>
      </c>
      <c r="H246" s="11">
        <v>46.20063443642739</v>
      </c>
      <c r="I246" s="9">
        <v>2.866613920857</v>
      </c>
      <c r="J246" s="9">
        <v>0</v>
      </c>
      <c r="K246" s="9">
        <v>0</v>
      </c>
      <c r="L246" s="10">
        <v>2.4355295421778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2.1750968551057994</v>
      </c>
      <c r="S246" s="9">
        <v>1.4332991249998999</v>
      </c>
      <c r="T246" s="9">
        <v>0.6825233928571</v>
      </c>
      <c r="U246" s="9">
        <v>0</v>
      </c>
      <c r="V246" s="10">
        <v>0.7842165331063001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3.100268318892</v>
      </c>
      <c r="AC246" s="9">
        <v>0.0009794369642</v>
      </c>
      <c r="AD246" s="9">
        <v>0</v>
      </c>
      <c r="AE246" s="9">
        <v>0</v>
      </c>
      <c r="AF246" s="10">
        <v>1.0776457902853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1.1984246544276</v>
      </c>
      <c r="AM246" s="9">
        <v>3.9765140749999</v>
      </c>
      <c r="AN246" s="9">
        <v>0</v>
      </c>
      <c r="AO246" s="9">
        <v>0</v>
      </c>
      <c r="AP246" s="10">
        <v>0.1657720817853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74.27834674979287</v>
      </c>
      <c r="AW246" s="9">
        <v>13.408226462195838</v>
      </c>
      <c r="AX246" s="9">
        <v>0.0451744</v>
      </c>
      <c r="AY246" s="9">
        <v>0</v>
      </c>
      <c r="AZ246" s="10">
        <v>89.77011310657451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34.6216367576209</v>
      </c>
      <c r="BG246" s="9">
        <v>14.357958038784702</v>
      </c>
      <c r="BH246" s="9">
        <v>0</v>
      </c>
      <c r="BI246" s="9">
        <v>0</v>
      </c>
      <c r="BJ246" s="10">
        <v>41.342104597219304</v>
      </c>
      <c r="BK246" s="17">
        <f t="shared" si="12"/>
        <v>347.57154613221655</v>
      </c>
      <c r="BL246" s="16"/>
      <c r="BM246" s="50"/>
    </row>
    <row r="247" spans="1:65" s="12" customFormat="1" ht="15">
      <c r="A247" s="5"/>
      <c r="B247" s="8" t="s">
        <v>157</v>
      </c>
      <c r="C247" s="11">
        <v>0</v>
      </c>
      <c r="D247" s="9">
        <v>0</v>
      </c>
      <c r="E247" s="9">
        <v>0</v>
      </c>
      <c r="F247" s="9">
        <v>0</v>
      </c>
      <c r="G247" s="10">
        <v>0</v>
      </c>
      <c r="H247" s="11">
        <v>0.4106099962493</v>
      </c>
      <c r="I247" s="9">
        <v>0.5195582142857</v>
      </c>
      <c r="J247" s="9">
        <v>0</v>
      </c>
      <c r="K247" s="9">
        <v>0</v>
      </c>
      <c r="L247" s="10">
        <v>0.5385913906064002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0.6629001341057001</v>
      </c>
      <c r="S247" s="9">
        <v>0</v>
      </c>
      <c r="T247" s="9">
        <v>0</v>
      </c>
      <c r="U247" s="9">
        <v>0</v>
      </c>
      <c r="V247" s="10">
        <v>0.6097816836419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0.8196765555351999</v>
      </c>
      <c r="AC247" s="9">
        <v>0</v>
      </c>
      <c r="AD247" s="9">
        <v>0</v>
      </c>
      <c r="AE247" s="9">
        <v>0</v>
      </c>
      <c r="AF247" s="10">
        <v>0.2349508680712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0.0740183029281</v>
      </c>
      <c r="AM247" s="9">
        <v>0</v>
      </c>
      <c r="AN247" s="9">
        <v>0</v>
      </c>
      <c r="AO247" s="9">
        <v>0</v>
      </c>
      <c r="AP247" s="10">
        <v>0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41.36700038582478</v>
      </c>
      <c r="AW247" s="9">
        <v>6.396414332957705</v>
      </c>
      <c r="AX247" s="9">
        <v>0</v>
      </c>
      <c r="AY247" s="9">
        <v>0</v>
      </c>
      <c r="AZ247" s="10">
        <v>37.44153558359159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18.650663153128697</v>
      </c>
      <c r="BG247" s="9">
        <v>3.4021228941064</v>
      </c>
      <c r="BH247" s="9">
        <v>0</v>
      </c>
      <c r="BI247" s="9">
        <v>0</v>
      </c>
      <c r="BJ247" s="10">
        <v>12.207069475944802</v>
      </c>
      <c r="BK247" s="17">
        <f t="shared" si="12"/>
        <v>123.33489297097748</v>
      </c>
      <c r="BL247" s="16"/>
      <c r="BM247" s="50"/>
    </row>
    <row r="248" spans="1:65" s="12" customFormat="1" ht="15">
      <c r="A248" s="5"/>
      <c r="B248" s="8" t="s">
        <v>158</v>
      </c>
      <c r="C248" s="11">
        <v>0</v>
      </c>
      <c r="D248" s="9">
        <v>0</v>
      </c>
      <c r="E248" s="9">
        <v>0</v>
      </c>
      <c r="F248" s="9">
        <v>0</v>
      </c>
      <c r="G248" s="10">
        <v>0</v>
      </c>
      <c r="H248" s="11">
        <v>0.6800303020353</v>
      </c>
      <c r="I248" s="9">
        <v>0.1414321785714</v>
      </c>
      <c r="J248" s="9">
        <v>0</v>
      </c>
      <c r="K248" s="9">
        <v>0</v>
      </c>
      <c r="L248" s="10">
        <v>1.0130512254280999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0.5941177220349999</v>
      </c>
      <c r="S248" s="9">
        <v>1.5861725606426997</v>
      </c>
      <c r="T248" s="9">
        <v>0</v>
      </c>
      <c r="U248" s="9">
        <v>0</v>
      </c>
      <c r="V248" s="10">
        <v>1.0937278889637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0.8216131085354001</v>
      </c>
      <c r="AC248" s="9">
        <v>0</v>
      </c>
      <c r="AD248" s="9">
        <v>0</v>
      </c>
      <c r="AE248" s="9">
        <v>0</v>
      </c>
      <c r="AF248" s="10">
        <v>0.42424489482140004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0.0789444058925</v>
      </c>
      <c r="AM248" s="9">
        <v>0</v>
      </c>
      <c r="AN248" s="9">
        <v>0</v>
      </c>
      <c r="AO248" s="9">
        <v>0</v>
      </c>
      <c r="AP248" s="10">
        <v>0.0250421641785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103.20389835678775</v>
      </c>
      <c r="AW248" s="9">
        <v>9.895621819342766</v>
      </c>
      <c r="AX248" s="9">
        <v>0</v>
      </c>
      <c r="AY248" s="9">
        <v>0</v>
      </c>
      <c r="AZ248" s="10">
        <v>65.92191616683839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24.988911321858303</v>
      </c>
      <c r="BG248" s="9">
        <v>2.2126376208208</v>
      </c>
      <c r="BH248" s="9">
        <v>0</v>
      </c>
      <c r="BI248" s="9">
        <v>0</v>
      </c>
      <c r="BJ248" s="10">
        <v>18.0452342140895</v>
      </c>
      <c r="BK248" s="17">
        <f t="shared" si="12"/>
        <v>230.7265959508415</v>
      </c>
      <c r="BL248" s="16"/>
      <c r="BM248" s="50"/>
    </row>
    <row r="249" spans="1:65" s="12" customFormat="1" ht="15">
      <c r="A249" s="5"/>
      <c r="B249" s="8" t="s">
        <v>202</v>
      </c>
      <c r="C249" s="11">
        <v>0</v>
      </c>
      <c r="D249" s="9">
        <v>22.8656465438928</v>
      </c>
      <c r="E249" s="9">
        <v>0</v>
      </c>
      <c r="F249" s="9">
        <v>0</v>
      </c>
      <c r="G249" s="10">
        <v>0</v>
      </c>
      <c r="H249" s="11">
        <v>87.20285276749482</v>
      </c>
      <c r="I249" s="9">
        <v>188.99918174278454</v>
      </c>
      <c r="J249" s="9">
        <v>0</v>
      </c>
      <c r="K249" s="9">
        <v>0</v>
      </c>
      <c r="L249" s="10">
        <v>34.3083551264967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17.275346866959396</v>
      </c>
      <c r="S249" s="9">
        <v>21.707270331142</v>
      </c>
      <c r="T249" s="9">
        <v>0</v>
      </c>
      <c r="U249" s="9">
        <v>0</v>
      </c>
      <c r="V249" s="10">
        <v>11.546784996104298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3.9876706903914</v>
      </c>
      <c r="AC249" s="9">
        <v>0.023076798428500002</v>
      </c>
      <c r="AD249" s="9">
        <v>0</v>
      </c>
      <c r="AE249" s="9">
        <v>0</v>
      </c>
      <c r="AF249" s="10">
        <v>2.0135330892137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7.9244034357837</v>
      </c>
      <c r="AM249" s="9">
        <v>14.6985412272854</v>
      </c>
      <c r="AN249" s="9">
        <v>0</v>
      </c>
      <c r="AO249" s="9">
        <v>0</v>
      </c>
      <c r="AP249" s="10">
        <v>2.0046324826059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714.0415913342044</v>
      </c>
      <c r="AW249" s="9">
        <v>27.059104626157193</v>
      </c>
      <c r="AX249" s="9">
        <v>0.1931253383927</v>
      </c>
      <c r="AY249" s="9">
        <v>0.6419172992142</v>
      </c>
      <c r="AZ249" s="10">
        <v>540.6080426471913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439.760566084971</v>
      </c>
      <c r="BG249" s="9">
        <v>101.15422087263178</v>
      </c>
      <c r="BH249" s="9">
        <v>0.7980686286427001</v>
      </c>
      <c r="BI249" s="9">
        <v>0</v>
      </c>
      <c r="BJ249" s="10">
        <v>196.58734135460088</v>
      </c>
      <c r="BK249" s="17">
        <f t="shared" si="12"/>
        <v>2435.40127428459</v>
      </c>
      <c r="BL249" s="16"/>
      <c r="BM249" s="50"/>
    </row>
    <row r="250" spans="1:65" s="12" customFormat="1" ht="15">
      <c r="A250" s="5"/>
      <c r="B250" s="8" t="s">
        <v>159</v>
      </c>
      <c r="C250" s="11">
        <v>0</v>
      </c>
      <c r="D250" s="9">
        <v>9.4295274944285</v>
      </c>
      <c r="E250" s="9">
        <v>0</v>
      </c>
      <c r="F250" s="9">
        <v>0</v>
      </c>
      <c r="G250" s="10">
        <v>0</v>
      </c>
      <c r="H250" s="11">
        <v>8.4180533164603</v>
      </c>
      <c r="I250" s="9">
        <v>9.121213415285402</v>
      </c>
      <c r="J250" s="9">
        <v>0</v>
      </c>
      <c r="K250" s="9">
        <v>0</v>
      </c>
      <c r="L250" s="10">
        <v>12.384770528068596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4.564998157281601</v>
      </c>
      <c r="S250" s="9">
        <v>0.6103834572856001</v>
      </c>
      <c r="T250" s="9">
        <v>0</v>
      </c>
      <c r="U250" s="9">
        <v>0</v>
      </c>
      <c r="V250" s="10">
        <v>2.452171009034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0.6988421379988</v>
      </c>
      <c r="AC250" s="9">
        <v>0</v>
      </c>
      <c r="AD250" s="9">
        <v>0</v>
      </c>
      <c r="AE250" s="9">
        <v>0</v>
      </c>
      <c r="AF250" s="10">
        <v>1.6104279383924995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0.6973212956416</v>
      </c>
      <c r="AM250" s="9">
        <v>0</v>
      </c>
      <c r="AN250" s="9">
        <v>0</v>
      </c>
      <c r="AO250" s="9">
        <v>0</v>
      </c>
      <c r="AP250" s="10">
        <v>0.156671389785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360.1196781594871</v>
      </c>
      <c r="AW250" s="9">
        <v>31.35758450110695</v>
      </c>
      <c r="AX250" s="9">
        <v>0</v>
      </c>
      <c r="AY250" s="9">
        <v>0</v>
      </c>
      <c r="AZ250" s="10">
        <v>310.83608468890145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260.97699182494324</v>
      </c>
      <c r="BG250" s="9">
        <v>14.111656690961201</v>
      </c>
      <c r="BH250" s="9">
        <v>0</v>
      </c>
      <c r="BI250" s="9">
        <v>0</v>
      </c>
      <c r="BJ250" s="10">
        <v>69.2791378167095</v>
      </c>
      <c r="BK250" s="17">
        <f t="shared" si="12"/>
        <v>1096.8255138217712</v>
      </c>
      <c r="BL250" s="16"/>
      <c r="BM250" s="50"/>
    </row>
    <row r="251" spans="1:65" s="12" customFormat="1" ht="15">
      <c r="A251" s="5"/>
      <c r="B251" s="8" t="s">
        <v>160</v>
      </c>
      <c r="C251" s="11">
        <v>0</v>
      </c>
      <c r="D251" s="9">
        <v>20.6196091612142</v>
      </c>
      <c r="E251" s="9">
        <v>0</v>
      </c>
      <c r="F251" s="9">
        <v>0</v>
      </c>
      <c r="G251" s="10">
        <v>0</v>
      </c>
      <c r="H251" s="11">
        <v>658.718728280742</v>
      </c>
      <c r="I251" s="9">
        <v>98.4548422052122</v>
      </c>
      <c r="J251" s="9">
        <v>0.21029941232139998</v>
      </c>
      <c r="K251" s="9">
        <v>246.5218996911785</v>
      </c>
      <c r="L251" s="10">
        <v>198.83672365381642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77.06765287834769</v>
      </c>
      <c r="S251" s="9">
        <v>113.90100500728421</v>
      </c>
      <c r="T251" s="9">
        <v>0</v>
      </c>
      <c r="U251" s="9">
        <v>0</v>
      </c>
      <c r="V251" s="10">
        <v>94.3834205066376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5.562690258855401</v>
      </c>
      <c r="AC251" s="9">
        <v>0.2073240761428</v>
      </c>
      <c r="AD251" s="9">
        <v>0</v>
      </c>
      <c r="AE251" s="9">
        <v>0</v>
      </c>
      <c r="AF251" s="10">
        <v>5.674885826427599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4.979181594069499</v>
      </c>
      <c r="AM251" s="9">
        <v>187.57592044032117</v>
      </c>
      <c r="AN251" s="9">
        <v>0</v>
      </c>
      <c r="AO251" s="9">
        <v>0</v>
      </c>
      <c r="AP251" s="10">
        <v>1.4111171598921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2385.5575503066566</v>
      </c>
      <c r="AW251" s="9">
        <v>416.1554954030233</v>
      </c>
      <c r="AX251" s="9">
        <v>0.14873699371420002</v>
      </c>
      <c r="AY251" s="9">
        <v>0.42677467217849996</v>
      </c>
      <c r="AZ251" s="10">
        <v>2880.3661661001756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1557.7558221648892</v>
      </c>
      <c r="BG251" s="9">
        <v>95.52266362886957</v>
      </c>
      <c r="BH251" s="9">
        <v>2.7738055588924997</v>
      </c>
      <c r="BI251" s="9">
        <v>0</v>
      </c>
      <c r="BJ251" s="10">
        <v>837.3129135500554</v>
      </c>
      <c r="BK251" s="17">
        <f t="shared" si="12"/>
        <v>9890.145228530917</v>
      </c>
      <c r="BL251" s="16"/>
      <c r="BM251" s="50"/>
    </row>
    <row r="252" spans="1:65" s="12" customFormat="1" ht="15">
      <c r="A252" s="5"/>
      <c r="B252" s="8" t="s">
        <v>191</v>
      </c>
      <c r="C252" s="11">
        <v>0</v>
      </c>
      <c r="D252" s="9">
        <v>0.5698144642857</v>
      </c>
      <c r="E252" s="9">
        <v>0</v>
      </c>
      <c r="F252" s="9">
        <v>0</v>
      </c>
      <c r="G252" s="10">
        <v>0</v>
      </c>
      <c r="H252" s="11">
        <v>4.4592353231057995</v>
      </c>
      <c r="I252" s="9">
        <v>7.8788953036068</v>
      </c>
      <c r="J252" s="9">
        <v>0</v>
      </c>
      <c r="K252" s="9">
        <v>0</v>
      </c>
      <c r="L252" s="10">
        <v>3.4025880555347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5.939346034677001</v>
      </c>
      <c r="S252" s="9">
        <v>6.1418517669282995</v>
      </c>
      <c r="T252" s="9">
        <v>0</v>
      </c>
      <c r="U252" s="9">
        <v>0</v>
      </c>
      <c r="V252" s="10">
        <v>1.9281221095344003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0.007218975821199999</v>
      </c>
      <c r="AC252" s="9">
        <v>0</v>
      </c>
      <c r="AD252" s="9">
        <v>0</v>
      </c>
      <c r="AE252" s="9">
        <v>0</v>
      </c>
      <c r="AF252" s="10">
        <v>0.0136891230714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0.0168630830713</v>
      </c>
      <c r="AM252" s="9">
        <v>0</v>
      </c>
      <c r="AN252" s="9">
        <v>0</v>
      </c>
      <c r="AO252" s="9">
        <v>0</v>
      </c>
      <c r="AP252" s="10">
        <v>0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236.10237474664066</v>
      </c>
      <c r="AW252" s="9">
        <v>79.23663208583143</v>
      </c>
      <c r="AX252" s="9">
        <v>0</v>
      </c>
      <c r="AY252" s="9">
        <v>0</v>
      </c>
      <c r="AZ252" s="10">
        <v>58.5041886200862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102.7866967597493</v>
      </c>
      <c r="BG252" s="9">
        <v>31.596712127890903</v>
      </c>
      <c r="BH252" s="9">
        <v>2.3237559165357</v>
      </c>
      <c r="BI252" s="9">
        <v>0</v>
      </c>
      <c r="BJ252" s="10">
        <v>25.622507098121197</v>
      </c>
      <c r="BK252" s="17">
        <f t="shared" si="12"/>
        <v>566.530491594492</v>
      </c>
      <c r="BL252" s="16"/>
      <c r="BM252" s="50"/>
    </row>
    <row r="253" spans="1:65" s="12" customFormat="1" ht="15">
      <c r="A253" s="5"/>
      <c r="B253" s="8" t="s">
        <v>161</v>
      </c>
      <c r="C253" s="11">
        <v>0</v>
      </c>
      <c r="D253" s="9">
        <v>18.3569138703571</v>
      </c>
      <c r="E253" s="9">
        <v>0</v>
      </c>
      <c r="F253" s="9">
        <v>0</v>
      </c>
      <c r="G253" s="10">
        <v>0</v>
      </c>
      <c r="H253" s="11">
        <v>73.92951685584968</v>
      </c>
      <c r="I253" s="9">
        <v>33.9978407042848</v>
      </c>
      <c r="J253" s="9">
        <v>0</v>
      </c>
      <c r="K253" s="9">
        <v>0</v>
      </c>
      <c r="L253" s="10">
        <v>237.54538874952945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52.47971174966959</v>
      </c>
      <c r="S253" s="9">
        <v>22.132930935856198</v>
      </c>
      <c r="T253" s="9">
        <v>0</v>
      </c>
      <c r="U253" s="9">
        <v>0</v>
      </c>
      <c r="V253" s="10">
        <v>77.02094095867213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4.270739453284301</v>
      </c>
      <c r="AC253" s="9">
        <v>0.0107017495357</v>
      </c>
      <c r="AD253" s="9">
        <v>0</v>
      </c>
      <c r="AE253" s="9">
        <v>0</v>
      </c>
      <c r="AF253" s="10">
        <v>5.2585550371059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4.4751385362831995</v>
      </c>
      <c r="AM253" s="9">
        <v>0.0707233127499</v>
      </c>
      <c r="AN253" s="9">
        <v>0</v>
      </c>
      <c r="AO253" s="9">
        <v>0</v>
      </c>
      <c r="AP253" s="10">
        <v>2.6502616092845</v>
      </c>
      <c r="AQ253" s="11">
        <v>0</v>
      </c>
      <c r="AR253" s="9">
        <v>0</v>
      </c>
      <c r="AS253" s="9">
        <v>0</v>
      </c>
      <c r="AT253" s="9">
        <v>0</v>
      </c>
      <c r="AU253" s="10">
        <v>0</v>
      </c>
      <c r="AV253" s="11">
        <v>1019.1537110334265</v>
      </c>
      <c r="AW253" s="9">
        <v>200.21160835938974</v>
      </c>
      <c r="AX253" s="9">
        <v>0.0027647497142</v>
      </c>
      <c r="AY253" s="9">
        <v>0</v>
      </c>
      <c r="AZ253" s="10">
        <v>2295.075334090286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884.8694877398865</v>
      </c>
      <c r="BG253" s="9">
        <v>47.1984243809486</v>
      </c>
      <c r="BH253" s="9">
        <v>2.3957474281427</v>
      </c>
      <c r="BI253" s="9">
        <v>0.8868380016070999</v>
      </c>
      <c r="BJ253" s="10">
        <v>908.5234866314717</v>
      </c>
      <c r="BK253" s="17">
        <f t="shared" si="12"/>
        <v>5890.516765937336</v>
      </c>
      <c r="BL253" s="16"/>
      <c r="BM253" s="50"/>
    </row>
    <row r="254" spans="1:65" s="12" customFormat="1" ht="15">
      <c r="A254" s="5"/>
      <c r="B254" s="8" t="s">
        <v>162</v>
      </c>
      <c r="C254" s="11">
        <v>0</v>
      </c>
      <c r="D254" s="9">
        <v>20.1207935482142</v>
      </c>
      <c r="E254" s="9">
        <v>0</v>
      </c>
      <c r="F254" s="9">
        <v>0</v>
      </c>
      <c r="G254" s="10">
        <v>0</v>
      </c>
      <c r="H254" s="11">
        <v>42.09419448763539</v>
      </c>
      <c r="I254" s="9">
        <v>24.2211988044987</v>
      </c>
      <c r="J254" s="9">
        <v>0</v>
      </c>
      <c r="K254" s="9">
        <v>0</v>
      </c>
      <c r="L254" s="10">
        <v>86.69319800835129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23.252978726775904</v>
      </c>
      <c r="S254" s="9">
        <v>13.282157594034798</v>
      </c>
      <c r="T254" s="9">
        <v>0</v>
      </c>
      <c r="U254" s="9">
        <v>0</v>
      </c>
      <c r="V254" s="10">
        <v>28.2863414036024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8.339516356997198</v>
      </c>
      <c r="AC254" s="9">
        <v>0.09822096417830001</v>
      </c>
      <c r="AD254" s="9">
        <v>0</v>
      </c>
      <c r="AE254" s="9">
        <v>0</v>
      </c>
      <c r="AF254" s="10">
        <v>2.4022138747134005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17.033660094497403</v>
      </c>
      <c r="AM254" s="9">
        <v>0.23237302874970003</v>
      </c>
      <c r="AN254" s="9">
        <v>0</v>
      </c>
      <c r="AO254" s="9">
        <v>0</v>
      </c>
      <c r="AP254" s="10">
        <v>3.2040483529985995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828.5571720056294</v>
      </c>
      <c r="AW254" s="9">
        <v>133.65597753541414</v>
      </c>
      <c r="AX254" s="9">
        <v>0.09418051353500001</v>
      </c>
      <c r="AY254" s="9">
        <v>0</v>
      </c>
      <c r="AZ254" s="10">
        <v>898.5563673858857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654.7754967860802</v>
      </c>
      <c r="BG254" s="9">
        <v>51.71689149298511</v>
      </c>
      <c r="BH254" s="9">
        <v>2.2691250739995996</v>
      </c>
      <c r="BI254" s="9">
        <v>0</v>
      </c>
      <c r="BJ254" s="10">
        <v>282.14143297002477</v>
      </c>
      <c r="BK254" s="17">
        <f t="shared" si="12"/>
        <v>3121.027539008801</v>
      </c>
      <c r="BL254" s="16"/>
      <c r="BM254" s="50"/>
    </row>
    <row r="255" spans="1:65" s="12" customFormat="1" ht="15">
      <c r="A255" s="5"/>
      <c r="B255" s="8" t="s">
        <v>163</v>
      </c>
      <c r="C255" s="11">
        <v>0</v>
      </c>
      <c r="D255" s="9">
        <v>10.8972857142856</v>
      </c>
      <c r="E255" s="9">
        <v>0</v>
      </c>
      <c r="F255" s="9">
        <v>0</v>
      </c>
      <c r="G255" s="10">
        <v>0</v>
      </c>
      <c r="H255" s="11">
        <v>0.7911161184991</v>
      </c>
      <c r="I255" s="9">
        <v>5.9834237856784</v>
      </c>
      <c r="J255" s="9">
        <v>0</v>
      </c>
      <c r="K255" s="9">
        <v>0</v>
      </c>
      <c r="L255" s="10">
        <v>0.36558605282059997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0.29504372967770004</v>
      </c>
      <c r="S255" s="9">
        <v>0.0029569545713000003</v>
      </c>
      <c r="T255" s="9">
        <v>0</v>
      </c>
      <c r="U255" s="9">
        <v>0</v>
      </c>
      <c r="V255" s="10">
        <v>0.1443703307135</v>
      </c>
      <c r="W255" s="11">
        <v>0</v>
      </c>
      <c r="X255" s="9">
        <v>4.41355305175</v>
      </c>
      <c r="Y255" s="9">
        <v>0</v>
      </c>
      <c r="Z255" s="9">
        <v>0</v>
      </c>
      <c r="AA255" s="10">
        <v>0</v>
      </c>
      <c r="AB255" s="11">
        <v>0.0026790982142</v>
      </c>
      <c r="AC255" s="9">
        <v>0</v>
      </c>
      <c r="AD255" s="9">
        <v>0</v>
      </c>
      <c r="AE255" s="9">
        <v>0</v>
      </c>
      <c r="AF255" s="10">
        <v>0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0.0002236961428</v>
      </c>
      <c r="AM255" s="9">
        <v>0</v>
      </c>
      <c r="AN255" s="9">
        <v>0</v>
      </c>
      <c r="AO255" s="9">
        <v>0</v>
      </c>
      <c r="AP255" s="10">
        <v>0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1.7307670614565003</v>
      </c>
      <c r="AW255" s="9">
        <v>0.8342863604588329</v>
      </c>
      <c r="AX255" s="9">
        <v>0</v>
      </c>
      <c r="AY255" s="9">
        <v>0</v>
      </c>
      <c r="AZ255" s="10">
        <v>0.9918927223906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0.4918646530277999</v>
      </c>
      <c r="BG255" s="9">
        <v>0.0632968243213</v>
      </c>
      <c r="BH255" s="9">
        <v>0</v>
      </c>
      <c r="BI255" s="9">
        <v>0</v>
      </c>
      <c r="BJ255" s="10">
        <v>0.10106241582</v>
      </c>
      <c r="BK255" s="17">
        <f t="shared" si="12"/>
        <v>27.109408569828233</v>
      </c>
      <c r="BL255" s="16"/>
      <c r="BM255" s="50"/>
    </row>
    <row r="256" spans="1:65" s="12" customFormat="1" ht="15">
      <c r="A256" s="5"/>
      <c r="B256" s="8" t="s">
        <v>180</v>
      </c>
      <c r="C256" s="11">
        <v>0</v>
      </c>
      <c r="D256" s="9">
        <v>9.030069694107</v>
      </c>
      <c r="E256" s="9">
        <v>0</v>
      </c>
      <c r="F256" s="9">
        <v>0</v>
      </c>
      <c r="G256" s="10">
        <v>0</v>
      </c>
      <c r="H256" s="11">
        <v>27.6147854629603</v>
      </c>
      <c r="I256" s="9">
        <v>35.731231476820795</v>
      </c>
      <c r="J256" s="9">
        <v>0</v>
      </c>
      <c r="K256" s="9">
        <v>0</v>
      </c>
      <c r="L256" s="10">
        <v>32.965691736854396</v>
      </c>
      <c r="M256" s="11">
        <v>0</v>
      </c>
      <c r="N256" s="9">
        <v>0</v>
      </c>
      <c r="O256" s="9">
        <v>0</v>
      </c>
      <c r="P256" s="9">
        <v>0</v>
      </c>
      <c r="Q256" s="10">
        <v>0</v>
      </c>
      <c r="R256" s="11">
        <v>28.076210745102397</v>
      </c>
      <c r="S256" s="9">
        <v>1.5415128476069</v>
      </c>
      <c r="T256" s="9">
        <v>0</v>
      </c>
      <c r="U256" s="9">
        <v>0</v>
      </c>
      <c r="V256" s="10">
        <v>21.610839366604402</v>
      </c>
      <c r="W256" s="11">
        <v>0</v>
      </c>
      <c r="X256" s="9">
        <v>0</v>
      </c>
      <c r="Y256" s="9">
        <v>0</v>
      </c>
      <c r="Z256" s="9">
        <v>0</v>
      </c>
      <c r="AA256" s="10">
        <v>0</v>
      </c>
      <c r="AB256" s="11">
        <v>6.1054295161774</v>
      </c>
      <c r="AC256" s="9">
        <v>0.22077167221420002</v>
      </c>
      <c r="AD256" s="9">
        <v>0</v>
      </c>
      <c r="AE256" s="9">
        <v>0</v>
      </c>
      <c r="AF256" s="10">
        <v>2.0708806042139</v>
      </c>
      <c r="AG256" s="11">
        <v>0</v>
      </c>
      <c r="AH256" s="9">
        <v>0</v>
      </c>
      <c r="AI256" s="9">
        <v>0</v>
      </c>
      <c r="AJ256" s="9">
        <v>0</v>
      </c>
      <c r="AK256" s="10">
        <v>0</v>
      </c>
      <c r="AL256" s="11">
        <v>13.1016309318198</v>
      </c>
      <c r="AM256" s="9">
        <v>0.1404836678571</v>
      </c>
      <c r="AN256" s="9">
        <v>0</v>
      </c>
      <c r="AO256" s="9">
        <v>0</v>
      </c>
      <c r="AP256" s="10">
        <v>2.3733041613209998</v>
      </c>
      <c r="AQ256" s="11">
        <v>0</v>
      </c>
      <c r="AR256" s="9">
        <v>0</v>
      </c>
      <c r="AS256" s="9">
        <v>0</v>
      </c>
      <c r="AT256" s="9">
        <v>0</v>
      </c>
      <c r="AU256" s="10">
        <v>0</v>
      </c>
      <c r="AV256" s="11">
        <v>687.2400915320399</v>
      </c>
      <c r="AW256" s="9">
        <v>165.2710560084714</v>
      </c>
      <c r="AX256" s="9">
        <v>0</v>
      </c>
      <c r="AY256" s="9">
        <v>1.4890275754642</v>
      </c>
      <c r="AZ256" s="10">
        <v>657.2471533073737</v>
      </c>
      <c r="BA256" s="11">
        <v>0</v>
      </c>
      <c r="BB256" s="9">
        <v>0</v>
      </c>
      <c r="BC256" s="9">
        <v>0</v>
      </c>
      <c r="BD256" s="9">
        <v>0</v>
      </c>
      <c r="BE256" s="10">
        <v>0</v>
      </c>
      <c r="BF256" s="11">
        <v>627.2361234647922</v>
      </c>
      <c r="BG256" s="9">
        <v>46.2138415254195</v>
      </c>
      <c r="BH256" s="9">
        <v>0.0034479472500000006</v>
      </c>
      <c r="BI256" s="9">
        <v>0</v>
      </c>
      <c r="BJ256" s="10">
        <v>237.05492973717296</v>
      </c>
      <c r="BK256" s="17">
        <f t="shared" si="12"/>
        <v>2602.3385129816434</v>
      </c>
      <c r="BL256" s="16"/>
      <c r="BM256" s="50"/>
    </row>
    <row r="257" spans="1:65" s="12" customFormat="1" ht="15">
      <c r="A257" s="5"/>
      <c r="B257" s="8" t="s">
        <v>164</v>
      </c>
      <c r="C257" s="11">
        <v>0</v>
      </c>
      <c r="D257" s="9">
        <v>2.1513886046070003</v>
      </c>
      <c r="E257" s="9">
        <v>0</v>
      </c>
      <c r="F257" s="9">
        <v>0</v>
      </c>
      <c r="G257" s="10">
        <v>0</v>
      </c>
      <c r="H257" s="11">
        <v>1.9498244967482</v>
      </c>
      <c r="I257" s="9">
        <v>0.1441938917497</v>
      </c>
      <c r="J257" s="9">
        <v>0</v>
      </c>
      <c r="K257" s="9">
        <v>0</v>
      </c>
      <c r="L257" s="10">
        <v>3.0460219963909</v>
      </c>
      <c r="M257" s="11">
        <v>0</v>
      </c>
      <c r="N257" s="9">
        <v>0</v>
      </c>
      <c r="O257" s="9">
        <v>0</v>
      </c>
      <c r="P257" s="9">
        <v>0</v>
      </c>
      <c r="Q257" s="10">
        <v>0</v>
      </c>
      <c r="R257" s="11">
        <v>0.7776322049263001</v>
      </c>
      <c r="S257" s="9">
        <v>0.005876021464200001</v>
      </c>
      <c r="T257" s="9">
        <v>0</v>
      </c>
      <c r="U257" s="9">
        <v>0</v>
      </c>
      <c r="V257" s="10">
        <v>0.8242510237122999</v>
      </c>
      <c r="W257" s="11">
        <v>0</v>
      </c>
      <c r="X257" s="9">
        <v>0</v>
      </c>
      <c r="Y257" s="9">
        <v>0</v>
      </c>
      <c r="Z257" s="9">
        <v>0</v>
      </c>
      <c r="AA257" s="10">
        <v>0</v>
      </c>
      <c r="AB257" s="11">
        <v>0.0946902928566</v>
      </c>
      <c r="AC257" s="9">
        <v>0</v>
      </c>
      <c r="AD257" s="9">
        <v>0</v>
      </c>
      <c r="AE257" s="9">
        <v>0</v>
      </c>
      <c r="AF257" s="10">
        <v>0.0879814018928</v>
      </c>
      <c r="AG257" s="11">
        <v>0</v>
      </c>
      <c r="AH257" s="9">
        <v>0</v>
      </c>
      <c r="AI257" s="9">
        <v>0</v>
      </c>
      <c r="AJ257" s="9">
        <v>0</v>
      </c>
      <c r="AK257" s="10">
        <v>0</v>
      </c>
      <c r="AL257" s="11">
        <v>0.11078400207040001</v>
      </c>
      <c r="AM257" s="9">
        <v>0.000610429</v>
      </c>
      <c r="AN257" s="9">
        <v>0</v>
      </c>
      <c r="AO257" s="9">
        <v>0</v>
      </c>
      <c r="AP257" s="10">
        <v>0.06667335935659999</v>
      </c>
      <c r="AQ257" s="11">
        <v>0</v>
      </c>
      <c r="AR257" s="9">
        <v>0</v>
      </c>
      <c r="AS257" s="9">
        <v>0</v>
      </c>
      <c r="AT257" s="9">
        <v>0</v>
      </c>
      <c r="AU257" s="10">
        <v>0</v>
      </c>
      <c r="AV257" s="11">
        <v>18.414394380971483</v>
      </c>
      <c r="AW257" s="9">
        <v>7.946529689519374</v>
      </c>
      <c r="AX257" s="9">
        <v>0</v>
      </c>
      <c r="AY257" s="9">
        <v>0</v>
      </c>
      <c r="AZ257" s="10">
        <v>33.791311289174686</v>
      </c>
      <c r="BA257" s="11">
        <v>0</v>
      </c>
      <c r="BB257" s="9">
        <v>0</v>
      </c>
      <c r="BC257" s="9">
        <v>0</v>
      </c>
      <c r="BD257" s="9">
        <v>0</v>
      </c>
      <c r="BE257" s="10">
        <v>0</v>
      </c>
      <c r="BF257" s="11">
        <v>9.198732982332098</v>
      </c>
      <c r="BG257" s="9">
        <v>0.2959399652851</v>
      </c>
      <c r="BH257" s="9">
        <v>0</v>
      </c>
      <c r="BI257" s="9">
        <v>0</v>
      </c>
      <c r="BJ257" s="10">
        <v>8.2587060690829</v>
      </c>
      <c r="BK257" s="17">
        <f t="shared" si="12"/>
        <v>87.16554210114066</v>
      </c>
      <c r="BL257" s="16"/>
      <c r="BM257" s="50"/>
    </row>
    <row r="258" spans="1:65" s="12" customFormat="1" ht="15">
      <c r="A258" s="5"/>
      <c r="B258" s="8" t="s">
        <v>165</v>
      </c>
      <c r="C258" s="11">
        <v>0</v>
      </c>
      <c r="D258" s="9">
        <v>0.6390161723928</v>
      </c>
      <c r="E258" s="9">
        <v>0</v>
      </c>
      <c r="F258" s="9">
        <v>0</v>
      </c>
      <c r="G258" s="10">
        <v>0</v>
      </c>
      <c r="H258" s="11">
        <v>0.18056804814210003</v>
      </c>
      <c r="I258" s="9">
        <v>0</v>
      </c>
      <c r="J258" s="9">
        <v>0</v>
      </c>
      <c r="K258" s="9">
        <v>0</v>
      </c>
      <c r="L258" s="10">
        <v>5.3889851030700004</v>
      </c>
      <c r="M258" s="11">
        <v>0</v>
      </c>
      <c r="N258" s="9">
        <v>0</v>
      </c>
      <c r="O258" s="9">
        <v>0</v>
      </c>
      <c r="P258" s="9">
        <v>0</v>
      </c>
      <c r="Q258" s="10">
        <v>0</v>
      </c>
      <c r="R258" s="11">
        <v>0.0005322371070000001</v>
      </c>
      <c r="S258" s="9">
        <v>0</v>
      </c>
      <c r="T258" s="9">
        <v>0</v>
      </c>
      <c r="U258" s="9">
        <v>0</v>
      </c>
      <c r="V258" s="10">
        <v>0.1605059444285</v>
      </c>
      <c r="W258" s="11">
        <v>0</v>
      </c>
      <c r="X258" s="9">
        <v>0</v>
      </c>
      <c r="Y258" s="9">
        <v>0</v>
      </c>
      <c r="Z258" s="9">
        <v>0</v>
      </c>
      <c r="AA258" s="10">
        <v>0</v>
      </c>
      <c r="AB258" s="11">
        <v>0.0138209953213</v>
      </c>
      <c r="AC258" s="9">
        <v>0</v>
      </c>
      <c r="AD258" s="9">
        <v>0</v>
      </c>
      <c r="AE258" s="9">
        <v>0</v>
      </c>
      <c r="AF258" s="10">
        <v>0.0432675409285</v>
      </c>
      <c r="AG258" s="11">
        <v>0</v>
      </c>
      <c r="AH258" s="9">
        <v>0</v>
      </c>
      <c r="AI258" s="9">
        <v>0</v>
      </c>
      <c r="AJ258" s="9">
        <v>0</v>
      </c>
      <c r="AK258" s="10">
        <v>0</v>
      </c>
      <c r="AL258" s="11">
        <v>0</v>
      </c>
      <c r="AM258" s="9">
        <v>0</v>
      </c>
      <c r="AN258" s="9">
        <v>0</v>
      </c>
      <c r="AO258" s="9">
        <v>0</v>
      </c>
      <c r="AP258" s="10">
        <v>0.021802536785700002</v>
      </c>
      <c r="AQ258" s="11">
        <v>0</v>
      </c>
      <c r="AR258" s="9">
        <v>0</v>
      </c>
      <c r="AS258" s="9">
        <v>0</v>
      </c>
      <c r="AT258" s="9">
        <v>0</v>
      </c>
      <c r="AU258" s="10">
        <v>0</v>
      </c>
      <c r="AV258" s="11">
        <v>3.6522725603537256</v>
      </c>
      <c r="AW258" s="9">
        <v>0</v>
      </c>
      <c r="AX258" s="9">
        <v>0</v>
      </c>
      <c r="AY258" s="9">
        <v>0</v>
      </c>
      <c r="AZ258" s="10">
        <v>72.66284998012418</v>
      </c>
      <c r="BA258" s="11">
        <v>0</v>
      </c>
      <c r="BB258" s="9">
        <v>0</v>
      </c>
      <c r="BC258" s="9">
        <v>0</v>
      </c>
      <c r="BD258" s="9">
        <v>0</v>
      </c>
      <c r="BE258" s="10">
        <v>0</v>
      </c>
      <c r="BF258" s="11">
        <v>0.1079543827139</v>
      </c>
      <c r="BG258" s="9">
        <v>0</v>
      </c>
      <c r="BH258" s="9">
        <v>0</v>
      </c>
      <c r="BI258" s="9">
        <v>0</v>
      </c>
      <c r="BJ258" s="10">
        <v>1.8978380571416997</v>
      </c>
      <c r="BK258" s="17">
        <f t="shared" si="12"/>
        <v>84.7694135585094</v>
      </c>
      <c r="BL258" s="16"/>
      <c r="BM258" s="50"/>
    </row>
    <row r="259" spans="1:65" s="12" customFormat="1" ht="15">
      <c r="A259" s="5"/>
      <c r="B259" s="8" t="s">
        <v>166</v>
      </c>
      <c r="C259" s="11">
        <v>0</v>
      </c>
      <c r="D259" s="9">
        <v>1.7006328475</v>
      </c>
      <c r="E259" s="9">
        <v>0</v>
      </c>
      <c r="F259" s="9">
        <v>0</v>
      </c>
      <c r="G259" s="10">
        <v>0</v>
      </c>
      <c r="H259" s="11">
        <v>6.7110175286407</v>
      </c>
      <c r="I259" s="9">
        <v>19.8778958785355</v>
      </c>
      <c r="J259" s="9">
        <v>0</v>
      </c>
      <c r="K259" s="9">
        <v>0</v>
      </c>
      <c r="L259" s="10">
        <v>2.9841373409988</v>
      </c>
      <c r="M259" s="11">
        <v>0</v>
      </c>
      <c r="N259" s="9">
        <v>0</v>
      </c>
      <c r="O259" s="9">
        <v>0</v>
      </c>
      <c r="P259" s="9">
        <v>0</v>
      </c>
      <c r="Q259" s="10">
        <v>0</v>
      </c>
      <c r="R259" s="11">
        <v>1.3838049404977</v>
      </c>
      <c r="S259" s="9">
        <v>5.1920417566785</v>
      </c>
      <c r="T259" s="9">
        <v>0</v>
      </c>
      <c r="U259" s="9">
        <v>0</v>
      </c>
      <c r="V259" s="10">
        <v>0.47839052435589996</v>
      </c>
      <c r="W259" s="11">
        <v>0</v>
      </c>
      <c r="X259" s="9">
        <v>0</v>
      </c>
      <c r="Y259" s="9">
        <v>0</v>
      </c>
      <c r="Z259" s="9">
        <v>0</v>
      </c>
      <c r="AA259" s="10">
        <v>0</v>
      </c>
      <c r="AB259" s="11">
        <v>0.0639340263212</v>
      </c>
      <c r="AC259" s="9">
        <v>0</v>
      </c>
      <c r="AD259" s="9">
        <v>0</v>
      </c>
      <c r="AE259" s="9">
        <v>0</v>
      </c>
      <c r="AF259" s="10">
        <v>0.00014012232140000002</v>
      </c>
      <c r="AG259" s="11">
        <v>0</v>
      </c>
      <c r="AH259" s="9">
        <v>0</v>
      </c>
      <c r="AI259" s="9">
        <v>0</v>
      </c>
      <c r="AJ259" s="9">
        <v>0</v>
      </c>
      <c r="AK259" s="10">
        <v>0</v>
      </c>
      <c r="AL259" s="11">
        <v>0.11775292789260002</v>
      </c>
      <c r="AM259" s="9">
        <v>0</v>
      </c>
      <c r="AN259" s="9">
        <v>0</v>
      </c>
      <c r="AO259" s="9">
        <v>0</v>
      </c>
      <c r="AP259" s="10">
        <v>0</v>
      </c>
      <c r="AQ259" s="11">
        <v>0</v>
      </c>
      <c r="AR259" s="9">
        <v>0</v>
      </c>
      <c r="AS259" s="9">
        <v>0</v>
      </c>
      <c r="AT259" s="9">
        <v>0</v>
      </c>
      <c r="AU259" s="10">
        <v>0</v>
      </c>
      <c r="AV259" s="11">
        <v>43.21254161549199</v>
      </c>
      <c r="AW259" s="9">
        <v>5.836381240984787</v>
      </c>
      <c r="AX259" s="9">
        <v>0</v>
      </c>
      <c r="AY259" s="9">
        <v>0</v>
      </c>
      <c r="AZ259" s="10">
        <v>7.856349867948998</v>
      </c>
      <c r="BA259" s="11">
        <v>0</v>
      </c>
      <c r="BB259" s="9">
        <v>0</v>
      </c>
      <c r="BC259" s="9">
        <v>0</v>
      </c>
      <c r="BD259" s="9">
        <v>0</v>
      </c>
      <c r="BE259" s="10">
        <v>0</v>
      </c>
      <c r="BF259" s="11">
        <v>14.4750476986985</v>
      </c>
      <c r="BG259" s="9">
        <v>3.3107616676423</v>
      </c>
      <c r="BH259" s="9">
        <v>0</v>
      </c>
      <c r="BI259" s="9">
        <v>0</v>
      </c>
      <c r="BJ259" s="10">
        <v>3.6897282583761997</v>
      </c>
      <c r="BK259" s="17">
        <f t="shared" si="12"/>
        <v>116.89055824288508</v>
      </c>
      <c r="BL259" s="16"/>
      <c r="BM259" s="50"/>
    </row>
    <row r="260" spans="1:65" s="12" customFormat="1" ht="15">
      <c r="A260" s="5"/>
      <c r="B260" s="8" t="s">
        <v>167</v>
      </c>
      <c r="C260" s="11">
        <v>0</v>
      </c>
      <c r="D260" s="9">
        <v>2.0831272061071</v>
      </c>
      <c r="E260" s="9">
        <v>0</v>
      </c>
      <c r="F260" s="9">
        <v>0</v>
      </c>
      <c r="G260" s="10">
        <v>0</v>
      </c>
      <c r="H260" s="11">
        <v>51.2709676900311</v>
      </c>
      <c r="I260" s="9">
        <v>9.5779224958918</v>
      </c>
      <c r="J260" s="9">
        <v>0</v>
      </c>
      <c r="K260" s="9">
        <v>0.0319186935</v>
      </c>
      <c r="L260" s="10">
        <v>62.78631239310381</v>
      </c>
      <c r="M260" s="11">
        <v>0</v>
      </c>
      <c r="N260" s="9">
        <v>0</v>
      </c>
      <c r="O260" s="9">
        <v>0</v>
      </c>
      <c r="P260" s="9">
        <v>0</v>
      </c>
      <c r="Q260" s="10">
        <v>0</v>
      </c>
      <c r="R260" s="11">
        <v>22.498162406245</v>
      </c>
      <c r="S260" s="9">
        <v>1.0017047645711</v>
      </c>
      <c r="T260" s="9">
        <v>0</v>
      </c>
      <c r="U260" s="9">
        <v>0</v>
      </c>
      <c r="V260" s="10">
        <v>20.9255825399245</v>
      </c>
      <c r="W260" s="11">
        <v>0</v>
      </c>
      <c r="X260" s="9">
        <v>0</v>
      </c>
      <c r="Y260" s="9">
        <v>0</v>
      </c>
      <c r="Z260" s="9">
        <v>0</v>
      </c>
      <c r="AA260" s="10">
        <v>0</v>
      </c>
      <c r="AB260" s="11">
        <v>0.5314849803923001</v>
      </c>
      <c r="AC260" s="9">
        <v>0</v>
      </c>
      <c r="AD260" s="9">
        <v>0</v>
      </c>
      <c r="AE260" s="9">
        <v>0</v>
      </c>
      <c r="AF260" s="10">
        <v>0.4059120919995</v>
      </c>
      <c r="AG260" s="11">
        <v>0</v>
      </c>
      <c r="AH260" s="9">
        <v>0</v>
      </c>
      <c r="AI260" s="9">
        <v>0</v>
      </c>
      <c r="AJ260" s="9">
        <v>0</v>
      </c>
      <c r="AK260" s="10">
        <v>0</v>
      </c>
      <c r="AL260" s="11">
        <v>0.4965766761419</v>
      </c>
      <c r="AM260" s="9">
        <v>0</v>
      </c>
      <c r="AN260" s="9">
        <v>0</v>
      </c>
      <c r="AO260" s="9">
        <v>0</v>
      </c>
      <c r="AP260" s="10">
        <v>0.23347259157089995</v>
      </c>
      <c r="AQ260" s="11">
        <v>0</v>
      </c>
      <c r="AR260" s="9">
        <v>0</v>
      </c>
      <c r="AS260" s="9">
        <v>0</v>
      </c>
      <c r="AT260" s="9">
        <v>0</v>
      </c>
      <c r="AU260" s="10">
        <v>0</v>
      </c>
      <c r="AV260" s="11">
        <v>362.6347674516702</v>
      </c>
      <c r="AW260" s="9">
        <v>78.52511857018142</v>
      </c>
      <c r="AX260" s="9">
        <v>0</v>
      </c>
      <c r="AY260" s="9">
        <v>0</v>
      </c>
      <c r="AZ260" s="10">
        <v>515.5817789069318</v>
      </c>
      <c r="BA260" s="11">
        <v>0</v>
      </c>
      <c r="BB260" s="9">
        <v>0</v>
      </c>
      <c r="BC260" s="9">
        <v>0</v>
      </c>
      <c r="BD260" s="9">
        <v>0</v>
      </c>
      <c r="BE260" s="10">
        <v>0</v>
      </c>
      <c r="BF260" s="11">
        <v>204.4428991210623</v>
      </c>
      <c r="BG260" s="9">
        <v>15.636508699279602</v>
      </c>
      <c r="BH260" s="9">
        <v>0.0433527936785</v>
      </c>
      <c r="BI260" s="9">
        <v>0</v>
      </c>
      <c r="BJ260" s="10">
        <v>134.70046663982137</v>
      </c>
      <c r="BK260" s="17">
        <f t="shared" si="12"/>
        <v>1483.4080367121041</v>
      </c>
      <c r="BL260" s="16"/>
      <c r="BM260" s="50"/>
    </row>
    <row r="261" spans="1:65" s="12" customFormat="1" ht="15">
      <c r="A261" s="5"/>
      <c r="B261" s="8" t="s">
        <v>168</v>
      </c>
      <c r="C261" s="11">
        <v>0</v>
      </c>
      <c r="D261" s="9">
        <v>2.2334385690714003</v>
      </c>
      <c r="E261" s="9">
        <v>0</v>
      </c>
      <c r="F261" s="9">
        <v>0</v>
      </c>
      <c r="G261" s="10">
        <v>0</v>
      </c>
      <c r="H261" s="11">
        <v>18.674637623708897</v>
      </c>
      <c r="I261" s="9">
        <v>15.501713322142002</v>
      </c>
      <c r="J261" s="9">
        <v>0</v>
      </c>
      <c r="K261" s="9">
        <v>0</v>
      </c>
      <c r="L261" s="10">
        <v>37.8768893586742</v>
      </c>
      <c r="M261" s="11">
        <v>0</v>
      </c>
      <c r="N261" s="9">
        <v>0</v>
      </c>
      <c r="O261" s="9">
        <v>0</v>
      </c>
      <c r="P261" s="9">
        <v>0</v>
      </c>
      <c r="Q261" s="10">
        <v>0</v>
      </c>
      <c r="R261" s="11">
        <v>14.130532688315098</v>
      </c>
      <c r="S261" s="9">
        <v>0.7573084671779999</v>
      </c>
      <c r="T261" s="9">
        <v>0</v>
      </c>
      <c r="U261" s="9">
        <v>0</v>
      </c>
      <c r="V261" s="10">
        <v>14.0012749782459</v>
      </c>
      <c r="W261" s="11">
        <v>0</v>
      </c>
      <c r="X261" s="9">
        <v>0</v>
      </c>
      <c r="Y261" s="9">
        <v>0</v>
      </c>
      <c r="Z261" s="9">
        <v>0</v>
      </c>
      <c r="AA261" s="10">
        <v>0</v>
      </c>
      <c r="AB261" s="11">
        <v>3.6211759688906997</v>
      </c>
      <c r="AC261" s="9">
        <v>0.0070645876071</v>
      </c>
      <c r="AD261" s="9">
        <v>0</v>
      </c>
      <c r="AE261" s="9">
        <v>0</v>
      </c>
      <c r="AF261" s="10">
        <v>1.6522631036063</v>
      </c>
      <c r="AG261" s="11">
        <v>0</v>
      </c>
      <c r="AH261" s="9">
        <v>0</v>
      </c>
      <c r="AI261" s="9">
        <v>0</v>
      </c>
      <c r="AJ261" s="9">
        <v>0</v>
      </c>
      <c r="AK261" s="10">
        <v>0</v>
      </c>
      <c r="AL261" s="11">
        <v>5.4253966733896</v>
      </c>
      <c r="AM261" s="9">
        <v>0.0370726246426</v>
      </c>
      <c r="AN261" s="9">
        <v>0</v>
      </c>
      <c r="AO261" s="9">
        <v>0</v>
      </c>
      <c r="AP261" s="10">
        <v>1.9892049327129</v>
      </c>
      <c r="AQ261" s="11">
        <v>0</v>
      </c>
      <c r="AR261" s="9">
        <v>0</v>
      </c>
      <c r="AS261" s="9">
        <v>0</v>
      </c>
      <c r="AT261" s="9">
        <v>0</v>
      </c>
      <c r="AU261" s="10">
        <v>0</v>
      </c>
      <c r="AV261" s="11">
        <v>394.2843015918222</v>
      </c>
      <c r="AW261" s="9">
        <v>43.602970785622425</v>
      </c>
      <c r="AX261" s="9">
        <v>0</v>
      </c>
      <c r="AY261" s="9">
        <v>0</v>
      </c>
      <c r="AZ261" s="10">
        <v>548.7571589460575</v>
      </c>
      <c r="BA261" s="11">
        <v>0</v>
      </c>
      <c r="BB261" s="9">
        <v>0</v>
      </c>
      <c r="BC261" s="9">
        <v>0</v>
      </c>
      <c r="BD261" s="9">
        <v>0</v>
      </c>
      <c r="BE261" s="10">
        <v>0</v>
      </c>
      <c r="BF261" s="11">
        <v>340.4472716543005</v>
      </c>
      <c r="BG261" s="9">
        <v>12.319985892276303</v>
      </c>
      <c r="BH261" s="9">
        <v>0</v>
      </c>
      <c r="BI261" s="9">
        <v>0</v>
      </c>
      <c r="BJ261" s="10">
        <v>214.2542532683075</v>
      </c>
      <c r="BK261" s="17">
        <f t="shared" si="12"/>
        <v>1669.5739150365712</v>
      </c>
      <c r="BL261" s="16"/>
      <c r="BM261" s="50"/>
    </row>
    <row r="262" spans="1:65" s="12" customFormat="1" ht="15">
      <c r="A262" s="5"/>
      <c r="B262" s="8" t="s">
        <v>169</v>
      </c>
      <c r="C262" s="11">
        <v>0</v>
      </c>
      <c r="D262" s="9">
        <v>0.5758389753928</v>
      </c>
      <c r="E262" s="9">
        <v>0</v>
      </c>
      <c r="F262" s="9">
        <v>0</v>
      </c>
      <c r="G262" s="10">
        <v>0</v>
      </c>
      <c r="H262" s="11">
        <v>0.32724092592719994</v>
      </c>
      <c r="I262" s="9">
        <v>0.03384795442829999</v>
      </c>
      <c r="J262" s="9">
        <v>0</v>
      </c>
      <c r="K262" s="9">
        <v>0</v>
      </c>
      <c r="L262" s="10">
        <v>1.9680495493914</v>
      </c>
      <c r="M262" s="11">
        <v>0</v>
      </c>
      <c r="N262" s="9">
        <v>0</v>
      </c>
      <c r="O262" s="9">
        <v>0</v>
      </c>
      <c r="P262" s="9">
        <v>0</v>
      </c>
      <c r="Q262" s="10">
        <v>0</v>
      </c>
      <c r="R262" s="11">
        <v>0.2328309417121</v>
      </c>
      <c r="S262" s="9">
        <v>0.3652287096428</v>
      </c>
      <c r="T262" s="9">
        <v>0</v>
      </c>
      <c r="U262" s="9">
        <v>0</v>
      </c>
      <c r="V262" s="10">
        <v>0.4887930718914</v>
      </c>
      <c r="W262" s="11">
        <v>0</v>
      </c>
      <c r="X262" s="9">
        <v>0</v>
      </c>
      <c r="Y262" s="9">
        <v>0</v>
      </c>
      <c r="Z262" s="9">
        <v>0</v>
      </c>
      <c r="AA262" s="10">
        <v>0</v>
      </c>
      <c r="AB262" s="11">
        <v>0.0211184509996</v>
      </c>
      <c r="AC262" s="9">
        <v>0</v>
      </c>
      <c r="AD262" s="9">
        <v>0</v>
      </c>
      <c r="AE262" s="9">
        <v>0</v>
      </c>
      <c r="AF262" s="10">
        <v>0.0184562964999</v>
      </c>
      <c r="AG262" s="11">
        <v>0</v>
      </c>
      <c r="AH262" s="9">
        <v>0</v>
      </c>
      <c r="AI262" s="9">
        <v>0</v>
      </c>
      <c r="AJ262" s="9">
        <v>0</v>
      </c>
      <c r="AK262" s="10">
        <v>0</v>
      </c>
      <c r="AL262" s="11">
        <v>0.051127662928300004</v>
      </c>
      <c r="AM262" s="9">
        <v>0</v>
      </c>
      <c r="AN262" s="9">
        <v>0</v>
      </c>
      <c r="AO262" s="9">
        <v>0</v>
      </c>
      <c r="AP262" s="10">
        <v>0.030494499857</v>
      </c>
      <c r="AQ262" s="11">
        <v>0</v>
      </c>
      <c r="AR262" s="9">
        <v>0</v>
      </c>
      <c r="AS262" s="9">
        <v>0</v>
      </c>
      <c r="AT262" s="9">
        <v>0</v>
      </c>
      <c r="AU262" s="10">
        <v>0</v>
      </c>
      <c r="AV262" s="11">
        <v>5.164059914833002</v>
      </c>
      <c r="AW262" s="9">
        <v>1.2007522949395515</v>
      </c>
      <c r="AX262" s="9">
        <v>0</v>
      </c>
      <c r="AY262" s="9">
        <v>0</v>
      </c>
      <c r="AZ262" s="10">
        <v>12.206115424056902</v>
      </c>
      <c r="BA262" s="11">
        <v>0</v>
      </c>
      <c r="BB262" s="9">
        <v>0</v>
      </c>
      <c r="BC262" s="9">
        <v>0</v>
      </c>
      <c r="BD262" s="9">
        <v>0</v>
      </c>
      <c r="BE262" s="10">
        <v>0</v>
      </c>
      <c r="BF262" s="11">
        <v>3.5204713305783</v>
      </c>
      <c r="BG262" s="9">
        <v>0.0011591664999</v>
      </c>
      <c r="BH262" s="9">
        <v>0</v>
      </c>
      <c r="BI262" s="9">
        <v>0</v>
      </c>
      <c r="BJ262" s="10">
        <v>3.9524028458422995</v>
      </c>
      <c r="BK262" s="17">
        <f t="shared" si="12"/>
        <v>30.157988015420756</v>
      </c>
      <c r="BL262" s="16"/>
      <c r="BM262" s="50"/>
    </row>
    <row r="263" spans="1:65" s="12" customFormat="1" ht="15">
      <c r="A263" s="5"/>
      <c r="B263" s="8" t="s">
        <v>175</v>
      </c>
      <c r="C263" s="11">
        <v>0</v>
      </c>
      <c r="D263" s="9">
        <v>0.5715307142857</v>
      </c>
      <c r="E263" s="9">
        <v>0</v>
      </c>
      <c r="F263" s="9">
        <v>0</v>
      </c>
      <c r="G263" s="10">
        <v>0</v>
      </c>
      <c r="H263" s="11">
        <v>8.2124890040697</v>
      </c>
      <c r="I263" s="9">
        <v>0</v>
      </c>
      <c r="J263" s="9">
        <v>0</v>
      </c>
      <c r="K263" s="9">
        <v>0</v>
      </c>
      <c r="L263" s="10">
        <v>1.6555478632132</v>
      </c>
      <c r="M263" s="11">
        <v>0</v>
      </c>
      <c r="N263" s="9">
        <v>0</v>
      </c>
      <c r="O263" s="9">
        <v>0</v>
      </c>
      <c r="P263" s="9">
        <v>0</v>
      </c>
      <c r="Q263" s="10">
        <v>0</v>
      </c>
      <c r="R263" s="11">
        <v>5.9416746683557</v>
      </c>
      <c r="S263" s="9">
        <v>0</v>
      </c>
      <c r="T263" s="9">
        <v>0</v>
      </c>
      <c r="U263" s="9">
        <v>0</v>
      </c>
      <c r="V263" s="10">
        <v>0.9852151998562</v>
      </c>
      <c r="W263" s="11">
        <v>0</v>
      </c>
      <c r="X263" s="9">
        <v>0</v>
      </c>
      <c r="Y263" s="9">
        <v>0</v>
      </c>
      <c r="Z263" s="9">
        <v>0</v>
      </c>
      <c r="AA263" s="10">
        <v>0</v>
      </c>
      <c r="AB263" s="11">
        <v>0.279519124214</v>
      </c>
      <c r="AC263" s="9">
        <v>0</v>
      </c>
      <c r="AD263" s="9">
        <v>0</v>
      </c>
      <c r="AE263" s="9">
        <v>0</v>
      </c>
      <c r="AF263" s="10">
        <v>0</v>
      </c>
      <c r="AG263" s="11">
        <v>0</v>
      </c>
      <c r="AH263" s="9">
        <v>0</v>
      </c>
      <c r="AI263" s="9">
        <v>0</v>
      </c>
      <c r="AJ263" s="9">
        <v>0</v>
      </c>
      <c r="AK263" s="10">
        <v>0</v>
      </c>
      <c r="AL263" s="11">
        <v>0.2558078354277</v>
      </c>
      <c r="AM263" s="9">
        <v>0</v>
      </c>
      <c r="AN263" s="9">
        <v>0</v>
      </c>
      <c r="AO263" s="9">
        <v>0</v>
      </c>
      <c r="AP263" s="10">
        <v>0</v>
      </c>
      <c r="AQ263" s="11">
        <v>0</v>
      </c>
      <c r="AR263" s="9">
        <v>0</v>
      </c>
      <c r="AS263" s="9">
        <v>0</v>
      </c>
      <c r="AT263" s="9">
        <v>0</v>
      </c>
      <c r="AU263" s="10">
        <v>0</v>
      </c>
      <c r="AV263" s="11">
        <v>292.6457735596548</v>
      </c>
      <c r="AW263" s="9">
        <v>0.0013628477763967918</v>
      </c>
      <c r="AX263" s="9">
        <v>0</v>
      </c>
      <c r="AY263" s="9">
        <v>0</v>
      </c>
      <c r="AZ263" s="10">
        <v>49.947231195152995</v>
      </c>
      <c r="BA263" s="11">
        <v>0</v>
      </c>
      <c r="BB263" s="9">
        <v>0</v>
      </c>
      <c r="BC263" s="9">
        <v>0</v>
      </c>
      <c r="BD263" s="9">
        <v>0</v>
      </c>
      <c r="BE263" s="10">
        <v>0</v>
      </c>
      <c r="BF263" s="11">
        <v>266.020323579708</v>
      </c>
      <c r="BG263" s="9">
        <v>0.0004253385357</v>
      </c>
      <c r="BH263" s="9">
        <v>0</v>
      </c>
      <c r="BI263" s="9">
        <v>0</v>
      </c>
      <c r="BJ263" s="10">
        <v>13.352878226724302</v>
      </c>
      <c r="BK263" s="17">
        <f t="shared" si="12"/>
        <v>639.8697791569745</v>
      </c>
      <c r="BL263" s="16"/>
      <c r="BM263" s="50"/>
    </row>
    <row r="264" spans="1:65" s="12" customFormat="1" ht="15">
      <c r="A264" s="5"/>
      <c r="B264" s="8" t="s">
        <v>170</v>
      </c>
      <c r="C264" s="11">
        <v>0</v>
      </c>
      <c r="D264" s="9">
        <v>0.6865600223928</v>
      </c>
      <c r="E264" s="9">
        <v>0</v>
      </c>
      <c r="F264" s="9">
        <v>0</v>
      </c>
      <c r="G264" s="10">
        <v>0</v>
      </c>
      <c r="H264" s="11">
        <v>124.5291112383159</v>
      </c>
      <c r="I264" s="9">
        <v>15.7902602057844</v>
      </c>
      <c r="J264" s="9">
        <v>0</v>
      </c>
      <c r="K264" s="9">
        <v>0</v>
      </c>
      <c r="L264" s="10">
        <v>107.3148775851753</v>
      </c>
      <c r="M264" s="11">
        <v>0</v>
      </c>
      <c r="N264" s="9">
        <v>0</v>
      </c>
      <c r="O264" s="9">
        <v>0</v>
      </c>
      <c r="P264" s="9">
        <v>0</v>
      </c>
      <c r="Q264" s="10">
        <v>0</v>
      </c>
      <c r="R264" s="11">
        <v>83.87545490410079</v>
      </c>
      <c r="S264" s="9">
        <v>2.9113791592140004</v>
      </c>
      <c r="T264" s="9">
        <v>0</v>
      </c>
      <c r="U264" s="9">
        <v>0</v>
      </c>
      <c r="V264" s="10">
        <v>43.3923478945683</v>
      </c>
      <c r="W264" s="11">
        <v>0</v>
      </c>
      <c r="X264" s="9">
        <v>0</v>
      </c>
      <c r="Y264" s="9">
        <v>0</v>
      </c>
      <c r="Z264" s="9">
        <v>0</v>
      </c>
      <c r="AA264" s="10">
        <v>0</v>
      </c>
      <c r="AB264" s="11">
        <v>1.7261353852492</v>
      </c>
      <c r="AC264" s="9">
        <v>0.0648433720714</v>
      </c>
      <c r="AD264" s="9">
        <v>0</v>
      </c>
      <c r="AE264" s="9">
        <v>0</v>
      </c>
      <c r="AF264" s="10">
        <v>1.2079952199639</v>
      </c>
      <c r="AG264" s="11">
        <v>0</v>
      </c>
      <c r="AH264" s="9">
        <v>0</v>
      </c>
      <c r="AI264" s="9">
        <v>0</v>
      </c>
      <c r="AJ264" s="9">
        <v>0</v>
      </c>
      <c r="AK264" s="10">
        <v>0</v>
      </c>
      <c r="AL264" s="11">
        <v>1.1665551449271</v>
      </c>
      <c r="AM264" s="9">
        <v>0</v>
      </c>
      <c r="AN264" s="9">
        <v>0</v>
      </c>
      <c r="AO264" s="9">
        <v>0</v>
      </c>
      <c r="AP264" s="10">
        <v>0.23056886871370003</v>
      </c>
      <c r="AQ264" s="11">
        <v>0</v>
      </c>
      <c r="AR264" s="9">
        <v>0</v>
      </c>
      <c r="AS264" s="9">
        <v>0</v>
      </c>
      <c r="AT264" s="9">
        <v>0</v>
      </c>
      <c r="AU264" s="10">
        <v>0</v>
      </c>
      <c r="AV264" s="11">
        <v>975.0978641772036</v>
      </c>
      <c r="AW264" s="9">
        <v>70.93412086143664</v>
      </c>
      <c r="AX264" s="9">
        <v>0.034529117107000004</v>
      </c>
      <c r="AY264" s="9">
        <v>0</v>
      </c>
      <c r="AZ264" s="10">
        <v>505.2378040560985</v>
      </c>
      <c r="BA264" s="11">
        <v>0</v>
      </c>
      <c r="BB264" s="9">
        <v>0</v>
      </c>
      <c r="BC264" s="9">
        <v>0</v>
      </c>
      <c r="BD264" s="9">
        <v>0</v>
      </c>
      <c r="BE264" s="10">
        <v>0</v>
      </c>
      <c r="BF264" s="11">
        <v>724.2333104841055</v>
      </c>
      <c r="BG264" s="9">
        <v>78.0970372918464</v>
      </c>
      <c r="BH264" s="9">
        <v>0.08083451992849999</v>
      </c>
      <c r="BI264" s="9">
        <v>0</v>
      </c>
      <c r="BJ264" s="10">
        <v>258.2931819340221</v>
      </c>
      <c r="BK264" s="17">
        <f t="shared" si="12"/>
        <v>2994.904771442225</v>
      </c>
      <c r="BL264" s="16"/>
      <c r="BM264" s="50"/>
    </row>
    <row r="265" spans="1:65" s="12" customFormat="1" ht="15">
      <c r="A265" s="5"/>
      <c r="B265" s="8" t="s">
        <v>192</v>
      </c>
      <c r="C265" s="11">
        <v>0</v>
      </c>
      <c r="D265" s="9">
        <v>4.4144165356428</v>
      </c>
      <c r="E265" s="9">
        <v>0</v>
      </c>
      <c r="F265" s="9">
        <v>0</v>
      </c>
      <c r="G265" s="10">
        <v>0</v>
      </c>
      <c r="H265" s="11">
        <v>29.617016706100696</v>
      </c>
      <c r="I265" s="9">
        <v>9.7354028851423</v>
      </c>
      <c r="J265" s="9">
        <v>0</v>
      </c>
      <c r="K265" s="9">
        <v>0</v>
      </c>
      <c r="L265" s="10">
        <v>86.2154141357798</v>
      </c>
      <c r="M265" s="11">
        <v>0</v>
      </c>
      <c r="N265" s="9">
        <v>0</v>
      </c>
      <c r="O265" s="9">
        <v>0</v>
      </c>
      <c r="P265" s="9">
        <v>0</v>
      </c>
      <c r="Q265" s="10">
        <v>0</v>
      </c>
      <c r="R265" s="11">
        <v>28.3653040591343</v>
      </c>
      <c r="S265" s="9">
        <v>9.490159190035401</v>
      </c>
      <c r="T265" s="9">
        <v>0</v>
      </c>
      <c r="U265" s="9">
        <v>0</v>
      </c>
      <c r="V265" s="10">
        <v>35.76895138520879</v>
      </c>
      <c r="W265" s="11">
        <v>0</v>
      </c>
      <c r="X265" s="9">
        <v>0</v>
      </c>
      <c r="Y265" s="9">
        <v>0</v>
      </c>
      <c r="Z265" s="9">
        <v>0</v>
      </c>
      <c r="AA265" s="10">
        <v>0</v>
      </c>
      <c r="AB265" s="11">
        <v>1.7730489465341</v>
      </c>
      <c r="AC265" s="9">
        <v>0</v>
      </c>
      <c r="AD265" s="9">
        <v>0</v>
      </c>
      <c r="AE265" s="9">
        <v>0</v>
      </c>
      <c r="AF265" s="10">
        <v>1.7410839565707</v>
      </c>
      <c r="AG265" s="11">
        <v>0</v>
      </c>
      <c r="AH265" s="9">
        <v>0</v>
      </c>
      <c r="AI265" s="9">
        <v>0</v>
      </c>
      <c r="AJ265" s="9">
        <v>0</v>
      </c>
      <c r="AK265" s="10">
        <v>0</v>
      </c>
      <c r="AL265" s="11">
        <v>3.1918675002116994</v>
      </c>
      <c r="AM265" s="9">
        <v>0.0002474993571</v>
      </c>
      <c r="AN265" s="9">
        <v>0</v>
      </c>
      <c r="AO265" s="9">
        <v>0</v>
      </c>
      <c r="AP265" s="10">
        <v>1.2831643511061</v>
      </c>
      <c r="AQ265" s="11">
        <v>0</v>
      </c>
      <c r="AR265" s="9">
        <v>0</v>
      </c>
      <c r="AS265" s="9">
        <v>0</v>
      </c>
      <c r="AT265" s="9">
        <v>0</v>
      </c>
      <c r="AU265" s="10">
        <v>0</v>
      </c>
      <c r="AV265" s="11">
        <v>561.0404924526134</v>
      </c>
      <c r="AW265" s="9">
        <v>54.04279737504443</v>
      </c>
      <c r="AX265" s="9">
        <v>0.3745174666785</v>
      </c>
      <c r="AY265" s="9">
        <v>0</v>
      </c>
      <c r="AZ265" s="10">
        <v>910.2759827318891</v>
      </c>
      <c r="BA265" s="11">
        <v>0</v>
      </c>
      <c r="BB265" s="9">
        <v>0</v>
      </c>
      <c r="BC265" s="9">
        <v>0</v>
      </c>
      <c r="BD265" s="9">
        <v>0</v>
      </c>
      <c r="BE265" s="10">
        <v>0</v>
      </c>
      <c r="BF265" s="11">
        <v>571.2471389994736</v>
      </c>
      <c r="BG265" s="9">
        <v>13.1167525060284</v>
      </c>
      <c r="BH265" s="9">
        <v>0</v>
      </c>
      <c r="BI265" s="9">
        <v>0</v>
      </c>
      <c r="BJ265" s="10">
        <v>533.3873898796564</v>
      </c>
      <c r="BK265" s="17">
        <f t="shared" si="12"/>
        <v>2855.0811485622075</v>
      </c>
      <c r="BL265" s="16"/>
      <c r="BM265" s="57"/>
    </row>
    <row r="266" spans="1:65" s="12" customFormat="1" ht="15">
      <c r="A266" s="5"/>
      <c r="B266" s="8" t="s">
        <v>171</v>
      </c>
      <c r="C266" s="11">
        <v>0</v>
      </c>
      <c r="D266" s="9">
        <v>0.0559857162857</v>
      </c>
      <c r="E266" s="9">
        <v>0</v>
      </c>
      <c r="F266" s="9">
        <v>0</v>
      </c>
      <c r="G266" s="10">
        <v>0</v>
      </c>
      <c r="H266" s="11">
        <v>0.2750861006775</v>
      </c>
      <c r="I266" s="9">
        <v>0.0011058220356</v>
      </c>
      <c r="J266" s="9">
        <v>0</v>
      </c>
      <c r="K266" s="9">
        <v>0</v>
      </c>
      <c r="L266" s="10">
        <v>0.3822939172135001</v>
      </c>
      <c r="M266" s="11">
        <v>0</v>
      </c>
      <c r="N266" s="9">
        <v>0</v>
      </c>
      <c r="O266" s="9">
        <v>0</v>
      </c>
      <c r="P266" s="9">
        <v>0</v>
      </c>
      <c r="Q266" s="10">
        <v>0</v>
      </c>
      <c r="R266" s="11">
        <v>0.2512258366416001</v>
      </c>
      <c r="S266" s="9">
        <v>0.2196484062856</v>
      </c>
      <c r="T266" s="9">
        <v>0</v>
      </c>
      <c r="U266" s="9">
        <v>0</v>
      </c>
      <c r="V266" s="10">
        <v>0.19957464207060002</v>
      </c>
      <c r="W266" s="11">
        <v>0</v>
      </c>
      <c r="X266" s="9">
        <v>0</v>
      </c>
      <c r="Y266" s="9">
        <v>0</v>
      </c>
      <c r="Z266" s="9">
        <v>0</v>
      </c>
      <c r="AA266" s="10">
        <v>0</v>
      </c>
      <c r="AB266" s="11">
        <v>0</v>
      </c>
      <c r="AC266" s="9">
        <v>0</v>
      </c>
      <c r="AD266" s="9">
        <v>0</v>
      </c>
      <c r="AE266" s="9">
        <v>0</v>
      </c>
      <c r="AF266" s="10">
        <v>0</v>
      </c>
      <c r="AG266" s="11">
        <v>0</v>
      </c>
      <c r="AH266" s="9">
        <v>0</v>
      </c>
      <c r="AI266" s="9">
        <v>0</v>
      </c>
      <c r="AJ266" s="9">
        <v>0</v>
      </c>
      <c r="AK266" s="10">
        <v>0</v>
      </c>
      <c r="AL266" s="11">
        <v>0.0051068338569999995</v>
      </c>
      <c r="AM266" s="9">
        <v>0</v>
      </c>
      <c r="AN266" s="9">
        <v>0</v>
      </c>
      <c r="AO266" s="9">
        <v>0</v>
      </c>
      <c r="AP266" s="10">
        <v>0</v>
      </c>
      <c r="AQ266" s="11">
        <v>0</v>
      </c>
      <c r="AR266" s="9">
        <v>0</v>
      </c>
      <c r="AS266" s="9">
        <v>0</v>
      </c>
      <c r="AT266" s="9">
        <v>0</v>
      </c>
      <c r="AU266" s="10">
        <v>0</v>
      </c>
      <c r="AV266" s="11">
        <v>1.6886067129957</v>
      </c>
      <c r="AW266" s="9">
        <v>0.2916795622814707</v>
      </c>
      <c r="AX266" s="9">
        <v>0</v>
      </c>
      <c r="AY266" s="9">
        <v>0</v>
      </c>
      <c r="AZ266" s="10">
        <v>0.9311056961768</v>
      </c>
      <c r="BA266" s="11">
        <v>0</v>
      </c>
      <c r="BB266" s="9">
        <v>0</v>
      </c>
      <c r="BC266" s="9">
        <v>0</v>
      </c>
      <c r="BD266" s="9">
        <v>0</v>
      </c>
      <c r="BE266" s="10">
        <v>0</v>
      </c>
      <c r="BF266" s="11">
        <v>0.32980081817330004</v>
      </c>
      <c r="BG266" s="9">
        <v>0</v>
      </c>
      <c r="BH266" s="9">
        <v>0</v>
      </c>
      <c r="BI266" s="9">
        <v>0</v>
      </c>
      <c r="BJ266" s="10">
        <v>0.2580681103917</v>
      </c>
      <c r="BK266" s="17">
        <f t="shared" si="12"/>
        <v>4.8892881750860715</v>
      </c>
      <c r="BL266" s="16"/>
      <c r="BM266" s="57"/>
    </row>
    <row r="267" spans="1:65" s="12" customFormat="1" ht="15">
      <c r="A267" s="5"/>
      <c r="B267" s="8" t="s">
        <v>203</v>
      </c>
      <c r="C267" s="11">
        <v>0</v>
      </c>
      <c r="D267" s="9">
        <v>1.6660816071426998</v>
      </c>
      <c r="E267" s="9">
        <v>0</v>
      </c>
      <c r="F267" s="9">
        <v>0</v>
      </c>
      <c r="G267" s="10">
        <v>0</v>
      </c>
      <c r="H267" s="11">
        <v>0.9055932255347</v>
      </c>
      <c r="I267" s="9">
        <v>0.27843554207130006</v>
      </c>
      <c r="J267" s="9">
        <v>0</v>
      </c>
      <c r="K267" s="9">
        <v>0</v>
      </c>
      <c r="L267" s="10">
        <v>1.5552107754994</v>
      </c>
      <c r="M267" s="11">
        <v>0</v>
      </c>
      <c r="N267" s="9">
        <v>0</v>
      </c>
      <c r="O267" s="9">
        <v>0</v>
      </c>
      <c r="P267" s="9">
        <v>0</v>
      </c>
      <c r="Q267" s="10">
        <v>0</v>
      </c>
      <c r="R267" s="11">
        <v>0.5757308178917</v>
      </c>
      <c r="S267" s="9">
        <v>0</v>
      </c>
      <c r="T267" s="9">
        <v>0</v>
      </c>
      <c r="U267" s="9">
        <v>0</v>
      </c>
      <c r="V267" s="10">
        <v>0.46483691889190004</v>
      </c>
      <c r="W267" s="11">
        <v>0</v>
      </c>
      <c r="X267" s="9">
        <v>0</v>
      </c>
      <c r="Y267" s="9">
        <v>0</v>
      </c>
      <c r="Z267" s="9">
        <v>0</v>
      </c>
      <c r="AA267" s="10">
        <v>0</v>
      </c>
      <c r="AB267" s="11">
        <v>0.0005471848213999999</v>
      </c>
      <c r="AC267" s="9">
        <v>0</v>
      </c>
      <c r="AD267" s="9">
        <v>0</v>
      </c>
      <c r="AE267" s="9">
        <v>0</v>
      </c>
      <c r="AF267" s="10">
        <v>0</v>
      </c>
      <c r="AG267" s="11">
        <v>0</v>
      </c>
      <c r="AH267" s="9">
        <v>0</v>
      </c>
      <c r="AI267" s="9">
        <v>0</v>
      </c>
      <c r="AJ267" s="9">
        <v>0</v>
      </c>
      <c r="AK267" s="10">
        <v>0</v>
      </c>
      <c r="AL267" s="11">
        <v>0</v>
      </c>
      <c r="AM267" s="9">
        <v>0</v>
      </c>
      <c r="AN267" s="9">
        <v>0</v>
      </c>
      <c r="AO267" s="9">
        <v>0</v>
      </c>
      <c r="AP267" s="10">
        <v>0</v>
      </c>
      <c r="AQ267" s="11">
        <v>0</v>
      </c>
      <c r="AR267" s="9">
        <v>0</v>
      </c>
      <c r="AS267" s="9">
        <v>0</v>
      </c>
      <c r="AT267" s="9">
        <v>0</v>
      </c>
      <c r="AU267" s="10">
        <v>0</v>
      </c>
      <c r="AV267" s="11">
        <v>3.3977730591671005</v>
      </c>
      <c r="AW267" s="9">
        <v>0.2539042112012842</v>
      </c>
      <c r="AX267" s="9">
        <v>0</v>
      </c>
      <c r="AY267" s="9">
        <v>0</v>
      </c>
      <c r="AZ267" s="10">
        <v>0.9620801674975001</v>
      </c>
      <c r="BA267" s="11">
        <v>0</v>
      </c>
      <c r="BB267" s="9">
        <v>0</v>
      </c>
      <c r="BC267" s="9">
        <v>0</v>
      </c>
      <c r="BD267" s="9">
        <v>0</v>
      </c>
      <c r="BE267" s="10">
        <v>0</v>
      </c>
      <c r="BF267" s="11">
        <v>1.8459776082719999</v>
      </c>
      <c r="BG267" s="9">
        <v>0.0005698845357</v>
      </c>
      <c r="BH267" s="9">
        <v>0</v>
      </c>
      <c r="BI267" s="9">
        <v>0</v>
      </c>
      <c r="BJ267" s="10">
        <v>0.5360238614621</v>
      </c>
      <c r="BK267" s="17">
        <f t="shared" si="12"/>
        <v>12.442764863988785</v>
      </c>
      <c r="BL267" s="16"/>
      <c r="BM267" s="50"/>
    </row>
    <row r="268" spans="1:65" s="21" customFormat="1" ht="15">
      <c r="A268" s="5"/>
      <c r="B268" s="15" t="s">
        <v>14</v>
      </c>
      <c r="C268" s="20">
        <f aca="true" t="shared" si="13" ref="C268:AH268">SUM(C237:C267)</f>
        <v>0</v>
      </c>
      <c r="D268" s="18">
        <f t="shared" si="13"/>
        <v>158.75606073724848</v>
      </c>
      <c r="E268" s="18">
        <f t="shared" si="13"/>
        <v>0</v>
      </c>
      <c r="F268" s="18">
        <f t="shared" si="13"/>
        <v>0</v>
      </c>
      <c r="G268" s="19">
        <f t="shared" si="13"/>
        <v>0</v>
      </c>
      <c r="H268" s="20">
        <f t="shared" si="13"/>
        <v>1590.6051043238076</v>
      </c>
      <c r="I268" s="18">
        <f t="shared" si="13"/>
        <v>1937.9967563156995</v>
      </c>
      <c r="J268" s="18">
        <f t="shared" si="13"/>
        <v>4.1878505894999</v>
      </c>
      <c r="K268" s="18">
        <f t="shared" si="13"/>
        <v>246.5538183846785</v>
      </c>
      <c r="L268" s="19">
        <f t="shared" si="13"/>
        <v>1200.0072586718636</v>
      </c>
      <c r="M268" s="20">
        <f t="shared" si="13"/>
        <v>0</v>
      </c>
      <c r="N268" s="18">
        <f t="shared" si="13"/>
        <v>0</v>
      </c>
      <c r="O268" s="18">
        <f t="shared" si="13"/>
        <v>0</v>
      </c>
      <c r="P268" s="18">
        <f t="shared" si="13"/>
        <v>0</v>
      </c>
      <c r="Q268" s="19">
        <f t="shared" si="13"/>
        <v>0</v>
      </c>
      <c r="R268" s="20">
        <f t="shared" si="13"/>
        <v>433.4708412799699</v>
      </c>
      <c r="S268" s="18">
        <f t="shared" si="13"/>
        <v>288.5187552645269</v>
      </c>
      <c r="T268" s="18">
        <f t="shared" si="13"/>
        <v>0.6825233928571</v>
      </c>
      <c r="U268" s="18">
        <f t="shared" si="13"/>
        <v>0</v>
      </c>
      <c r="V268" s="19">
        <f t="shared" si="13"/>
        <v>402.18130985243675</v>
      </c>
      <c r="W268" s="20">
        <f t="shared" si="13"/>
        <v>0</v>
      </c>
      <c r="X268" s="18">
        <f t="shared" si="13"/>
        <v>4.41355305175</v>
      </c>
      <c r="Y268" s="18">
        <f t="shared" si="13"/>
        <v>0</v>
      </c>
      <c r="Z268" s="18">
        <f t="shared" si="13"/>
        <v>0</v>
      </c>
      <c r="AA268" s="19">
        <f t="shared" si="13"/>
        <v>0</v>
      </c>
      <c r="AB268" s="20">
        <f t="shared" si="13"/>
        <v>52.2484833468003</v>
      </c>
      <c r="AC268" s="18">
        <f t="shared" si="13"/>
        <v>0.7118672604278001</v>
      </c>
      <c r="AD268" s="18">
        <f t="shared" si="13"/>
        <v>0.0062355214285</v>
      </c>
      <c r="AE268" s="18">
        <f t="shared" si="13"/>
        <v>0</v>
      </c>
      <c r="AF268" s="19">
        <f t="shared" si="13"/>
        <v>34.4254091023838</v>
      </c>
      <c r="AG268" s="20">
        <f t="shared" si="13"/>
        <v>0</v>
      </c>
      <c r="AH268" s="18">
        <f t="shared" si="13"/>
        <v>0</v>
      </c>
      <c r="AI268" s="18">
        <f aca="true" t="shared" si="14" ref="AI268:BK268">SUM(AI237:AI267)</f>
        <v>0</v>
      </c>
      <c r="AJ268" s="18">
        <f t="shared" si="14"/>
        <v>0</v>
      </c>
      <c r="AK268" s="19">
        <f t="shared" si="14"/>
        <v>0</v>
      </c>
      <c r="AL268" s="20">
        <f t="shared" si="14"/>
        <v>61.76470520225801</v>
      </c>
      <c r="AM268" s="18">
        <f t="shared" si="14"/>
        <v>206.73248630496286</v>
      </c>
      <c r="AN268" s="18">
        <f t="shared" si="14"/>
        <v>0</v>
      </c>
      <c r="AO268" s="18">
        <f t="shared" si="14"/>
        <v>0</v>
      </c>
      <c r="AP268" s="19">
        <f t="shared" si="14"/>
        <v>16.276978755524297</v>
      </c>
      <c r="AQ268" s="20">
        <f t="shared" si="14"/>
        <v>0</v>
      </c>
      <c r="AR268" s="18">
        <f t="shared" si="14"/>
        <v>0</v>
      </c>
      <c r="AS268" s="18">
        <f t="shared" si="14"/>
        <v>0</v>
      </c>
      <c r="AT268" s="18">
        <f t="shared" si="14"/>
        <v>0</v>
      </c>
      <c r="AU268" s="19">
        <f t="shared" si="14"/>
        <v>0</v>
      </c>
      <c r="AV268" s="20">
        <f t="shared" si="14"/>
        <v>11952.916962883764</v>
      </c>
      <c r="AW268" s="18">
        <f t="shared" si="14"/>
        <v>2506.316393836901</v>
      </c>
      <c r="AX268" s="18">
        <f t="shared" si="14"/>
        <v>8.845545036355599</v>
      </c>
      <c r="AY268" s="18">
        <f t="shared" si="14"/>
        <v>2.5577195468569</v>
      </c>
      <c r="AZ268" s="19">
        <f t="shared" si="14"/>
        <v>12275.102301842797</v>
      </c>
      <c r="BA268" s="20">
        <f t="shared" si="14"/>
        <v>0</v>
      </c>
      <c r="BB268" s="18">
        <f t="shared" si="14"/>
        <v>0</v>
      </c>
      <c r="BC268" s="18">
        <f t="shared" si="14"/>
        <v>0</v>
      </c>
      <c r="BD268" s="18">
        <f t="shared" si="14"/>
        <v>0</v>
      </c>
      <c r="BE268" s="19">
        <f t="shared" si="14"/>
        <v>0</v>
      </c>
      <c r="BF268" s="20">
        <f t="shared" si="14"/>
        <v>7708.855631280222</v>
      </c>
      <c r="BG268" s="18">
        <f t="shared" si="14"/>
        <v>709.5405982439</v>
      </c>
      <c r="BH268" s="18">
        <f t="shared" si="14"/>
        <v>15.6466062599272</v>
      </c>
      <c r="BI268" s="18">
        <f t="shared" si="14"/>
        <v>35.9330294389285</v>
      </c>
      <c r="BJ268" s="19">
        <f t="shared" si="14"/>
        <v>4274.730938388326</v>
      </c>
      <c r="BK268" s="32">
        <f t="shared" si="14"/>
        <v>46129.985724116115</v>
      </c>
      <c r="BL268" s="16"/>
      <c r="BM268" s="50"/>
    </row>
    <row r="269" spans="1:65" s="21" customFormat="1" ht="15">
      <c r="A269" s="5"/>
      <c r="B269" s="15" t="s">
        <v>25</v>
      </c>
      <c r="C269" s="20">
        <f aca="true" t="shared" si="15" ref="C269:AH269">C268+C234</f>
        <v>0</v>
      </c>
      <c r="D269" s="18">
        <f t="shared" si="15"/>
        <v>159.40099398524848</v>
      </c>
      <c r="E269" s="18">
        <f t="shared" si="15"/>
        <v>0</v>
      </c>
      <c r="F269" s="18">
        <f t="shared" si="15"/>
        <v>0</v>
      </c>
      <c r="G269" s="19">
        <f t="shared" si="15"/>
        <v>0</v>
      </c>
      <c r="H269" s="20">
        <f t="shared" si="15"/>
        <v>1776.5312950236928</v>
      </c>
      <c r="I269" s="18">
        <f t="shared" si="15"/>
        <v>1938.4855888526274</v>
      </c>
      <c r="J269" s="18">
        <f t="shared" si="15"/>
        <v>4.1936580845356</v>
      </c>
      <c r="K269" s="18">
        <f t="shared" si="15"/>
        <v>246.5538183846785</v>
      </c>
      <c r="L269" s="19">
        <f t="shared" si="15"/>
        <v>1284.1196526563235</v>
      </c>
      <c r="M269" s="20">
        <f t="shared" si="15"/>
        <v>0</v>
      </c>
      <c r="N269" s="18">
        <f t="shared" si="15"/>
        <v>0</v>
      </c>
      <c r="O269" s="18">
        <f t="shared" si="15"/>
        <v>0</v>
      </c>
      <c r="P269" s="18">
        <f t="shared" si="15"/>
        <v>0</v>
      </c>
      <c r="Q269" s="19">
        <f t="shared" si="15"/>
        <v>0</v>
      </c>
      <c r="R269" s="20">
        <f t="shared" si="15"/>
        <v>577.3492812699599</v>
      </c>
      <c r="S269" s="18">
        <f t="shared" si="15"/>
        <v>288.74351819613366</v>
      </c>
      <c r="T269" s="18">
        <f t="shared" si="15"/>
        <v>0.6825233928571</v>
      </c>
      <c r="U269" s="18">
        <f t="shared" si="15"/>
        <v>0</v>
      </c>
      <c r="V269" s="19">
        <f t="shared" si="15"/>
        <v>445.36651896596777</v>
      </c>
      <c r="W269" s="20">
        <f t="shared" si="15"/>
        <v>0</v>
      </c>
      <c r="X269" s="18">
        <f t="shared" si="15"/>
        <v>4.41355305175</v>
      </c>
      <c r="Y269" s="18">
        <f t="shared" si="15"/>
        <v>0</v>
      </c>
      <c r="Z269" s="18">
        <f t="shared" si="15"/>
        <v>0</v>
      </c>
      <c r="AA269" s="19">
        <f t="shared" si="15"/>
        <v>0</v>
      </c>
      <c r="AB269" s="20">
        <f t="shared" si="15"/>
        <v>60.120246062691</v>
      </c>
      <c r="AC269" s="18">
        <f t="shared" si="15"/>
        <v>0.7209311486063001</v>
      </c>
      <c r="AD269" s="18">
        <f t="shared" si="15"/>
        <v>0.0062355214285</v>
      </c>
      <c r="AE269" s="18">
        <f t="shared" si="15"/>
        <v>0</v>
      </c>
      <c r="AF269" s="19">
        <f t="shared" si="15"/>
        <v>36.746261093811604</v>
      </c>
      <c r="AG269" s="20">
        <f t="shared" si="15"/>
        <v>0</v>
      </c>
      <c r="AH269" s="18">
        <f t="shared" si="15"/>
        <v>0</v>
      </c>
      <c r="AI269" s="18">
        <f aca="true" t="shared" si="16" ref="AI269:BK269">AI268+AI234</f>
        <v>0</v>
      </c>
      <c r="AJ269" s="18">
        <f t="shared" si="16"/>
        <v>0</v>
      </c>
      <c r="AK269" s="19">
        <f t="shared" si="16"/>
        <v>0</v>
      </c>
      <c r="AL269" s="20">
        <f t="shared" si="16"/>
        <v>68.32807807107571</v>
      </c>
      <c r="AM269" s="18">
        <f t="shared" si="16"/>
        <v>245.03736178639127</v>
      </c>
      <c r="AN269" s="18">
        <f t="shared" si="16"/>
        <v>0</v>
      </c>
      <c r="AO269" s="18">
        <f t="shared" si="16"/>
        <v>0</v>
      </c>
      <c r="AP269" s="19">
        <f t="shared" si="16"/>
        <v>18.024189402272498</v>
      </c>
      <c r="AQ269" s="20">
        <f t="shared" si="16"/>
        <v>0</v>
      </c>
      <c r="AR269" s="18">
        <f t="shared" si="16"/>
        <v>0</v>
      </c>
      <c r="AS269" s="18">
        <f t="shared" si="16"/>
        <v>0</v>
      </c>
      <c r="AT269" s="18">
        <f t="shared" si="16"/>
        <v>0</v>
      </c>
      <c r="AU269" s="19">
        <f t="shared" si="16"/>
        <v>0</v>
      </c>
      <c r="AV269" s="20">
        <f t="shared" si="16"/>
        <v>14560.368099761949</v>
      </c>
      <c r="AW269" s="18">
        <f t="shared" si="16"/>
        <v>2534.475779273306</v>
      </c>
      <c r="AX269" s="18">
        <f t="shared" si="16"/>
        <v>8.8502477090698</v>
      </c>
      <c r="AY269" s="18">
        <f t="shared" si="16"/>
        <v>2.5795671307497</v>
      </c>
      <c r="AZ269" s="19">
        <f t="shared" si="16"/>
        <v>13301.399904331527</v>
      </c>
      <c r="BA269" s="20">
        <f t="shared" si="16"/>
        <v>0</v>
      </c>
      <c r="BB269" s="18">
        <f t="shared" si="16"/>
        <v>0</v>
      </c>
      <c r="BC269" s="18">
        <f t="shared" si="16"/>
        <v>0</v>
      </c>
      <c r="BD269" s="18">
        <f t="shared" si="16"/>
        <v>0</v>
      </c>
      <c r="BE269" s="19">
        <f t="shared" si="16"/>
        <v>0</v>
      </c>
      <c r="BF269" s="20">
        <f t="shared" si="16"/>
        <v>9864.633065372815</v>
      </c>
      <c r="BG269" s="18">
        <f t="shared" si="16"/>
        <v>731.295814612358</v>
      </c>
      <c r="BH269" s="18">
        <f t="shared" si="16"/>
        <v>15.6466062599272</v>
      </c>
      <c r="BI269" s="18">
        <f t="shared" si="16"/>
        <v>35.9330294389285</v>
      </c>
      <c r="BJ269" s="19">
        <f t="shared" si="16"/>
        <v>4799.721126480144</v>
      </c>
      <c r="BK269" s="19">
        <f t="shared" si="16"/>
        <v>53009.72694532084</v>
      </c>
      <c r="BL269" s="16"/>
      <c r="BM269" s="50"/>
    </row>
    <row r="270" spans="3:65" ht="15" customHeight="1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6"/>
      <c r="BM270" s="50"/>
    </row>
    <row r="271" spans="1:65" s="12" customFormat="1" ht="15">
      <c r="A271" s="5" t="s">
        <v>26</v>
      </c>
      <c r="B271" s="27" t="s">
        <v>27</v>
      </c>
      <c r="C271" s="11"/>
      <c r="D271" s="9"/>
      <c r="E271" s="9"/>
      <c r="F271" s="9"/>
      <c r="G271" s="10"/>
      <c r="H271" s="11"/>
      <c r="I271" s="9"/>
      <c r="J271" s="9"/>
      <c r="K271" s="9"/>
      <c r="L271" s="10"/>
      <c r="M271" s="11"/>
      <c r="N271" s="9"/>
      <c r="O271" s="9"/>
      <c r="P271" s="9"/>
      <c r="Q271" s="10"/>
      <c r="R271" s="11"/>
      <c r="S271" s="9"/>
      <c r="T271" s="9"/>
      <c r="U271" s="9"/>
      <c r="V271" s="10"/>
      <c r="W271" s="11"/>
      <c r="X271" s="9"/>
      <c r="Y271" s="9"/>
      <c r="Z271" s="9"/>
      <c r="AA271" s="10"/>
      <c r="AB271" s="11"/>
      <c r="AC271" s="9"/>
      <c r="AD271" s="9"/>
      <c r="AE271" s="9"/>
      <c r="AF271" s="10"/>
      <c r="AG271" s="11"/>
      <c r="AH271" s="9"/>
      <c r="AI271" s="9"/>
      <c r="AJ271" s="9"/>
      <c r="AK271" s="10"/>
      <c r="AL271" s="11"/>
      <c r="AM271" s="9"/>
      <c r="AN271" s="9"/>
      <c r="AO271" s="9"/>
      <c r="AP271" s="10"/>
      <c r="AQ271" s="11"/>
      <c r="AR271" s="9"/>
      <c r="AS271" s="9"/>
      <c r="AT271" s="9"/>
      <c r="AU271" s="10"/>
      <c r="AV271" s="11"/>
      <c r="AW271" s="9"/>
      <c r="AX271" s="9"/>
      <c r="AY271" s="9"/>
      <c r="AZ271" s="10"/>
      <c r="BA271" s="11"/>
      <c r="BB271" s="9"/>
      <c r="BC271" s="9"/>
      <c r="BD271" s="9"/>
      <c r="BE271" s="10"/>
      <c r="BF271" s="11"/>
      <c r="BG271" s="9"/>
      <c r="BH271" s="9"/>
      <c r="BI271" s="9"/>
      <c r="BJ271" s="10"/>
      <c r="BK271" s="17"/>
      <c r="BL271" s="16"/>
      <c r="BM271" s="50"/>
    </row>
    <row r="272" spans="1:65" s="12" customFormat="1" ht="15">
      <c r="A272" s="5" t="s">
        <v>9</v>
      </c>
      <c r="B272" s="15" t="s">
        <v>28</v>
      </c>
      <c r="C272" s="11"/>
      <c r="D272" s="9"/>
      <c r="E272" s="9"/>
      <c r="F272" s="9"/>
      <c r="G272" s="10"/>
      <c r="H272" s="11"/>
      <c r="I272" s="9"/>
      <c r="J272" s="9"/>
      <c r="K272" s="9"/>
      <c r="L272" s="10"/>
      <c r="M272" s="11"/>
      <c r="N272" s="9"/>
      <c r="O272" s="9"/>
      <c r="P272" s="9"/>
      <c r="Q272" s="10"/>
      <c r="R272" s="11"/>
      <c r="S272" s="9"/>
      <c r="T272" s="9"/>
      <c r="U272" s="9"/>
      <c r="V272" s="10"/>
      <c r="W272" s="11"/>
      <c r="X272" s="9"/>
      <c r="Y272" s="9"/>
      <c r="Z272" s="9"/>
      <c r="AA272" s="10"/>
      <c r="AB272" s="11"/>
      <c r="AC272" s="9"/>
      <c r="AD272" s="9"/>
      <c r="AE272" s="9"/>
      <c r="AF272" s="10"/>
      <c r="AG272" s="11"/>
      <c r="AH272" s="9"/>
      <c r="AI272" s="9"/>
      <c r="AJ272" s="9"/>
      <c r="AK272" s="10"/>
      <c r="AL272" s="11"/>
      <c r="AM272" s="9"/>
      <c r="AN272" s="9"/>
      <c r="AO272" s="9"/>
      <c r="AP272" s="10"/>
      <c r="AQ272" s="11"/>
      <c r="AR272" s="9"/>
      <c r="AS272" s="9"/>
      <c r="AT272" s="9"/>
      <c r="AU272" s="10"/>
      <c r="AV272" s="11"/>
      <c r="AW272" s="9"/>
      <c r="AX272" s="9"/>
      <c r="AY272" s="9"/>
      <c r="AZ272" s="10"/>
      <c r="BA272" s="11"/>
      <c r="BB272" s="9"/>
      <c r="BC272" s="9"/>
      <c r="BD272" s="9"/>
      <c r="BE272" s="10"/>
      <c r="BF272" s="11"/>
      <c r="BG272" s="9"/>
      <c r="BH272" s="9"/>
      <c r="BI272" s="9"/>
      <c r="BJ272" s="10"/>
      <c r="BK272" s="17"/>
      <c r="BL272" s="16"/>
      <c r="BM272" s="50"/>
    </row>
    <row r="273" spans="1:65" s="12" customFormat="1" ht="15">
      <c r="A273" s="5"/>
      <c r="B273" s="8" t="s">
        <v>204</v>
      </c>
      <c r="C273" s="11">
        <v>0</v>
      </c>
      <c r="D273" s="9">
        <v>7.551767706714199</v>
      </c>
      <c r="E273" s="9">
        <v>0</v>
      </c>
      <c r="F273" s="9">
        <v>0</v>
      </c>
      <c r="G273" s="10">
        <v>0</v>
      </c>
      <c r="H273" s="11">
        <v>44.316139556318205</v>
      </c>
      <c r="I273" s="9">
        <v>55.6044218716062</v>
      </c>
      <c r="J273" s="9">
        <v>0.5892115177142</v>
      </c>
      <c r="K273" s="9">
        <v>0</v>
      </c>
      <c r="L273" s="10">
        <v>35.7261049368185</v>
      </c>
      <c r="M273" s="11">
        <v>0</v>
      </c>
      <c r="N273" s="9">
        <v>0</v>
      </c>
      <c r="O273" s="9">
        <v>0</v>
      </c>
      <c r="P273" s="9">
        <v>0</v>
      </c>
      <c r="Q273" s="10">
        <v>0</v>
      </c>
      <c r="R273" s="11">
        <v>21.6501631578174</v>
      </c>
      <c r="S273" s="9">
        <v>35.9310485776418</v>
      </c>
      <c r="T273" s="9">
        <v>0</v>
      </c>
      <c r="U273" s="9">
        <v>0</v>
      </c>
      <c r="V273" s="10">
        <v>19.582566540103905</v>
      </c>
      <c r="W273" s="11">
        <v>0</v>
      </c>
      <c r="X273" s="9">
        <v>0</v>
      </c>
      <c r="Y273" s="9">
        <v>0</v>
      </c>
      <c r="Z273" s="9">
        <v>0</v>
      </c>
      <c r="AA273" s="10">
        <v>0</v>
      </c>
      <c r="AB273" s="11">
        <v>0.704419134428</v>
      </c>
      <c r="AC273" s="9">
        <v>0.0096130670357</v>
      </c>
      <c r="AD273" s="9">
        <v>0</v>
      </c>
      <c r="AE273" s="9">
        <v>0</v>
      </c>
      <c r="AF273" s="10">
        <v>0.13473943589239998</v>
      </c>
      <c r="AG273" s="11">
        <v>0</v>
      </c>
      <c r="AH273" s="9">
        <v>0</v>
      </c>
      <c r="AI273" s="9">
        <v>0</v>
      </c>
      <c r="AJ273" s="9">
        <v>0</v>
      </c>
      <c r="AK273" s="10">
        <v>0</v>
      </c>
      <c r="AL273" s="11">
        <v>0.270716590356</v>
      </c>
      <c r="AM273" s="9">
        <v>0</v>
      </c>
      <c r="AN273" s="9">
        <v>0</v>
      </c>
      <c r="AO273" s="9">
        <v>0</v>
      </c>
      <c r="AP273" s="10">
        <v>0.1848182326779</v>
      </c>
      <c r="AQ273" s="11">
        <v>0</v>
      </c>
      <c r="AR273" s="9">
        <v>0</v>
      </c>
      <c r="AS273" s="9">
        <v>0</v>
      </c>
      <c r="AT273" s="9">
        <v>0</v>
      </c>
      <c r="AU273" s="10">
        <v>0</v>
      </c>
      <c r="AV273" s="11">
        <v>1535.159954076231</v>
      </c>
      <c r="AW273" s="9">
        <v>334.0745287449727</v>
      </c>
      <c r="AX273" s="9">
        <v>0.21240654721420002</v>
      </c>
      <c r="AY273" s="9">
        <v>0</v>
      </c>
      <c r="AZ273" s="10">
        <v>776.2593331223595</v>
      </c>
      <c r="BA273" s="11">
        <v>0</v>
      </c>
      <c r="BB273" s="9">
        <v>0</v>
      </c>
      <c r="BC273" s="9">
        <v>0</v>
      </c>
      <c r="BD273" s="9">
        <v>0</v>
      </c>
      <c r="BE273" s="10">
        <v>0</v>
      </c>
      <c r="BF273" s="11">
        <v>1088.4400816538462</v>
      </c>
      <c r="BG273" s="9">
        <v>203.68018965009213</v>
      </c>
      <c r="BH273" s="9">
        <v>11.8489550897141</v>
      </c>
      <c r="BI273" s="9">
        <v>0</v>
      </c>
      <c r="BJ273" s="10">
        <v>429.1728820059827</v>
      </c>
      <c r="BK273" s="17">
        <f>SUM(C273:BJ273)</f>
        <v>4601.104061215537</v>
      </c>
      <c r="BL273" s="16"/>
      <c r="BM273" s="50"/>
    </row>
    <row r="274" spans="1:65" s="21" customFormat="1" ht="15">
      <c r="A274" s="5"/>
      <c r="B274" s="15" t="s">
        <v>29</v>
      </c>
      <c r="C274" s="20">
        <f>SUM(C273)</f>
        <v>0</v>
      </c>
      <c r="D274" s="18">
        <f>SUM(D273)</f>
        <v>7.551767706714199</v>
      </c>
      <c r="E274" s="18">
        <f>SUM(E273)</f>
        <v>0</v>
      </c>
      <c r="F274" s="18">
        <f>SUM(F273)</f>
        <v>0</v>
      </c>
      <c r="G274" s="19">
        <f>SUM(G273)</f>
        <v>0</v>
      </c>
      <c r="H274" s="20">
        <f aca="true" t="shared" si="17" ref="H274:BJ274">SUM(H273)</f>
        <v>44.316139556318205</v>
      </c>
      <c r="I274" s="18">
        <f t="shared" si="17"/>
        <v>55.6044218716062</v>
      </c>
      <c r="J274" s="18">
        <f t="shared" si="17"/>
        <v>0.5892115177142</v>
      </c>
      <c r="K274" s="18">
        <f t="shared" si="17"/>
        <v>0</v>
      </c>
      <c r="L274" s="19">
        <f t="shared" si="17"/>
        <v>35.7261049368185</v>
      </c>
      <c r="M274" s="20">
        <f t="shared" si="17"/>
        <v>0</v>
      </c>
      <c r="N274" s="18">
        <f t="shared" si="17"/>
        <v>0</v>
      </c>
      <c r="O274" s="18">
        <f t="shared" si="17"/>
        <v>0</v>
      </c>
      <c r="P274" s="18">
        <f t="shared" si="17"/>
        <v>0</v>
      </c>
      <c r="Q274" s="19">
        <f t="shared" si="17"/>
        <v>0</v>
      </c>
      <c r="R274" s="20">
        <f t="shared" si="17"/>
        <v>21.6501631578174</v>
      </c>
      <c r="S274" s="18">
        <f t="shared" si="17"/>
        <v>35.9310485776418</v>
      </c>
      <c r="T274" s="18">
        <f t="shared" si="17"/>
        <v>0</v>
      </c>
      <c r="U274" s="18">
        <f t="shared" si="17"/>
        <v>0</v>
      </c>
      <c r="V274" s="19">
        <f t="shared" si="17"/>
        <v>19.582566540103905</v>
      </c>
      <c r="W274" s="20">
        <f t="shared" si="17"/>
        <v>0</v>
      </c>
      <c r="X274" s="18">
        <f t="shared" si="17"/>
        <v>0</v>
      </c>
      <c r="Y274" s="18">
        <f t="shared" si="17"/>
        <v>0</v>
      </c>
      <c r="Z274" s="18">
        <f t="shared" si="17"/>
        <v>0</v>
      </c>
      <c r="AA274" s="19">
        <f t="shared" si="17"/>
        <v>0</v>
      </c>
      <c r="AB274" s="20">
        <f t="shared" si="17"/>
        <v>0.704419134428</v>
      </c>
      <c r="AC274" s="18">
        <f t="shared" si="17"/>
        <v>0.0096130670357</v>
      </c>
      <c r="AD274" s="18">
        <f t="shared" si="17"/>
        <v>0</v>
      </c>
      <c r="AE274" s="18">
        <f t="shared" si="17"/>
        <v>0</v>
      </c>
      <c r="AF274" s="19">
        <f t="shared" si="17"/>
        <v>0.13473943589239998</v>
      </c>
      <c r="AG274" s="20">
        <f t="shared" si="17"/>
        <v>0</v>
      </c>
      <c r="AH274" s="18">
        <f t="shared" si="17"/>
        <v>0</v>
      </c>
      <c r="AI274" s="18">
        <f t="shared" si="17"/>
        <v>0</v>
      </c>
      <c r="AJ274" s="18">
        <f t="shared" si="17"/>
        <v>0</v>
      </c>
      <c r="AK274" s="19">
        <f t="shared" si="17"/>
        <v>0</v>
      </c>
      <c r="AL274" s="20">
        <f t="shared" si="17"/>
        <v>0.270716590356</v>
      </c>
      <c r="AM274" s="18">
        <f t="shared" si="17"/>
        <v>0</v>
      </c>
      <c r="AN274" s="18">
        <f t="shared" si="17"/>
        <v>0</v>
      </c>
      <c r="AO274" s="18">
        <f t="shared" si="17"/>
        <v>0</v>
      </c>
      <c r="AP274" s="19">
        <f t="shared" si="17"/>
        <v>0.1848182326779</v>
      </c>
      <c r="AQ274" s="20">
        <f t="shared" si="17"/>
        <v>0</v>
      </c>
      <c r="AR274" s="18">
        <f t="shared" si="17"/>
        <v>0</v>
      </c>
      <c r="AS274" s="18">
        <f t="shared" si="17"/>
        <v>0</v>
      </c>
      <c r="AT274" s="18">
        <f t="shared" si="17"/>
        <v>0</v>
      </c>
      <c r="AU274" s="19">
        <f t="shared" si="17"/>
        <v>0</v>
      </c>
      <c r="AV274" s="20">
        <f t="shared" si="17"/>
        <v>1535.159954076231</v>
      </c>
      <c r="AW274" s="18">
        <f t="shared" si="17"/>
        <v>334.0745287449727</v>
      </c>
      <c r="AX274" s="18">
        <f t="shared" si="17"/>
        <v>0.21240654721420002</v>
      </c>
      <c r="AY274" s="18">
        <f t="shared" si="17"/>
        <v>0</v>
      </c>
      <c r="AZ274" s="19">
        <f t="shared" si="17"/>
        <v>776.2593331223595</v>
      </c>
      <c r="BA274" s="20">
        <f t="shared" si="17"/>
        <v>0</v>
      </c>
      <c r="BB274" s="18">
        <f t="shared" si="17"/>
        <v>0</v>
      </c>
      <c r="BC274" s="18">
        <f t="shared" si="17"/>
        <v>0</v>
      </c>
      <c r="BD274" s="18">
        <f t="shared" si="17"/>
        <v>0</v>
      </c>
      <c r="BE274" s="19">
        <f t="shared" si="17"/>
        <v>0</v>
      </c>
      <c r="BF274" s="20">
        <f t="shared" si="17"/>
        <v>1088.4400816538462</v>
      </c>
      <c r="BG274" s="18">
        <f t="shared" si="17"/>
        <v>203.68018965009213</v>
      </c>
      <c r="BH274" s="18">
        <f t="shared" si="17"/>
        <v>11.8489550897141</v>
      </c>
      <c r="BI274" s="18">
        <f t="shared" si="17"/>
        <v>0</v>
      </c>
      <c r="BJ274" s="19">
        <f t="shared" si="17"/>
        <v>429.1728820059827</v>
      </c>
      <c r="BK274" s="32">
        <f>SUM(BK273)</f>
        <v>4601.104061215537</v>
      </c>
      <c r="BL274" s="16"/>
      <c r="BM274" s="50"/>
    </row>
    <row r="275" spans="3:65" ht="15" customHeight="1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6"/>
      <c r="BM275" s="50"/>
    </row>
    <row r="276" spans="1:65" s="12" customFormat="1" ht="15">
      <c r="A276" s="5" t="s">
        <v>43</v>
      </c>
      <c r="B276" s="24" t="s">
        <v>44</v>
      </c>
      <c r="C276" s="52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4"/>
      <c r="BL276" s="16"/>
      <c r="BM276" s="50"/>
    </row>
    <row r="277" spans="1:65" s="12" customFormat="1" ht="15">
      <c r="A277" s="5" t="s">
        <v>9</v>
      </c>
      <c r="B277" s="33" t="s">
        <v>45</v>
      </c>
      <c r="C277" s="52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4"/>
      <c r="BL277" s="16"/>
      <c r="BM277" s="50"/>
    </row>
    <row r="278" spans="1:65" s="12" customFormat="1" ht="15">
      <c r="A278" s="5"/>
      <c r="B278" s="8" t="s">
        <v>350</v>
      </c>
      <c r="C278" s="11">
        <v>0</v>
      </c>
      <c r="D278" s="9">
        <v>0.5936964529309161</v>
      </c>
      <c r="E278" s="9">
        <v>0</v>
      </c>
      <c r="F278" s="9">
        <v>0</v>
      </c>
      <c r="G278" s="10">
        <v>0</v>
      </c>
      <c r="H278" s="11">
        <v>628.7471620706049</v>
      </c>
      <c r="I278" s="9">
        <v>1109.5644</v>
      </c>
      <c r="J278" s="9">
        <v>7.8926</v>
      </c>
      <c r="K278" s="9">
        <v>0</v>
      </c>
      <c r="L278" s="10">
        <v>660.8316</v>
      </c>
      <c r="M278" s="11">
        <v>0</v>
      </c>
      <c r="N278" s="9">
        <v>0</v>
      </c>
      <c r="O278" s="9">
        <v>0</v>
      </c>
      <c r="P278" s="9">
        <v>0</v>
      </c>
      <c r="Q278" s="10">
        <v>0</v>
      </c>
      <c r="R278" s="11">
        <v>263.1721</v>
      </c>
      <c r="S278" s="9">
        <v>12.0878</v>
      </c>
      <c r="T278" s="9">
        <v>0.0036</v>
      </c>
      <c r="U278" s="9">
        <v>0</v>
      </c>
      <c r="V278" s="10">
        <v>153.4241</v>
      </c>
      <c r="W278" s="11">
        <v>0</v>
      </c>
      <c r="X278" s="9">
        <v>0</v>
      </c>
      <c r="Y278" s="9">
        <v>0</v>
      </c>
      <c r="Z278" s="9">
        <v>0</v>
      </c>
      <c r="AA278" s="10">
        <v>0</v>
      </c>
      <c r="AB278" s="11">
        <v>0</v>
      </c>
      <c r="AC278" s="9">
        <v>0</v>
      </c>
      <c r="AD278" s="9">
        <v>0</v>
      </c>
      <c r="AE278" s="9">
        <v>0</v>
      </c>
      <c r="AF278" s="10">
        <v>0</v>
      </c>
      <c r="AG278" s="11">
        <v>0</v>
      </c>
      <c r="AH278" s="9">
        <v>0</v>
      </c>
      <c r="AI278" s="9">
        <v>0</v>
      </c>
      <c r="AJ278" s="9">
        <v>0</v>
      </c>
      <c r="AK278" s="10">
        <v>0</v>
      </c>
      <c r="AL278" s="11">
        <v>0</v>
      </c>
      <c r="AM278" s="9">
        <v>0</v>
      </c>
      <c r="AN278" s="9">
        <v>0</v>
      </c>
      <c r="AO278" s="9">
        <v>0</v>
      </c>
      <c r="AP278" s="10">
        <v>0</v>
      </c>
      <c r="AQ278" s="11">
        <v>0</v>
      </c>
      <c r="AR278" s="9">
        <v>0</v>
      </c>
      <c r="AS278" s="9">
        <v>0</v>
      </c>
      <c r="AT278" s="9">
        <v>0</v>
      </c>
      <c r="AU278" s="10">
        <v>0</v>
      </c>
      <c r="AV278" s="11">
        <v>0</v>
      </c>
      <c r="AW278" s="9">
        <v>0</v>
      </c>
      <c r="AX278" s="9">
        <v>0</v>
      </c>
      <c r="AY278" s="9">
        <v>0</v>
      </c>
      <c r="AZ278" s="10">
        <v>0</v>
      </c>
      <c r="BA278" s="11">
        <v>0</v>
      </c>
      <c r="BB278" s="9">
        <v>0</v>
      </c>
      <c r="BC278" s="9">
        <v>0</v>
      </c>
      <c r="BD278" s="9">
        <v>0</v>
      </c>
      <c r="BE278" s="10">
        <v>0</v>
      </c>
      <c r="BF278" s="11">
        <v>0</v>
      </c>
      <c r="BG278" s="9">
        <v>0</v>
      </c>
      <c r="BH278" s="9">
        <v>0</v>
      </c>
      <c r="BI278" s="9">
        <v>0</v>
      </c>
      <c r="BJ278" s="10">
        <v>0</v>
      </c>
      <c r="BK278" s="17">
        <f>SUM(C278:BJ278)</f>
        <v>2836.3170585235353</v>
      </c>
      <c r="BL278" s="25"/>
      <c r="BM278" s="50"/>
    </row>
    <row r="279" spans="1:65" s="21" customFormat="1" ht="15">
      <c r="A279" s="5"/>
      <c r="B279" s="15" t="s">
        <v>11</v>
      </c>
      <c r="C279" s="20">
        <f>SUM(C278)</f>
        <v>0</v>
      </c>
      <c r="D279" s="20">
        <f aca="true" t="shared" si="18" ref="D279:BJ279">SUM(D278)</f>
        <v>0.5936964529309161</v>
      </c>
      <c r="E279" s="20">
        <f t="shared" si="18"/>
        <v>0</v>
      </c>
      <c r="F279" s="20">
        <f t="shared" si="18"/>
        <v>0</v>
      </c>
      <c r="G279" s="20">
        <f t="shared" si="18"/>
        <v>0</v>
      </c>
      <c r="H279" s="20">
        <f t="shared" si="18"/>
        <v>628.7471620706049</v>
      </c>
      <c r="I279" s="20">
        <f t="shared" si="18"/>
        <v>1109.5644</v>
      </c>
      <c r="J279" s="20">
        <f t="shared" si="18"/>
        <v>7.8926</v>
      </c>
      <c r="K279" s="20">
        <f t="shared" si="18"/>
        <v>0</v>
      </c>
      <c r="L279" s="20">
        <f t="shared" si="18"/>
        <v>660.8316</v>
      </c>
      <c r="M279" s="20">
        <f t="shared" si="18"/>
        <v>0</v>
      </c>
      <c r="N279" s="20">
        <f t="shared" si="18"/>
        <v>0</v>
      </c>
      <c r="O279" s="20">
        <f t="shared" si="18"/>
        <v>0</v>
      </c>
      <c r="P279" s="20">
        <f t="shared" si="18"/>
        <v>0</v>
      </c>
      <c r="Q279" s="20">
        <f t="shared" si="18"/>
        <v>0</v>
      </c>
      <c r="R279" s="20">
        <f t="shared" si="18"/>
        <v>263.1721</v>
      </c>
      <c r="S279" s="20">
        <f t="shared" si="18"/>
        <v>12.0878</v>
      </c>
      <c r="T279" s="20">
        <f t="shared" si="18"/>
        <v>0.0036</v>
      </c>
      <c r="U279" s="20">
        <f t="shared" si="18"/>
        <v>0</v>
      </c>
      <c r="V279" s="20">
        <f t="shared" si="18"/>
        <v>153.4241</v>
      </c>
      <c r="W279" s="20">
        <f t="shared" si="18"/>
        <v>0</v>
      </c>
      <c r="X279" s="20">
        <f t="shared" si="18"/>
        <v>0</v>
      </c>
      <c r="Y279" s="20">
        <f t="shared" si="18"/>
        <v>0</v>
      </c>
      <c r="Z279" s="20">
        <f t="shared" si="18"/>
        <v>0</v>
      </c>
      <c r="AA279" s="20">
        <f t="shared" si="18"/>
        <v>0</v>
      </c>
      <c r="AB279" s="20">
        <f t="shared" si="18"/>
        <v>0</v>
      </c>
      <c r="AC279" s="20">
        <f t="shared" si="18"/>
        <v>0</v>
      </c>
      <c r="AD279" s="20">
        <f t="shared" si="18"/>
        <v>0</v>
      </c>
      <c r="AE279" s="20">
        <f t="shared" si="18"/>
        <v>0</v>
      </c>
      <c r="AF279" s="20">
        <f t="shared" si="18"/>
        <v>0</v>
      </c>
      <c r="AG279" s="20">
        <f t="shared" si="18"/>
        <v>0</v>
      </c>
      <c r="AH279" s="20">
        <f t="shared" si="18"/>
        <v>0</v>
      </c>
      <c r="AI279" s="20">
        <f t="shared" si="18"/>
        <v>0</v>
      </c>
      <c r="AJ279" s="20">
        <f t="shared" si="18"/>
        <v>0</v>
      </c>
      <c r="AK279" s="20">
        <f t="shared" si="18"/>
        <v>0</v>
      </c>
      <c r="AL279" s="20">
        <f t="shared" si="18"/>
        <v>0</v>
      </c>
      <c r="AM279" s="20">
        <f t="shared" si="18"/>
        <v>0</v>
      </c>
      <c r="AN279" s="20">
        <f t="shared" si="18"/>
        <v>0</v>
      </c>
      <c r="AO279" s="20">
        <f t="shared" si="18"/>
        <v>0</v>
      </c>
      <c r="AP279" s="20">
        <f t="shared" si="18"/>
        <v>0</v>
      </c>
      <c r="AQ279" s="20">
        <f t="shared" si="18"/>
        <v>0</v>
      </c>
      <c r="AR279" s="20">
        <f t="shared" si="18"/>
        <v>0</v>
      </c>
      <c r="AS279" s="20">
        <f t="shared" si="18"/>
        <v>0</v>
      </c>
      <c r="AT279" s="20">
        <f t="shared" si="18"/>
        <v>0</v>
      </c>
      <c r="AU279" s="20">
        <f t="shared" si="18"/>
        <v>0</v>
      </c>
      <c r="AV279" s="20">
        <f t="shared" si="18"/>
        <v>0</v>
      </c>
      <c r="AW279" s="20">
        <f t="shared" si="18"/>
        <v>0</v>
      </c>
      <c r="AX279" s="20">
        <f t="shared" si="18"/>
        <v>0</v>
      </c>
      <c r="AY279" s="20">
        <f t="shared" si="18"/>
        <v>0</v>
      </c>
      <c r="AZ279" s="20">
        <f t="shared" si="18"/>
        <v>0</v>
      </c>
      <c r="BA279" s="20">
        <f t="shared" si="18"/>
        <v>0</v>
      </c>
      <c r="BB279" s="20">
        <f t="shared" si="18"/>
        <v>0</v>
      </c>
      <c r="BC279" s="20">
        <f t="shared" si="18"/>
        <v>0</v>
      </c>
      <c r="BD279" s="20">
        <f t="shared" si="18"/>
        <v>0</v>
      </c>
      <c r="BE279" s="20">
        <f t="shared" si="18"/>
        <v>0</v>
      </c>
      <c r="BF279" s="20">
        <f t="shared" si="18"/>
        <v>0</v>
      </c>
      <c r="BG279" s="20">
        <f t="shared" si="18"/>
        <v>0</v>
      </c>
      <c r="BH279" s="20">
        <f t="shared" si="18"/>
        <v>0</v>
      </c>
      <c r="BI279" s="20">
        <f t="shared" si="18"/>
        <v>0</v>
      </c>
      <c r="BJ279" s="20">
        <f t="shared" si="18"/>
        <v>0</v>
      </c>
      <c r="BK279" s="32">
        <f>SUM(BK278)</f>
        <v>2836.3170585235353</v>
      </c>
      <c r="BL279" s="16"/>
      <c r="BM279" s="50"/>
    </row>
    <row r="280" spans="1:65" s="12" customFormat="1" ht="15">
      <c r="A280" s="5" t="s">
        <v>12</v>
      </c>
      <c r="B280" s="6" t="s">
        <v>46</v>
      </c>
      <c r="C280" s="52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4"/>
      <c r="BL280" s="16"/>
      <c r="BM280" s="50"/>
    </row>
    <row r="281" spans="1:65" s="12" customFormat="1" ht="15">
      <c r="A281" s="5"/>
      <c r="B281" s="8" t="s">
        <v>331</v>
      </c>
      <c r="C281" s="11">
        <v>0</v>
      </c>
      <c r="D281" s="9">
        <v>3.370888393790105</v>
      </c>
      <c r="E281" s="9">
        <v>0</v>
      </c>
      <c r="F281" s="9">
        <v>0</v>
      </c>
      <c r="G281" s="10">
        <v>0</v>
      </c>
      <c r="H281" s="11">
        <v>1.34589574492418</v>
      </c>
      <c r="I281" s="9">
        <v>1.1213</v>
      </c>
      <c r="J281" s="9">
        <v>0</v>
      </c>
      <c r="K281" s="9">
        <v>0</v>
      </c>
      <c r="L281" s="10">
        <v>0</v>
      </c>
      <c r="M281" s="11">
        <v>0</v>
      </c>
      <c r="N281" s="9">
        <v>0</v>
      </c>
      <c r="O281" s="9">
        <v>0</v>
      </c>
      <c r="P281" s="9">
        <v>0</v>
      </c>
      <c r="Q281" s="10">
        <v>0</v>
      </c>
      <c r="R281" s="11">
        <v>1.4539</v>
      </c>
      <c r="S281" s="9">
        <v>0.0019</v>
      </c>
      <c r="T281" s="9">
        <v>0</v>
      </c>
      <c r="U281" s="9">
        <v>0</v>
      </c>
      <c r="V281" s="10">
        <v>0</v>
      </c>
      <c r="W281" s="11">
        <v>0</v>
      </c>
      <c r="X281" s="9">
        <v>0</v>
      </c>
      <c r="Y281" s="9">
        <v>0</v>
      </c>
      <c r="Z281" s="9">
        <v>0</v>
      </c>
      <c r="AA281" s="10">
        <v>0</v>
      </c>
      <c r="AB281" s="11">
        <v>0</v>
      </c>
      <c r="AC281" s="9">
        <v>0</v>
      </c>
      <c r="AD281" s="9">
        <v>0</v>
      </c>
      <c r="AE281" s="9">
        <v>0</v>
      </c>
      <c r="AF281" s="10">
        <v>0</v>
      </c>
      <c r="AG281" s="11">
        <v>0</v>
      </c>
      <c r="AH281" s="9">
        <v>0</v>
      </c>
      <c r="AI281" s="9">
        <v>0</v>
      </c>
      <c r="AJ281" s="9">
        <v>0</v>
      </c>
      <c r="AK281" s="10">
        <v>0</v>
      </c>
      <c r="AL281" s="11">
        <v>0</v>
      </c>
      <c r="AM281" s="9">
        <v>0</v>
      </c>
      <c r="AN281" s="9">
        <v>0</v>
      </c>
      <c r="AO281" s="9">
        <v>0</v>
      </c>
      <c r="AP281" s="10">
        <v>0</v>
      </c>
      <c r="AQ281" s="11">
        <v>0</v>
      </c>
      <c r="AR281" s="9">
        <v>0</v>
      </c>
      <c r="AS281" s="9">
        <v>0</v>
      </c>
      <c r="AT281" s="9">
        <v>0</v>
      </c>
      <c r="AU281" s="10">
        <v>0</v>
      </c>
      <c r="AV281" s="11">
        <v>0</v>
      </c>
      <c r="AW281" s="9">
        <v>0</v>
      </c>
      <c r="AX281" s="9">
        <v>0</v>
      </c>
      <c r="AY281" s="9">
        <v>0</v>
      </c>
      <c r="AZ281" s="10">
        <v>0</v>
      </c>
      <c r="BA281" s="11">
        <v>0</v>
      </c>
      <c r="BB281" s="9">
        <v>0</v>
      </c>
      <c r="BC281" s="9">
        <v>0</v>
      </c>
      <c r="BD281" s="9">
        <v>0</v>
      </c>
      <c r="BE281" s="10">
        <v>0</v>
      </c>
      <c r="BF281" s="11">
        <v>0</v>
      </c>
      <c r="BG281" s="9">
        <v>0</v>
      </c>
      <c r="BH281" s="9">
        <v>0</v>
      </c>
      <c r="BI281" s="9">
        <v>0</v>
      </c>
      <c r="BJ281" s="10">
        <v>0</v>
      </c>
      <c r="BK281" s="17">
        <f aca="true" t="shared" si="19" ref="BK281:BK295">SUM(C281:BJ281)</f>
        <v>7.293884138714285</v>
      </c>
      <c r="BL281" s="25"/>
      <c r="BM281" s="50"/>
    </row>
    <row r="282" spans="1:65" s="12" customFormat="1" ht="15">
      <c r="A282" s="5"/>
      <c r="B282" s="8" t="s">
        <v>332</v>
      </c>
      <c r="C282" s="11">
        <v>0</v>
      </c>
      <c r="D282" s="9">
        <v>15.189308873650354</v>
      </c>
      <c r="E282" s="9">
        <v>0</v>
      </c>
      <c r="F282" s="9">
        <v>0</v>
      </c>
      <c r="G282" s="10">
        <v>0</v>
      </c>
      <c r="H282" s="11">
        <v>0.44424994906393034</v>
      </c>
      <c r="I282" s="9">
        <v>0.2802</v>
      </c>
      <c r="J282" s="9">
        <v>0</v>
      </c>
      <c r="K282" s="9">
        <v>0</v>
      </c>
      <c r="L282" s="10">
        <v>0.2268</v>
      </c>
      <c r="M282" s="11">
        <v>0</v>
      </c>
      <c r="N282" s="9">
        <v>0</v>
      </c>
      <c r="O282" s="9">
        <v>0</v>
      </c>
      <c r="P282" s="9">
        <v>0</v>
      </c>
      <c r="Q282" s="10">
        <v>0</v>
      </c>
      <c r="R282" s="11">
        <v>0.2215</v>
      </c>
      <c r="S282" s="9">
        <v>0</v>
      </c>
      <c r="T282" s="9">
        <v>0</v>
      </c>
      <c r="U282" s="9">
        <v>0</v>
      </c>
      <c r="V282" s="10">
        <v>0</v>
      </c>
      <c r="W282" s="11">
        <v>0</v>
      </c>
      <c r="X282" s="9">
        <v>0</v>
      </c>
      <c r="Y282" s="9">
        <v>0</v>
      </c>
      <c r="Z282" s="9">
        <v>0</v>
      </c>
      <c r="AA282" s="10">
        <v>0</v>
      </c>
      <c r="AB282" s="11">
        <v>0</v>
      </c>
      <c r="AC282" s="9">
        <v>0</v>
      </c>
      <c r="AD282" s="9">
        <v>0</v>
      </c>
      <c r="AE282" s="9">
        <v>0</v>
      </c>
      <c r="AF282" s="10">
        <v>0</v>
      </c>
      <c r="AG282" s="11">
        <v>0</v>
      </c>
      <c r="AH282" s="9">
        <v>0</v>
      </c>
      <c r="AI282" s="9">
        <v>0</v>
      </c>
      <c r="AJ282" s="9">
        <v>0</v>
      </c>
      <c r="AK282" s="10">
        <v>0</v>
      </c>
      <c r="AL282" s="11">
        <v>0</v>
      </c>
      <c r="AM282" s="9">
        <v>0</v>
      </c>
      <c r="AN282" s="9">
        <v>0</v>
      </c>
      <c r="AO282" s="9">
        <v>0</v>
      </c>
      <c r="AP282" s="10">
        <v>0</v>
      </c>
      <c r="AQ282" s="11">
        <v>0</v>
      </c>
      <c r="AR282" s="9">
        <v>0</v>
      </c>
      <c r="AS282" s="9">
        <v>0</v>
      </c>
      <c r="AT282" s="9">
        <v>0</v>
      </c>
      <c r="AU282" s="10">
        <v>0</v>
      </c>
      <c r="AV282" s="11">
        <v>0</v>
      </c>
      <c r="AW282" s="9">
        <v>0</v>
      </c>
      <c r="AX282" s="9">
        <v>0</v>
      </c>
      <c r="AY282" s="9">
        <v>0</v>
      </c>
      <c r="AZ282" s="10">
        <v>0</v>
      </c>
      <c r="BA282" s="11">
        <v>0</v>
      </c>
      <c r="BB282" s="9">
        <v>0</v>
      </c>
      <c r="BC282" s="9">
        <v>0</v>
      </c>
      <c r="BD282" s="9">
        <v>0</v>
      </c>
      <c r="BE282" s="10">
        <v>0</v>
      </c>
      <c r="BF282" s="11">
        <v>0</v>
      </c>
      <c r="BG282" s="9">
        <v>0</v>
      </c>
      <c r="BH282" s="9">
        <v>0</v>
      </c>
      <c r="BI282" s="9">
        <v>0</v>
      </c>
      <c r="BJ282" s="10">
        <v>0</v>
      </c>
      <c r="BK282" s="17">
        <f t="shared" si="19"/>
        <v>16.362058822714285</v>
      </c>
      <c r="BL282" s="25"/>
      <c r="BM282" s="57"/>
    </row>
    <row r="283" spans="1:65" s="12" customFormat="1" ht="15">
      <c r="A283" s="5"/>
      <c r="B283" s="8" t="s">
        <v>333</v>
      </c>
      <c r="C283" s="11">
        <v>0</v>
      </c>
      <c r="D283" s="9">
        <v>14.253402298636292</v>
      </c>
      <c r="E283" s="9">
        <v>0</v>
      </c>
      <c r="F283" s="9">
        <v>0</v>
      </c>
      <c r="G283" s="10">
        <v>0</v>
      </c>
      <c r="H283" s="11">
        <v>0.4984990232922828</v>
      </c>
      <c r="I283" s="9">
        <v>0.0758</v>
      </c>
      <c r="J283" s="9">
        <v>0</v>
      </c>
      <c r="K283" s="9">
        <v>0</v>
      </c>
      <c r="L283" s="10">
        <v>0.1329</v>
      </c>
      <c r="M283" s="11">
        <v>0</v>
      </c>
      <c r="N283" s="9">
        <v>0</v>
      </c>
      <c r="O283" s="9">
        <v>0</v>
      </c>
      <c r="P283" s="9">
        <v>0</v>
      </c>
      <c r="Q283" s="10">
        <v>0</v>
      </c>
      <c r="R283" s="11">
        <v>0.1869</v>
      </c>
      <c r="S283" s="9">
        <v>0.0002</v>
      </c>
      <c r="T283" s="9">
        <v>0</v>
      </c>
      <c r="U283" s="9">
        <v>0</v>
      </c>
      <c r="V283" s="10">
        <v>0.1416</v>
      </c>
      <c r="W283" s="11">
        <v>0</v>
      </c>
      <c r="X283" s="9">
        <v>0</v>
      </c>
      <c r="Y283" s="9">
        <v>0</v>
      </c>
      <c r="Z283" s="9">
        <v>0</v>
      </c>
      <c r="AA283" s="10">
        <v>0</v>
      </c>
      <c r="AB283" s="11">
        <v>0</v>
      </c>
      <c r="AC283" s="9">
        <v>0</v>
      </c>
      <c r="AD283" s="9">
        <v>0</v>
      </c>
      <c r="AE283" s="9">
        <v>0</v>
      </c>
      <c r="AF283" s="10">
        <v>0</v>
      </c>
      <c r="AG283" s="11">
        <v>0</v>
      </c>
      <c r="AH283" s="9">
        <v>0</v>
      </c>
      <c r="AI283" s="9">
        <v>0</v>
      </c>
      <c r="AJ283" s="9">
        <v>0</v>
      </c>
      <c r="AK283" s="10">
        <v>0</v>
      </c>
      <c r="AL283" s="11">
        <v>0</v>
      </c>
      <c r="AM283" s="9">
        <v>0</v>
      </c>
      <c r="AN283" s="9">
        <v>0</v>
      </c>
      <c r="AO283" s="9">
        <v>0</v>
      </c>
      <c r="AP283" s="10">
        <v>0</v>
      </c>
      <c r="AQ283" s="11">
        <v>0</v>
      </c>
      <c r="AR283" s="9">
        <v>0</v>
      </c>
      <c r="AS283" s="9">
        <v>0</v>
      </c>
      <c r="AT283" s="9">
        <v>0</v>
      </c>
      <c r="AU283" s="10">
        <v>0</v>
      </c>
      <c r="AV283" s="11">
        <v>0</v>
      </c>
      <c r="AW283" s="9">
        <v>0</v>
      </c>
      <c r="AX283" s="9">
        <v>0</v>
      </c>
      <c r="AY283" s="9">
        <v>0</v>
      </c>
      <c r="AZ283" s="10">
        <v>0</v>
      </c>
      <c r="BA283" s="11">
        <v>0</v>
      </c>
      <c r="BB283" s="9">
        <v>0</v>
      </c>
      <c r="BC283" s="9">
        <v>0</v>
      </c>
      <c r="BD283" s="9">
        <v>0</v>
      </c>
      <c r="BE283" s="10">
        <v>0</v>
      </c>
      <c r="BF283" s="11">
        <v>0</v>
      </c>
      <c r="BG283" s="9">
        <v>0</v>
      </c>
      <c r="BH283" s="9">
        <v>0</v>
      </c>
      <c r="BI283" s="9">
        <v>0</v>
      </c>
      <c r="BJ283" s="10">
        <v>0</v>
      </c>
      <c r="BK283" s="17">
        <f t="shared" si="19"/>
        <v>15.289301321928573</v>
      </c>
      <c r="BL283" s="25"/>
      <c r="BM283" s="50"/>
    </row>
    <row r="284" spans="1:65" s="12" customFormat="1" ht="15">
      <c r="A284" s="5"/>
      <c r="B284" s="8" t="s">
        <v>334</v>
      </c>
      <c r="C284" s="11">
        <v>0</v>
      </c>
      <c r="D284" s="9">
        <v>18.2070760437087</v>
      </c>
      <c r="E284" s="9">
        <v>0</v>
      </c>
      <c r="F284" s="9">
        <v>0</v>
      </c>
      <c r="G284" s="10">
        <v>0</v>
      </c>
      <c r="H284" s="11">
        <v>0.1829556567555872</v>
      </c>
      <c r="I284" s="9">
        <v>0.9149</v>
      </c>
      <c r="J284" s="9">
        <v>0</v>
      </c>
      <c r="K284" s="9">
        <v>0</v>
      </c>
      <c r="L284" s="10">
        <v>0.883</v>
      </c>
      <c r="M284" s="11">
        <v>0</v>
      </c>
      <c r="N284" s="9">
        <v>0</v>
      </c>
      <c r="O284" s="9">
        <v>0</v>
      </c>
      <c r="P284" s="9">
        <v>0</v>
      </c>
      <c r="Q284" s="10">
        <v>0</v>
      </c>
      <c r="R284" s="11">
        <v>0.0275</v>
      </c>
      <c r="S284" s="9">
        <v>0</v>
      </c>
      <c r="T284" s="9">
        <v>0.1236</v>
      </c>
      <c r="U284" s="9">
        <v>0</v>
      </c>
      <c r="V284" s="10">
        <v>0</v>
      </c>
      <c r="W284" s="11">
        <v>0</v>
      </c>
      <c r="X284" s="9">
        <v>0</v>
      </c>
      <c r="Y284" s="9">
        <v>0</v>
      </c>
      <c r="Z284" s="9">
        <v>0</v>
      </c>
      <c r="AA284" s="10">
        <v>0</v>
      </c>
      <c r="AB284" s="11">
        <v>0</v>
      </c>
      <c r="AC284" s="9">
        <v>0</v>
      </c>
      <c r="AD284" s="9">
        <v>0</v>
      </c>
      <c r="AE284" s="9">
        <v>0</v>
      </c>
      <c r="AF284" s="10">
        <v>0</v>
      </c>
      <c r="AG284" s="11">
        <v>0</v>
      </c>
      <c r="AH284" s="9">
        <v>0</v>
      </c>
      <c r="AI284" s="9">
        <v>0</v>
      </c>
      <c r="AJ284" s="9">
        <v>0</v>
      </c>
      <c r="AK284" s="10">
        <v>0</v>
      </c>
      <c r="AL284" s="11">
        <v>0</v>
      </c>
      <c r="AM284" s="9">
        <v>0</v>
      </c>
      <c r="AN284" s="9">
        <v>0</v>
      </c>
      <c r="AO284" s="9">
        <v>0</v>
      </c>
      <c r="AP284" s="10">
        <v>0</v>
      </c>
      <c r="AQ284" s="11">
        <v>0</v>
      </c>
      <c r="AR284" s="9">
        <v>0</v>
      </c>
      <c r="AS284" s="9">
        <v>0</v>
      </c>
      <c r="AT284" s="9">
        <v>0</v>
      </c>
      <c r="AU284" s="10">
        <v>0</v>
      </c>
      <c r="AV284" s="11">
        <v>0</v>
      </c>
      <c r="AW284" s="9">
        <v>0</v>
      </c>
      <c r="AX284" s="9">
        <v>0</v>
      </c>
      <c r="AY284" s="9">
        <v>0</v>
      </c>
      <c r="AZ284" s="10">
        <v>0</v>
      </c>
      <c r="BA284" s="11">
        <v>0</v>
      </c>
      <c r="BB284" s="9">
        <v>0</v>
      </c>
      <c r="BC284" s="9">
        <v>0</v>
      </c>
      <c r="BD284" s="9">
        <v>0</v>
      </c>
      <c r="BE284" s="10">
        <v>0</v>
      </c>
      <c r="BF284" s="11">
        <v>0</v>
      </c>
      <c r="BG284" s="9">
        <v>0</v>
      </c>
      <c r="BH284" s="9">
        <v>0</v>
      </c>
      <c r="BI284" s="9">
        <v>0</v>
      </c>
      <c r="BJ284" s="10">
        <v>0</v>
      </c>
      <c r="BK284" s="17">
        <f t="shared" si="19"/>
        <v>20.339031700464286</v>
      </c>
      <c r="BL284" s="25"/>
      <c r="BM284" s="50"/>
    </row>
    <row r="285" spans="1:65" s="12" customFormat="1" ht="15">
      <c r="A285" s="5"/>
      <c r="B285" s="8" t="s">
        <v>335</v>
      </c>
      <c r="C285" s="11">
        <v>0</v>
      </c>
      <c r="D285" s="9">
        <v>14.234373589481704</v>
      </c>
      <c r="E285" s="9">
        <v>0</v>
      </c>
      <c r="F285" s="9">
        <v>0</v>
      </c>
      <c r="G285" s="10">
        <v>0</v>
      </c>
      <c r="H285" s="11">
        <v>0.061299999999999286</v>
      </c>
      <c r="I285" s="9">
        <v>0.221</v>
      </c>
      <c r="J285" s="9">
        <v>0</v>
      </c>
      <c r="K285" s="9">
        <v>0</v>
      </c>
      <c r="L285" s="10">
        <v>0.15754254448258032</v>
      </c>
      <c r="M285" s="11">
        <v>0</v>
      </c>
      <c r="N285" s="9">
        <v>0</v>
      </c>
      <c r="O285" s="9">
        <v>0</v>
      </c>
      <c r="P285" s="9">
        <v>0</v>
      </c>
      <c r="Q285" s="10">
        <v>0</v>
      </c>
      <c r="R285" s="11">
        <v>0.0073</v>
      </c>
      <c r="S285" s="9">
        <v>0.003</v>
      </c>
      <c r="T285" s="9">
        <v>0</v>
      </c>
      <c r="U285" s="9">
        <v>0</v>
      </c>
      <c r="V285" s="10">
        <v>0</v>
      </c>
      <c r="W285" s="11">
        <v>0</v>
      </c>
      <c r="X285" s="9">
        <v>0</v>
      </c>
      <c r="Y285" s="9">
        <v>0</v>
      </c>
      <c r="Z285" s="9">
        <v>0</v>
      </c>
      <c r="AA285" s="10">
        <v>0</v>
      </c>
      <c r="AB285" s="11">
        <v>0</v>
      </c>
      <c r="AC285" s="9">
        <v>0</v>
      </c>
      <c r="AD285" s="9">
        <v>0</v>
      </c>
      <c r="AE285" s="9">
        <v>0</v>
      </c>
      <c r="AF285" s="10">
        <v>0</v>
      </c>
      <c r="AG285" s="11">
        <v>0</v>
      </c>
      <c r="AH285" s="9">
        <v>0</v>
      </c>
      <c r="AI285" s="9">
        <v>0</v>
      </c>
      <c r="AJ285" s="9">
        <v>0</v>
      </c>
      <c r="AK285" s="10">
        <v>0</v>
      </c>
      <c r="AL285" s="11">
        <v>0</v>
      </c>
      <c r="AM285" s="9">
        <v>0</v>
      </c>
      <c r="AN285" s="9">
        <v>0</v>
      </c>
      <c r="AO285" s="9">
        <v>0</v>
      </c>
      <c r="AP285" s="10">
        <v>0</v>
      </c>
      <c r="AQ285" s="11">
        <v>0</v>
      </c>
      <c r="AR285" s="9">
        <v>0</v>
      </c>
      <c r="AS285" s="9">
        <v>0</v>
      </c>
      <c r="AT285" s="9">
        <v>0</v>
      </c>
      <c r="AU285" s="10">
        <v>0</v>
      </c>
      <c r="AV285" s="11">
        <v>0</v>
      </c>
      <c r="AW285" s="9">
        <v>0</v>
      </c>
      <c r="AX285" s="9">
        <v>0</v>
      </c>
      <c r="AY285" s="9">
        <v>0</v>
      </c>
      <c r="AZ285" s="10">
        <v>0</v>
      </c>
      <c r="BA285" s="11">
        <v>0</v>
      </c>
      <c r="BB285" s="9">
        <v>0</v>
      </c>
      <c r="BC285" s="9">
        <v>0</v>
      </c>
      <c r="BD285" s="9">
        <v>0</v>
      </c>
      <c r="BE285" s="10">
        <v>0</v>
      </c>
      <c r="BF285" s="11">
        <v>0</v>
      </c>
      <c r="BG285" s="9">
        <v>0</v>
      </c>
      <c r="BH285" s="9">
        <v>0</v>
      </c>
      <c r="BI285" s="9">
        <v>0</v>
      </c>
      <c r="BJ285" s="10">
        <v>0</v>
      </c>
      <c r="BK285" s="17">
        <f t="shared" si="19"/>
        <v>14.684516133964285</v>
      </c>
      <c r="BL285" s="25"/>
      <c r="BM285" s="50"/>
    </row>
    <row r="286" spans="1:65" s="12" customFormat="1" ht="15">
      <c r="A286" s="5"/>
      <c r="B286" s="8" t="s">
        <v>336</v>
      </c>
      <c r="C286" s="11">
        <v>0</v>
      </c>
      <c r="D286" s="9">
        <v>36.93351378453417</v>
      </c>
      <c r="E286" s="9">
        <v>0</v>
      </c>
      <c r="F286" s="9">
        <v>0</v>
      </c>
      <c r="G286" s="10">
        <v>0</v>
      </c>
      <c r="H286" s="11">
        <v>0.3211846333944203</v>
      </c>
      <c r="I286" s="9">
        <v>2.6399</v>
      </c>
      <c r="J286" s="9">
        <v>0</v>
      </c>
      <c r="K286" s="9">
        <v>0</v>
      </c>
      <c r="L286" s="10">
        <v>0.1645</v>
      </c>
      <c r="M286" s="11">
        <v>0</v>
      </c>
      <c r="N286" s="9">
        <v>0</v>
      </c>
      <c r="O286" s="9">
        <v>0</v>
      </c>
      <c r="P286" s="9">
        <v>0</v>
      </c>
      <c r="Q286" s="10">
        <v>0</v>
      </c>
      <c r="R286" s="11">
        <v>0.0702</v>
      </c>
      <c r="S286" s="9">
        <v>0</v>
      </c>
      <c r="T286" s="9">
        <v>0</v>
      </c>
      <c r="U286" s="9">
        <v>0</v>
      </c>
      <c r="V286" s="10">
        <v>0</v>
      </c>
      <c r="W286" s="11">
        <v>0</v>
      </c>
      <c r="X286" s="9">
        <v>0</v>
      </c>
      <c r="Y286" s="9">
        <v>0</v>
      </c>
      <c r="Z286" s="9">
        <v>0</v>
      </c>
      <c r="AA286" s="10">
        <v>0</v>
      </c>
      <c r="AB286" s="11">
        <v>0</v>
      </c>
      <c r="AC286" s="9">
        <v>0</v>
      </c>
      <c r="AD286" s="9">
        <v>0</v>
      </c>
      <c r="AE286" s="9">
        <v>0</v>
      </c>
      <c r="AF286" s="10">
        <v>0</v>
      </c>
      <c r="AG286" s="11">
        <v>0</v>
      </c>
      <c r="AH286" s="9">
        <v>0</v>
      </c>
      <c r="AI286" s="9">
        <v>0</v>
      </c>
      <c r="AJ286" s="9">
        <v>0</v>
      </c>
      <c r="AK286" s="10">
        <v>0</v>
      </c>
      <c r="AL286" s="11">
        <v>0</v>
      </c>
      <c r="AM286" s="9">
        <v>0</v>
      </c>
      <c r="AN286" s="9">
        <v>0</v>
      </c>
      <c r="AO286" s="9">
        <v>0</v>
      </c>
      <c r="AP286" s="10">
        <v>0</v>
      </c>
      <c r="AQ286" s="11">
        <v>0</v>
      </c>
      <c r="AR286" s="9">
        <v>0</v>
      </c>
      <c r="AS286" s="9">
        <v>0</v>
      </c>
      <c r="AT286" s="9">
        <v>0</v>
      </c>
      <c r="AU286" s="10">
        <v>0</v>
      </c>
      <c r="AV286" s="11">
        <v>0</v>
      </c>
      <c r="AW286" s="9">
        <v>0</v>
      </c>
      <c r="AX286" s="9">
        <v>0</v>
      </c>
      <c r="AY286" s="9">
        <v>0</v>
      </c>
      <c r="AZ286" s="10">
        <v>0</v>
      </c>
      <c r="BA286" s="11">
        <v>0</v>
      </c>
      <c r="BB286" s="9">
        <v>0</v>
      </c>
      <c r="BC286" s="9">
        <v>0</v>
      </c>
      <c r="BD286" s="9">
        <v>0</v>
      </c>
      <c r="BE286" s="10">
        <v>0</v>
      </c>
      <c r="BF286" s="11">
        <v>0</v>
      </c>
      <c r="BG286" s="9">
        <v>0</v>
      </c>
      <c r="BH286" s="9">
        <v>0</v>
      </c>
      <c r="BI286" s="9">
        <v>0</v>
      </c>
      <c r="BJ286" s="10">
        <v>0</v>
      </c>
      <c r="BK286" s="17">
        <f t="shared" si="19"/>
        <v>40.12929841792859</v>
      </c>
      <c r="BL286" s="25"/>
      <c r="BM286" s="57"/>
    </row>
    <row r="287" spans="1:65" s="12" customFormat="1" ht="15">
      <c r="A287" s="5"/>
      <c r="B287" s="8" t="s">
        <v>337</v>
      </c>
      <c r="C287" s="11">
        <v>0</v>
      </c>
      <c r="D287" s="9">
        <v>2.245049041858072</v>
      </c>
      <c r="E287" s="9">
        <v>0</v>
      </c>
      <c r="F287" s="9">
        <v>0</v>
      </c>
      <c r="G287" s="10">
        <v>0</v>
      </c>
      <c r="H287" s="11">
        <v>27.474950568391794</v>
      </c>
      <c r="I287" s="9">
        <v>1417.0902</v>
      </c>
      <c r="J287" s="9">
        <v>26.2442</v>
      </c>
      <c r="K287" s="9">
        <v>0.885</v>
      </c>
      <c r="L287" s="10">
        <v>40.7224</v>
      </c>
      <c r="M287" s="11">
        <v>0</v>
      </c>
      <c r="N287" s="9">
        <v>0</v>
      </c>
      <c r="O287" s="9">
        <v>0</v>
      </c>
      <c r="P287" s="9">
        <v>0</v>
      </c>
      <c r="Q287" s="10">
        <v>0</v>
      </c>
      <c r="R287" s="11">
        <v>10.4377</v>
      </c>
      <c r="S287" s="9">
        <v>0.3077</v>
      </c>
      <c r="T287" s="9">
        <v>0</v>
      </c>
      <c r="U287" s="9">
        <v>0</v>
      </c>
      <c r="V287" s="10">
        <v>5.8152</v>
      </c>
      <c r="W287" s="11">
        <v>0</v>
      </c>
      <c r="X287" s="9">
        <v>0</v>
      </c>
      <c r="Y287" s="9">
        <v>0</v>
      </c>
      <c r="Z287" s="9">
        <v>0</v>
      </c>
      <c r="AA287" s="10">
        <v>0</v>
      </c>
      <c r="AB287" s="11">
        <v>0</v>
      </c>
      <c r="AC287" s="9">
        <v>0</v>
      </c>
      <c r="AD287" s="9">
        <v>0</v>
      </c>
      <c r="AE287" s="9">
        <v>0</v>
      </c>
      <c r="AF287" s="10">
        <v>0</v>
      </c>
      <c r="AG287" s="11">
        <v>0</v>
      </c>
      <c r="AH287" s="9">
        <v>0</v>
      </c>
      <c r="AI287" s="9">
        <v>0</v>
      </c>
      <c r="AJ287" s="9">
        <v>0</v>
      </c>
      <c r="AK287" s="10">
        <v>0</v>
      </c>
      <c r="AL287" s="11">
        <v>0</v>
      </c>
      <c r="AM287" s="9">
        <v>0</v>
      </c>
      <c r="AN287" s="9">
        <v>0</v>
      </c>
      <c r="AO287" s="9">
        <v>0</v>
      </c>
      <c r="AP287" s="10">
        <v>0</v>
      </c>
      <c r="AQ287" s="11">
        <v>0</v>
      </c>
      <c r="AR287" s="9">
        <v>0</v>
      </c>
      <c r="AS287" s="9">
        <v>0</v>
      </c>
      <c r="AT287" s="9">
        <v>0</v>
      </c>
      <c r="AU287" s="10">
        <v>0</v>
      </c>
      <c r="AV287" s="11">
        <v>0</v>
      </c>
      <c r="AW287" s="9">
        <v>0</v>
      </c>
      <c r="AX287" s="9">
        <v>0</v>
      </c>
      <c r="AY287" s="9">
        <v>0</v>
      </c>
      <c r="AZ287" s="10">
        <v>0</v>
      </c>
      <c r="BA287" s="11">
        <v>0</v>
      </c>
      <c r="BB287" s="9">
        <v>0</v>
      </c>
      <c r="BC287" s="9">
        <v>0</v>
      </c>
      <c r="BD287" s="9">
        <v>0</v>
      </c>
      <c r="BE287" s="10">
        <v>0</v>
      </c>
      <c r="BF287" s="11">
        <v>0</v>
      </c>
      <c r="BG287" s="9">
        <v>0</v>
      </c>
      <c r="BH287" s="9">
        <v>0</v>
      </c>
      <c r="BI287" s="9">
        <v>0</v>
      </c>
      <c r="BJ287" s="10">
        <v>0</v>
      </c>
      <c r="BK287" s="17">
        <f t="shared" si="19"/>
        <v>1531.2223996102502</v>
      </c>
      <c r="BL287" s="25"/>
      <c r="BM287" s="57"/>
    </row>
    <row r="288" spans="1:65" s="12" customFormat="1" ht="15">
      <c r="A288" s="5"/>
      <c r="B288" s="8" t="s">
        <v>338</v>
      </c>
      <c r="C288" s="11">
        <v>0</v>
      </c>
      <c r="D288" s="9">
        <v>0.5643420985652609</v>
      </c>
      <c r="E288" s="9">
        <v>0</v>
      </c>
      <c r="F288" s="9">
        <v>0</v>
      </c>
      <c r="G288" s="10">
        <v>0</v>
      </c>
      <c r="H288" s="11">
        <v>954.3027560937596</v>
      </c>
      <c r="I288" s="9">
        <v>3073.1388</v>
      </c>
      <c r="J288" s="9">
        <v>2224.5717</v>
      </c>
      <c r="K288" s="9">
        <v>551.1566</v>
      </c>
      <c r="L288" s="10">
        <v>34.2752</v>
      </c>
      <c r="M288" s="11">
        <v>0</v>
      </c>
      <c r="N288" s="9">
        <v>0</v>
      </c>
      <c r="O288" s="9">
        <v>0</v>
      </c>
      <c r="P288" s="9">
        <v>0</v>
      </c>
      <c r="Q288" s="10">
        <v>0</v>
      </c>
      <c r="R288" s="11">
        <v>429.4353</v>
      </c>
      <c r="S288" s="9">
        <v>149.1972</v>
      </c>
      <c r="T288" s="9">
        <v>0</v>
      </c>
      <c r="U288" s="9">
        <v>0</v>
      </c>
      <c r="V288" s="10">
        <v>15.507</v>
      </c>
      <c r="W288" s="11">
        <v>0</v>
      </c>
      <c r="X288" s="9">
        <v>0</v>
      </c>
      <c r="Y288" s="9">
        <v>0</v>
      </c>
      <c r="Z288" s="9">
        <v>0</v>
      </c>
      <c r="AA288" s="10">
        <v>0</v>
      </c>
      <c r="AB288" s="11">
        <v>0</v>
      </c>
      <c r="AC288" s="9">
        <v>0</v>
      </c>
      <c r="AD288" s="9">
        <v>0</v>
      </c>
      <c r="AE288" s="9">
        <v>0</v>
      </c>
      <c r="AF288" s="10">
        <v>0</v>
      </c>
      <c r="AG288" s="11">
        <v>0</v>
      </c>
      <c r="AH288" s="9">
        <v>0</v>
      </c>
      <c r="AI288" s="9">
        <v>0</v>
      </c>
      <c r="AJ288" s="9">
        <v>0</v>
      </c>
      <c r="AK288" s="10">
        <v>0</v>
      </c>
      <c r="AL288" s="11">
        <v>0</v>
      </c>
      <c r="AM288" s="9">
        <v>0</v>
      </c>
      <c r="AN288" s="9">
        <v>0</v>
      </c>
      <c r="AO288" s="9">
        <v>0</v>
      </c>
      <c r="AP288" s="10">
        <v>0</v>
      </c>
      <c r="AQ288" s="11">
        <v>0</v>
      </c>
      <c r="AR288" s="9">
        <v>0</v>
      </c>
      <c r="AS288" s="9">
        <v>0</v>
      </c>
      <c r="AT288" s="9">
        <v>0</v>
      </c>
      <c r="AU288" s="10">
        <v>0</v>
      </c>
      <c r="AV288" s="11">
        <v>0</v>
      </c>
      <c r="AW288" s="9">
        <v>0</v>
      </c>
      <c r="AX288" s="9">
        <v>0</v>
      </c>
      <c r="AY288" s="9">
        <v>0</v>
      </c>
      <c r="AZ288" s="10">
        <v>0</v>
      </c>
      <c r="BA288" s="11">
        <v>0</v>
      </c>
      <c r="BB288" s="9">
        <v>0</v>
      </c>
      <c r="BC288" s="9">
        <v>0</v>
      </c>
      <c r="BD288" s="9">
        <v>0</v>
      </c>
      <c r="BE288" s="10">
        <v>0</v>
      </c>
      <c r="BF288" s="11">
        <v>0</v>
      </c>
      <c r="BG288" s="9">
        <v>0</v>
      </c>
      <c r="BH288" s="9">
        <v>0</v>
      </c>
      <c r="BI288" s="9">
        <v>0</v>
      </c>
      <c r="BJ288" s="10">
        <v>0</v>
      </c>
      <c r="BK288" s="17">
        <f t="shared" si="19"/>
        <v>7432.148898192325</v>
      </c>
      <c r="BL288" s="25"/>
      <c r="BM288" s="57"/>
    </row>
    <row r="289" spans="1:65" s="12" customFormat="1" ht="15">
      <c r="A289" s="5"/>
      <c r="B289" s="8" t="s">
        <v>339</v>
      </c>
      <c r="C289" s="11">
        <v>0</v>
      </c>
      <c r="D289" s="9">
        <v>0.07212585990162342</v>
      </c>
      <c r="E289" s="9">
        <v>0</v>
      </c>
      <c r="F289" s="9">
        <v>0</v>
      </c>
      <c r="G289" s="10">
        <v>0</v>
      </c>
      <c r="H289" s="11">
        <v>3.084751374312663</v>
      </c>
      <c r="I289" s="9">
        <v>0.4149</v>
      </c>
      <c r="J289" s="9">
        <v>0</v>
      </c>
      <c r="K289" s="9">
        <v>0</v>
      </c>
      <c r="L289" s="10">
        <v>1.6149</v>
      </c>
      <c r="M289" s="11">
        <v>0</v>
      </c>
      <c r="N289" s="9">
        <v>0</v>
      </c>
      <c r="O289" s="9">
        <v>0</v>
      </c>
      <c r="P289" s="9">
        <v>0</v>
      </c>
      <c r="Q289" s="10">
        <v>0</v>
      </c>
      <c r="R289" s="11">
        <v>0.8952</v>
      </c>
      <c r="S289" s="9">
        <v>0.1586</v>
      </c>
      <c r="T289" s="9">
        <v>0</v>
      </c>
      <c r="U289" s="9">
        <v>0</v>
      </c>
      <c r="V289" s="10">
        <v>0.0583</v>
      </c>
      <c r="W289" s="11">
        <v>0</v>
      </c>
      <c r="X289" s="9">
        <v>0</v>
      </c>
      <c r="Y289" s="9">
        <v>0</v>
      </c>
      <c r="Z289" s="9">
        <v>0</v>
      </c>
      <c r="AA289" s="10">
        <v>0</v>
      </c>
      <c r="AB289" s="11">
        <v>0</v>
      </c>
      <c r="AC289" s="9">
        <v>0</v>
      </c>
      <c r="AD289" s="9">
        <v>0</v>
      </c>
      <c r="AE289" s="9">
        <v>0</v>
      </c>
      <c r="AF289" s="10">
        <v>0</v>
      </c>
      <c r="AG289" s="11">
        <v>0</v>
      </c>
      <c r="AH289" s="9">
        <v>0</v>
      </c>
      <c r="AI289" s="9">
        <v>0</v>
      </c>
      <c r="AJ289" s="9">
        <v>0</v>
      </c>
      <c r="AK289" s="10">
        <v>0</v>
      </c>
      <c r="AL289" s="11">
        <v>0</v>
      </c>
      <c r="AM289" s="9">
        <v>0</v>
      </c>
      <c r="AN289" s="9">
        <v>0</v>
      </c>
      <c r="AO289" s="9">
        <v>0</v>
      </c>
      <c r="AP289" s="10">
        <v>0</v>
      </c>
      <c r="AQ289" s="11">
        <v>0</v>
      </c>
      <c r="AR289" s="9">
        <v>0</v>
      </c>
      <c r="AS289" s="9">
        <v>0</v>
      </c>
      <c r="AT289" s="9">
        <v>0</v>
      </c>
      <c r="AU289" s="10">
        <v>0</v>
      </c>
      <c r="AV289" s="11">
        <v>0</v>
      </c>
      <c r="AW289" s="9">
        <v>0</v>
      </c>
      <c r="AX289" s="9">
        <v>0</v>
      </c>
      <c r="AY289" s="9">
        <v>0</v>
      </c>
      <c r="AZ289" s="10">
        <v>0</v>
      </c>
      <c r="BA289" s="11">
        <v>0</v>
      </c>
      <c r="BB289" s="9">
        <v>0</v>
      </c>
      <c r="BC289" s="9">
        <v>0</v>
      </c>
      <c r="BD289" s="9">
        <v>0</v>
      </c>
      <c r="BE289" s="10">
        <v>0</v>
      </c>
      <c r="BF289" s="11">
        <v>0</v>
      </c>
      <c r="BG289" s="9">
        <v>0</v>
      </c>
      <c r="BH289" s="9">
        <v>0</v>
      </c>
      <c r="BI289" s="9">
        <v>0</v>
      </c>
      <c r="BJ289" s="10">
        <v>0</v>
      </c>
      <c r="BK289" s="17">
        <f t="shared" si="19"/>
        <v>6.2987772342142865</v>
      </c>
      <c r="BL289" s="25"/>
      <c r="BM289" s="57"/>
    </row>
    <row r="290" spans="1:65" s="12" customFormat="1" ht="15">
      <c r="A290" s="5"/>
      <c r="B290" s="8" t="s">
        <v>340</v>
      </c>
      <c r="C290" s="11">
        <v>0</v>
      </c>
      <c r="D290" s="9">
        <v>0.30480205427011786</v>
      </c>
      <c r="E290" s="9">
        <v>0</v>
      </c>
      <c r="F290" s="9">
        <v>0</v>
      </c>
      <c r="G290" s="10">
        <v>0</v>
      </c>
      <c r="H290" s="11">
        <v>7.412756698765598</v>
      </c>
      <c r="I290" s="9">
        <v>0.9052</v>
      </c>
      <c r="J290" s="9">
        <v>0</v>
      </c>
      <c r="K290" s="9">
        <v>0</v>
      </c>
      <c r="L290" s="10">
        <v>5.8096</v>
      </c>
      <c r="M290" s="11">
        <v>0</v>
      </c>
      <c r="N290" s="9">
        <v>0</v>
      </c>
      <c r="O290" s="9">
        <v>0</v>
      </c>
      <c r="P290" s="9">
        <v>0</v>
      </c>
      <c r="Q290" s="10">
        <v>0</v>
      </c>
      <c r="R290" s="11">
        <v>1.4541</v>
      </c>
      <c r="S290" s="9">
        <v>0.0656</v>
      </c>
      <c r="T290" s="9">
        <v>0</v>
      </c>
      <c r="U290" s="9">
        <v>0</v>
      </c>
      <c r="V290" s="10">
        <v>0.4608</v>
      </c>
      <c r="W290" s="11">
        <v>0</v>
      </c>
      <c r="X290" s="9">
        <v>0</v>
      </c>
      <c r="Y290" s="9">
        <v>0</v>
      </c>
      <c r="Z290" s="9">
        <v>0</v>
      </c>
      <c r="AA290" s="10">
        <v>0</v>
      </c>
      <c r="AB290" s="11">
        <v>0</v>
      </c>
      <c r="AC290" s="9">
        <v>0</v>
      </c>
      <c r="AD290" s="9">
        <v>0</v>
      </c>
      <c r="AE290" s="9">
        <v>0</v>
      </c>
      <c r="AF290" s="10">
        <v>0</v>
      </c>
      <c r="AG290" s="11">
        <v>0</v>
      </c>
      <c r="AH290" s="9">
        <v>0</v>
      </c>
      <c r="AI290" s="9">
        <v>0</v>
      </c>
      <c r="AJ290" s="9">
        <v>0</v>
      </c>
      <c r="AK290" s="10">
        <v>0</v>
      </c>
      <c r="AL290" s="11">
        <v>0</v>
      </c>
      <c r="AM290" s="9">
        <v>0</v>
      </c>
      <c r="AN290" s="9">
        <v>0</v>
      </c>
      <c r="AO290" s="9">
        <v>0</v>
      </c>
      <c r="AP290" s="10">
        <v>0</v>
      </c>
      <c r="AQ290" s="11">
        <v>0</v>
      </c>
      <c r="AR290" s="9">
        <v>0</v>
      </c>
      <c r="AS290" s="9">
        <v>0</v>
      </c>
      <c r="AT290" s="9">
        <v>0</v>
      </c>
      <c r="AU290" s="10">
        <v>0</v>
      </c>
      <c r="AV290" s="11">
        <v>0</v>
      </c>
      <c r="AW290" s="9">
        <v>0</v>
      </c>
      <c r="AX290" s="9">
        <v>0</v>
      </c>
      <c r="AY290" s="9">
        <v>0</v>
      </c>
      <c r="AZ290" s="10">
        <v>0</v>
      </c>
      <c r="BA290" s="11">
        <v>0</v>
      </c>
      <c r="BB290" s="9">
        <v>0</v>
      </c>
      <c r="BC290" s="9">
        <v>0</v>
      </c>
      <c r="BD290" s="9">
        <v>0</v>
      </c>
      <c r="BE290" s="10">
        <v>0</v>
      </c>
      <c r="BF290" s="11">
        <v>0</v>
      </c>
      <c r="BG290" s="9">
        <v>0</v>
      </c>
      <c r="BH290" s="9">
        <v>0</v>
      </c>
      <c r="BI290" s="9">
        <v>0</v>
      </c>
      <c r="BJ290" s="10">
        <v>0</v>
      </c>
      <c r="BK290" s="17">
        <f t="shared" si="19"/>
        <v>16.412858753035717</v>
      </c>
      <c r="BL290" s="25"/>
      <c r="BM290" s="57"/>
    </row>
    <row r="291" spans="1:65" s="12" customFormat="1" ht="15">
      <c r="A291" s="5"/>
      <c r="B291" s="8" t="s">
        <v>341</v>
      </c>
      <c r="C291" s="11">
        <v>0</v>
      </c>
      <c r="D291" s="9">
        <v>0.7889479681575988</v>
      </c>
      <c r="E291" s="9">
        <v>0</v>
      </c>
      <c r="F291" s="9">
        <v>0</v>
      </c>
      <c r="G291" s="10">
        <v>0</v>
      </c>
      <c r="H291" s="11">
        <v>29.571556991806702</v>
      </c>
      <c r="I291" s="9">
        <v>5.3611</v>
      </c>
      <c r="J291" s="9">
        <v>14.0943</v>
      </c>
      <c r="K291" s="9">
        <v>0</v>
      </c>
      <c r="L291" s="10">
        <v>60.2304</v>
      </c>
      <c r="M291" s="11">
        <v>0</v>
      </c>
      <c r="N291" s="9">
        <v>0</v>
      </c>
      <c r="O291" s="9">
        <v>0</v>
      </c>
      <c r="P291" s="9">
        <v>0</v>
      </c>
      <c r="Q291" s="10">
        <v>0</v>
      </c>
      <c r="R291" s="11">
        <v>7.6832</v>
      </c>
      <c r="S291" s="9">
        <v>0.0732</v>
      </c>
      <c r="T291" s="9">
        <v>0</v>
      </c>
      <c r="U291" s="9">
        <v>0</v>
      </c>
      <c r="V291" s="10">
        <v>8.762</v>
      </c>
      <c r="W291" s="11">
        <v>0</v>
      </c>
      <c r="X291" s="9">
        <v>0</v>
      </c>
      <c r="Y291" s="9">
        <v>0</v>
      </c>
      <c r="Z291" s="9">
        <v>0</v>
      </c>
      <c r="AA291" s="10">
        <v>0</v>
      </c>
      <c r="AB291" s="11">
        <v>0</v>
      </c>
      <c r="AC291" s="9">
        <v>0</v>
      </c>
      <c r="AD291" s="9">
        <v>0</v>
      </c>
      <c r="AE291" s="9">
        <v>0</v>
      </c>
      <c r="AF291" s="10">
        <v>0</v>
      </c>
      <c r="AG291" s="11">
        <v>0</v>
      </c>
      <c r="AH291" s="9">
        <v>0</v>
      </c>
      <c r="AI291" s="9">
        <v>0</v>
      </c>
      <c r="AJ291" s="9">
        <v>0</v>
      </c>
      <c r="AK291" s="10">
        <v>0</v>
      </c>
      <c r="AL291" s="11">
        <v>0</v>
      </c>
      <c r="AM291" s="9">
        <v>0</v>
      </c>
      <c r="AN291" s="9">
        <v>0</v>
      </c>
      <c r="AO291" s="9">
        <v>0</v>
      </c>
      <c r="AP291" s="10">
        <v>0</v>
      </c>
      <c r="AQ291" s="11">
        <v>0</v>
      </c>
      <c r="AR291" s="9">
        <v>0</v>
      </c>
      <c r="AS291" s="9">
        <v>0</v>
      </c>
      <c r="AT291" s="9">
        <v>0</v>
      </c>
      <c r="AU291" s="10">
        <v>0</v>
      </c>
      <c r="AV291" s="11">
        <v>0</v>
      </c>
      <c r="AW291" s="9">
        <v>0</v>
      </c>
      <c r="AX291" s="9">
        <v>0</v>
      </c>
      <c r="AY291" s="9">
        <v>0</v>
      </c>
      <c r="AZ291" s="10">
        <v>0</v>
      </c>
      <c r="BA291" s="11">
        <v>0</v>
      </c>
      <c r="BB291" s="9">
        <v>0</v>
      </c>
      <c r="BC291" s="9">
        <v>0</v>
      </c>
      <c r="BD291" s="9">
        <v>0</v>
      </c>
      <c r="BE291" s="10">
        <v>0</v>
      </c>
      <c r="BF291" s="11">
        <v>0</v>
      </c>
      <c r="BG291" s="9">
        <v>0</v>
      </c>
      <c r="BH291" s="9">
        <v>0</v>
      </c>
      <c r="BI291" s="9">
        <v>0</v>
      </c>
      <c r="BJ291" s="10">
        <v>0</v>
      </c>
      <c r="BK291" s="17">
        <f t="shared" si="19"/>
        <v>126.5647049599643</v>
      </c>
      <c r="BL291" s="25"/>
      <c r="BM291" s="57"/>
    </row>
    <row r="292" spans="1:65" s="12" customFormat="1" ht="15">
      <c r="A292" s="5"/>
      <c r="B292" s="8" t="s">
        <v>342</v>
      </c>
      <c r="C292" s="11">
        <v>0</v>
      </c>
      <c r="D292" s="9">
        <v>12.247068243719175</v>
      </c>
      <c r="E292" s="9">
        <v>0</v>
      </c>
      <c r="F292" s="9">
        <v>0</v>
      </c>
      <c r="G292" s="10">
        <v>0</v>
      </c>
      <c r="H292" s="11">
        <v>106.75681065699526</v>
      </c>
      <c r="I292" s="9">
        <v>510.0282</v>
      </c>
      <c r="J292" s="9">
        <v>10.3842</v>
      </c>
      <c r="K292" s="9">
        <v>0.0004</v>
      </c>
      <c r="L292" s="10">
        <v>665.8928</v>
      </c>
      <c r="M292" s="11">
        <v>0</v>
      </c>
      <c r="N292" s="9">
        <v>0</v>
      </c>
      <c r="O292" s="9">
        <v>0</v>
      </c>
      <c r="P292" s="9">
        <v>0</v>
      </c>
      <c r="Q292" s="10">
        <v>0</v>
      </c>
      <c r="R292" s="11">
        <v>48.7234</v>
      </c>
      <c r="S292" s="9">
        <v>6.4408</v>
      </c>
      <c r="T292" s="9">
        <v>0</v>
      </c>
      <c r="U292" s="9">
        <v>0</v>
      </c>
      <c r="V292" s="10">
        <v>86.1651</v>
      </c>
      <c r="W292" s="11">
        <v>0</v>
      </c>
      <c r="X292" s="9">
        <v>0</v>
      </c>
      <c r="Y292" s="9">
        <v>0</v>
      </c>
      <c r="Z292" s="9">
        <v>0</v>
      </c>
      <c r="AA292" s="10">
        <v>0</v>
      </c>
      <c r="AB292" s="11">
        <v>0</v>
      </c>
      <c r="AC292" s="9">
        <v>0</v>
      </c>
      <c r="AD292" s="9">
        <v>0</v>
      </c>
      <c r="AE292" s="9">
        <v>0</v>
      </c>
      <c r="AF292" s="10">
        <v>0</v>
      </c>
      <c r="AG292" s="11">
        <v>0</v>
      </c>
      <c r="AH292" s="9">
        <v>0</v>
      </c>
      <c r="AI292" s="9">
        <v>0</v>
      </c>
      <c r="AJ292" s="9">
        <v>0</v>
      </c>
      <c r="AK292" s="10">
        <v>0</v>
      </c>
      <c r="AL292" s="11">
        <v>0</v>
      </c>
      <c r="AM292" s="9">
        <v>0</v>
      </c>
      <c r="AN292" s="9">
        <v>0</v>
      </c>
      <c r="AO292" s="9">
        <v>0</v>
      </c>
      <c r="AP292" s="10">
        <v>0</v>
      </c>
      <c r="AQ292" s="11">
        <v>0</v>
      </c>
      <c r="AR292" s="9">
        <v>0</v>
      </c>
      <c r="AS292" s="9">
        <v>0</v>
      </c>
      <c r="AT292" s="9">
        <v>0</v>
      </c>
      <c r="AU292" s="10">
        <v>0</v>
      </c>
      <c r="AV292" s="11">
        <v>0</v>
      </c>
      <c r="AW292" s="9">
        <v>0</v>
      </c>
      <c r="AX292" s="9">
        <v>0</v>
      </c>
      <c r="AY292" s="9">
        <v>0</v>
      </c>
      <c r="AZ292" s="10">
        <v>0</v>
      </c>
      <c r="BA292" s="11">
        <v>0</v>
      </c>
      <c r="BB292" s="9">
        <v>0</v>
      </c>
      <c r="BC292" s="9">
        <v>0</v>
      </c>
      <c r="BD292" s="9">
        <v>0</v>
      </c>
      <c r="BE292" s="10">
        <v>0</v>
      </c>
      <c r="BF292" s="11">
        <v>0</v>
      </c>
      <c r="BG292" s="9">
        <v>0</v>
      </c>
      <c r="BH292" s="9">
        <v>0</v>
      </c>
      <c r="BI292" s="9">
        <v>0</v>
      </c>
      <c r="BJ292" s="10">
        <v>0</v>
      </c>
      <c r="BK292" s="17">
        <f t="shared" si="19"/>
        <v>1446.6387789007144</v>
      </c>
      <c r="BL292" s="25"/>
      <c r="BM292" s="57"/>
    </row>
    <row r="293" spans="1:65" s="12" customFormat="1" ht="15">
      <c r="A293" s="5"/>
      <c r="B293" s="8" t="s">
        <v>343</v>
      </c>
      <c r="C293" s="11">
        <v>0</v>
      </c>
      <c r="D293" s="9">
        <v>22.676208010474582</v>
      </c>
      <c r="E293" s="9">
        <v>0</v>
      </c>
      <c r="F293" s="9">
        <v>0</v>
      </c>
      <c r="G293" s="10">
        <v>0</v>
      </c>
      <c r="H293" s="11">
        <v>128.0889050673114</v>
      </c>
      <c r="I293" s="9">
        <v>222.6032</v>
      </c>
      <c r="J293" s="9">
        <v>4.9961</v>
      </c>
      <c r="K293" s="9">
        <v>4.8175</v>
      </c>
      <c r="L293" s="10">
        <v>290.8991</v>
      </c>
      <c r="M293" s="11">
        <v>0</v>
      </c>
      <c r="N293" s="9">
        <v>0</v>
      </c>
      <c r="O293" s="9">
        <v>0</v>
      </c>
      <c r="P293" s="9">
        <v>0</v>
      </c>
      <c r="Q293" s="10">
        <v>0</v>
      </c>
      <c r="R293" s="11">
        <v>40.4118</v>
      </c>
      <c r="S293" s="9">
        <v>15.8342</v>
      </c>
      <c r="T293" s="9">
        <v>0</v>
      </c>
      <c r="U293" s="9">
        <v>0</v>
      </c>
      <c r="V293" s="10">
        <v>131.4279</v>
      </c>
      <c r="W293" s="11">
        <v>0</v>
      </c>
      <c r="X293" s="9">
        <v>0</v>
      </c>
      <c r="Y293" s="9">
        <v>0</v>
      </c>
      <c r="Z293" s="9">
        <v>0</v>
      </c>
      <c r="AA293" s="10">
        <v>0</v>
      </c>
      <c r="AB293" s="11">
        <v>0</v>
      </c>
      <c r="AC293" s="9">
        <v>0</v>
      </c>
      <c r="AD293" s="9">
        <v>0</v>
      </c>
      <c r="AE293" s="9">
        <v>0</v>
      </c>
      <c r="AF293" s="10">
        <v>0</v>
      </c>
      <c r="AG293" s="11">
        <v>0</v>
      </c>
      <c r="AH293" s="9">
        <v>0</v>
      </c>
      <c r="AI293" s="9">
        <v>0</v>
      </c>
      <c r="AJ293" s="9">
        <v>0</v>
      </c>
      <c r="AK293" s="10">
        <v>0</v>
      </c>
      <c r="AL293" s="11">
        <v>0</v>
      </c>
      <c r="AM293" s="9">
        <v>0</v>
      </c>
      <c r="AN293" s="9">
        <v>0</v>
      </c>
      <c r="AO293" s="9">
        <v>0</v>
      </c>
      <c r="AP293" s="10">
        <v>0</v>
      </c>
      <c r="AQ293" s="11">
        <v>0</v>
      </c>
      <c r="AR293" s="9">
        <v>0</v>
      </c>
      <c r="AS293" s="9">
        <v>0</v>
      </c>
      <c r="AT293" s="9">
        <v>0</v>
      </c>
      <c r="AU293" s="10">
        <v>0</v>
      </c>
      <c r="AV293" s="11">
        <v>0</v>
      </c>
      <c r="AW293" s="9">
        <v>0</v>
      </c>
      <c r="AX293" s="9">
        <v>0</v>
      </c>
      <c r="AY293" s="9">
        <v>0</v>
      </c>
      <c r="AZ293" s="10">
        <v>0</v>
      </c>
      <c r="BA293" s="11">
        <v>0</v>
      </c>
      <c r="BB293" s="9">
        <v>0</v>
      </c>
      <c r="BC293" s="9">
        <v>0</v>
      </c>
      <c r="BD293" s="9">
        <v>0</v>
      </c>
      <c r="BE293" s="10">
        <v>0</v>
      </c>
      <c r="BF293" s="11">
        <v>0</v>
      </c>
      <c r="BG293" s="9">
        <v>0</v>
      </c>
      <c r="BH293" s="9">
        <v>0</v>
      </c>
      <c r="BI293" s="9">
        <v>0</v>
      </c>
      <c r="BJ293" s="10">
        <v>0</v>
      </c>
      <c r="BK293" s="17">
        <f t="shared" si="19"/>
        <v>861.7549130777859</v>
      </c>
      <c r="BL293" s="25"/>
      <c r="BM293" s="57"/>
    </row>
    <row r="294" spans="1:65" s="12" customFormat="1" ht="15">
      <c r="A294" s="5"/>
      <c r="B294" s="8" t="s">
        <v>344</v>
      </c>
      <c r="C294" s="11">
        <v>0</v>
      </c>
      <c r="D294" s="9">
        <v>0.5474606105337099</v>
      </c>
      <c r="E294" s="9">
        <v>0</v>
      </c>
      <c r="F294" s="9">
        <v>0</v>
      </c>
      <c r="G294" s="10">
        <v>0</v>
      </c>
      <c r="H294" s="11">
        <v>6.3247088238948495</v>
      </c>
      <c r="I294" s="9">
        <v>78.3541</v>
      </c>
      <c r="J294" s="9">
        <v>0.0211</v>
      </c>
      <c r="K294" s="9">
        <v>0</v>
      </c>
      <c r="L294" s="10">
        <v>11.3401</v>
      </c>
      <c r="M294" s="11">
        <v>0</v>
      </c>
      <c r="N294" s="9">
        <v>0</v>
      </c>
      <c r="O294" s="9">
        <v>0</v>
      </c>
      <c r="P294" s="9">
        <v>0</v>
      </c>
      <c r="Q294" s="10">
        <v>0</v>
      </c>
      <c r="R294" s="11">
        <v>1.7624</v>
      </c>
      <c r="S294" s="9">
        <v>0.0323</v>
      </c>
      <c r="T294" s="9">
        <v>0</v>
      </c>
      <c r="U294" s="9">
        <v>0</v>
      </c>
      <c r="V294" s="10">
        <v>0.7463</v>
      </c>
      <c r="W294" s="11">
        <v>0</v>
      </c>
      <c r="X294" s="9">
        <v>0</v>
      </c>
      <c r="Y294" s="9">
        <v>0</v>
      </c>
      <c r="Z294" s="9">
        <v>0</v>
      </c>
      <c r="AA294" s="10">
        <v>0</v>
      </c>
      <c r="AB294" s="11">
        <v>0</v>
      </c>
      <c r="AC294" s="9">
        <v>0</v>
      </c>
      <c r="AD294" s="9">
        <v>0</v>
      </c>
      <c r="AE294" s="9">
        <v>0</v>
      </c>
      <c r="AF294" s="10">
        <v>0</v>
      </c>
      <c r="AG294" s="11">
        <v>0</v>
      </c>
      <c r="AH294" s="9">
        <v>0</v>
      </c>
      <c r="AI294" s="9">
        <v>0</v>
      </c>
      <c r="AJ294" s="9">
        <v>0</v>
      </c>
      <c r="AK294" s="10">
        <v>0</v>
      </c>
      <c r="AL294" s="11">
        <v>0</v>
      </c>
      <c r="AM294" s="9">
        <v>0</v>
      </c>
      <c r="AN294" s="9">
        <v>0</v>
      </c>
      <c r="AO294" s="9">
        <v>0</v>
      </c>
      <c r="AP294" s="10">
        <v>0</v>
      </c>
      <c r="AQ294" s="11">
        <v>0</v>
      </c>
      <c r="AR294" s="9">
        <v>0</v>
      </c>
      <c r="AS294" s="9">
        <v>0</v>
      </c>
      <c r="AT294" s="9">
        <v>0</v>
      </c>
      <c r="AU294" s="10">
        <v>0</v>
      </c>
      <c r="AV294" s="11">
        <v>0</v>
      </c>
      <c r="AW294" s="9">
        <v>0</v>
      </c>
      <c r="AX294" s="9">
        <v>0</v>
      </c>
      <c r="AY294" s="9">
        <v>0</v>
      </c>
      <c r="AZ294" s="10">
        <v>0</v>
      </c>
      <c r="BA294" s="11">
        <v>0</v>
      </c>
      <c r="BB294" s="9">
        <v>0</v>
      </c>
      <c r="BC294" s="9">
        <v>0</v>
      </c>
      <c r="BD294" s="9">
        <v>0</v>
      </c>
      <c r="BE294" s="10">
        <v>0</v>
      </c>
      <c r="BF294" s="11">
        <v>0</v>
      </c>
      <c r="BG294" s="9">
        <v>0</v>
      </c>
      <c r="BH294" s="9">
        <v>0</v>
      </c>
      <c r="BI294" s="9">
        <v>0</v>
      </c>
      <c r="BJ294" s="10">
        <v>0</v>
      </c>
      <c r="BK294" s="17">
        <f t="shared" si="19"/>
        <v>99.12846943442857</v>
      </c>
      <c r="BL294" s="25"/>
      <c r="BM294" s="50"/>
    </row>
    <row r="295" spans="1:65" s="12" customFormat="1" ht="15">
      <c r="A295" s="5"/>
      <c r="B295" s="8" t="s">
        <v>345</v>
      </c>
      <c r="C295" s="11">
        <v>0</v>
      </c>
      <c r="D295" s="9">
        <v>0.02439970987302591</v>
      </c>
      <c r="E295" s="9">
        <v>0</v>
      </c>
      <c r="F295" s="9">
        <v>0</v>
      </c>
      <c r="G295" s="10">
        <v>0</v>
      </c>
      <c r="H295" s="11">
        <v>0.8332392135555456</v>
      </c>
      <c r="I295" s="9">
        <v>0.1481</v>
      </c>
      <c r="J295" s="9">
        <v>0</v>
      </c>
      <c r="K295" s="9">
        <v>0</v>
      </c>
      <c r="L295" s="10">
        <v>0.4231</v>
      </c>
      <c r="M295" s="11">
        <v>0</v>
      </c>
      <c r="N295" s="9">
        <v>0</v>
      </c>
      <c r="O295" s="9">
        <v>0</v>
      </c>
      <c r="P295" s="9">
        <v>0</v>
      </c>
      <c r="Q295" s="10">
        <v>0</v>
      </c>
      <c r="R295" s="11">
        <v>0.3217</v>
      </c>
      <c r="S295" s="9">
        <v>0.0041</v>
      </c>
      <c r="T295" s="9">
        <v>0</v>
      </c>
      <c r="U295" s="9">
        <v>0</v>
      </c>
      <c r="V295" s="10">
        <v>0.0542</v>
      </c>
      <c r="W295" s="11">
        <v>0</v>
      </c>
      <c r="X295" s="9">
        <v>0</v>
      </c>
      <c r="Y295" s="9">
        <v>0</v>
      </c>
      <c r="Z295" s="9">
        <v>0</v>
      </c>
      <c r="AA295" s="10">
        <v>0</v>
      </c>
      <c r="AB295" s="11">
        <v>0</v>
      </c>
      <c r="AC295" s="9">
        <v>0</v>
      </c>
      <c r="AD295" s="9">
        <v>0</v>
      </c>
      <c r="AE295" s="9">
        <v>0</v>
      </c>
      <c r="AF295" s="10">
        <v>0</v>
      </c>
      <c r="AG295" s="11">
        <v>0</v>
      </c>
      <c r="AH295" s="9">
        <v>0</v>
      </c>
      <c r="AI295" s="9">
        <v>0</v>
      </c>
      <c r="AJ295" s="9">
        <v>0</v>
      </c>
      <c r="AK295" s="10">
        <v>0</v>
      </c>
      <c r="AL295" s="11">
        <v>0</v>
      </c>
      <c r="AM295" s="9">
        <v>0</v>
      </c>
      <c r="AN295" s="9">
        <v>0</v>
      </c>
      <c r="AO295" s="9">
        <v>0</v>
      </c>
      <c r="AP295" s="10">
        <v>0</v>
      </c>
      <c r="AQ295" s="11">
        <v>0</v>
      </c>
      <c r="AR295" s="9">
        <v>0</v>
      </c>
      <c r="AS295" s="9">
        <v>0</v>
      </c>
      <c r="AT295" s="9">
        <v>0</v>
      </c>
      <c r="AU295" s="10">
        <v>0</v>
      </c>
      <c r="AV295" s="11">
        <v>0</v>
      </c>
      <c r="AW295" s="9">
        <v>0</v>
      </c>
      <c r="AX295" s="9">
        <v>0</v>
      </c>
      <c r="AY295" s="9">
        <v>0</v>
      </c>
      <c r="AZ295" s="10">
        <v>0</v>
      </c>
      <c r="BA295" s="11">
        <v>0</v>
      </c>
      <c r="BB295" s="9">
        <v>0</v>
      </c>
      <c r="BC295" s="9">
        <v>0</v>
      </c>
      <c r="BD295" s="9">
        <v>0</v>
      </c>
      <c r="BE295" s="10">
        <v>0</v>
      </c>
      <c r="BF295" s="11">
        <v>0</v>
      </c>
      <c r="BG295" s="9">
        <v>0</v>
      </c>
      <c r="BH295" s="9">
        <v>0</v>
      </c>
      <c r="BI295" s="9">
        <v>0</v>
      </c>
      <c r="BJ295" s="10">
        <v>0</v>
      </c>
      <c r="BK295" s="17">
        <f t="shared" si="19"/>
        <v>1.8088389234285716</v>
      </c>
      <c r="BL295" s="25"/>
      <c r="BM295" s="57"/>
    </row>
    <row r="296" spans="1:65" s="21" customFormat="1" ht="15">
      <c r="A296" s="5"/>
      <c r="B296" s="15" t="s">
        <v>14</v>
      </c>
      <c r="C296" s="20">
        <f aca="true" t="shared" si="20" ref="C296:AH296">SUM(C281:C295)</f>
        <v>0</v>
      </c>
      <c r="D296" s="18">
        <f t="shared" si="20"/>
        <v>141.65896658115446</v>
      </c>
      <c r="E296" s="18">
        <f t="shared" si="20"/>
        <v>0</v>
      </c>
      <c r="F296" s="18">
        <f t="shared" si="20"/>
        <v>0</v>
      </c>
      <c r="G296" s="19">
        <f t="shared" si="20"/>
        <v>0</v>
      </c>
      <c r="H296" s="20">
        <f t="shared" si="20"/>
        <v>1266.7045204962237</v>
      </c>
      <c r="I296" s="18">
        <f t="shared" si="20"/>
        <v>5313.296899999999</v>
      </c>
      <c r="J296" s="18">
        <f t="shared" si="20"/>
        <v>2280.3116</v>
      </c>
      <c r="K296" s="18">
        <f t="shared" si="20"/>
        <v>556.8595</v>
      </c>
      <c r="L296" s="19">
        <f t="shared" si="20"/>
        <v>1112.7723425444824</v>
      </c>
      <c r="M296" s="20">
        <f t="shared" si="20"/>
        <v>0</v>
      </c>
      <c r="N296" s="18">
        <f t="shared" si="20"/>
        <v>0</v>
      </c>
      <c r="O296" s="18">
        <f t="shared" si="20"/>
        <v>0</v>
      </c>
      <c r="P296" s="18">
        <f t="shared" si="20"/>
        <v>0</v>
      </c>
      <c r="Q296" s="19">
        <f t="shared" si="20"/>
        <v>0</v>
      </c>
      <c r="R296" s="20">
        <f t="shared" si="20"/>
        <v>543.0920999999998</v>
      </c>
      <c r="S296" s="18">
        <f t="shared" si="20"/>
        <v>172.11880000000002</v>
      </c>
      <c r="T296" s="18">
        <f t="shared" si="20"/>
        <v>0.1236</v>
      </c>
      <c r="U296" s="18">
        <f t="shared" si="20"/>
        <v>0</v>
      </c>
      <c r="V296" s="19">
        <f t="shared" si="20"/>
        <v>249.1384</v>
      </c>
      <c r="W296" s="20">
        <f t="shared" si="20"/>
        <v>0</v>
      </c>
      <c r="X296" s="18">
        <f t="shared" si="20"/>
        <v>0</v>
      </c>
      <c r="Y296" s="18">
        <f t="shared" si="20"/>
        <v>0</v>
      </c>
      <c r="Z296" s="18">
        <f t="shared" si="20"/>
        <v>0</v>
      </c>
      <c r="AA296" s="19">
        <f t="shared" si="20"/>
        <v>0</v>
      </c>
      <c r="AB296" s="20">
        <f t="shared" si="20"/>
        <v>0</v>
      </c>
      <c r="AC296" s="18">
        <f t="shared" si="20"/>
        <v>0</v>
      </c>
      <c r="AD296" s="18">
        <f t="shared" si="20"/>
        <v>0</v>
      </c>
      <c r="AE296" s="18">
        <f t="shared" si="20"/>
        <v>0</v>
      </c>
      <c r="AF296" s="19">
        <f t="shared" si="20"/>
        <v>0</v>
      </c>
      <c r="AG296" s="20">
        <f t="shared" si="20"/>
        <v>0</v>
      </c>
      <c r="AH296" s="18">
        <f t="shared" si="20"/>
        <v>0</v>
      </c>
      <c r="AI296" s="18">
        <f aca="true" t="shared" si="21" ref="AI296:BK296">SUM(AI281:AI295)</f>
        <v>0</v>
      </c>
      <c r="AJ296" s="18">
        <f t="shared" si="21"/>
        <v>0</v>
      </c>
      <c r="AK296" s="19">
        <f t="shared" si="21"/>
        <v>0</v>
      </c>
      <c r="AL296" s="20">
        <f t="shared" si="21"/>
        <v>0</v>
      </c>
      <c r="AM296" s="18">
        <f t="shared" si="21"/>
        <v>0</v>
      </c>
      <c r="AN296" s="18">
        <f t="shared" si="21"/>
        <v>0</v>
      </c>
      <c r="AO296" s="18">
        <f t="shared" si="21"/>
        <v>0</v>
      </c>
      <c r="AP296" s="19">
        <f t="shared" si="21"/>
        <v>0</v>
      </c>
      <c r="AQ296" s="20">
        <f t="shared" si="21"/>
        <v>0</v>
      </c>
      <c r="AR296" s="18">
        <f t="shared" si="21"/>
        <v>0</v>
      </c>
      <c r="AS296" s="18">
        <f t="shared" si="21"/>
        <v>0</v>
      </c>
      <c r="AT296" s="18">
        <f t="shared" si="21"/>
        <v>0</v>
      </c>
      <c r="AU296" s="19">
        <f t="shared" si="21"/>
        <v>0</v>
      </c>
      <c r="AV296" s="20">
        <f t="shared" si="21"/>
        <v>0</v>
      </c>
      <c r="AW296" s="18">
        <f t="shared" si="21"/>
        <v>0</v>
      </c>
      <c r="AX296" s="18">
        <f t="shared" si="21"/>
        <v>0</v>
      </c>
      <c r="AY296" s="18">
        <f t="shared" si="21"/>
        <v>0</v>
      </c>
      <c r="AZ296" s="19">
        <f t="shared" si="21"/>
        <v>0</v>
      </c>
      <c r="BA296" s="20">
        <f t="shared" si="21"/>
        <v>0</v>
      </c>
      <c r="BB296" s="18">
        <f t="shared" si="21"/>
        <v>0</v>
      </c>
      <c r="BC296" s="18">
        <f t="shared" si="21"/>
        <v>0</v>
      </c>
      <c r="BD296" s="18">
        <f t="shared" si="21"/>
        <v>0</v>
      </c>
      <c r="BE296" s="19">
        <f t="shared" si="21"/>
        <v>0</v>
      </c>
      <c r="BF296" s="20">
        <f t="shared" si="21"/>
        <v>0</v>
      </c>
      <c r="BG296" s="18">
        <f t="shared" si="21"/>
        <v>0</v>
      </c>
      <c r="BH296" s="18">
        <f t="shared" si="21"/>
        <v>0</v>
      </c>
      <c r="BI296" s="18">
        <f t="shared" si="21"/>
        <v>0</v>
      </c>
      <c r="BJ296" s="19">
        <f t="shared" si="21"/>
        <v>0</v>
      </c>
      <c r="BK296" s="19">
        <f t="shared" si="21"/>
        <v>11636.076729621864</v>
      </c>
      <c r="BL296" s="16"/>
      <c r="BM296" s="50"/>
    </row>
    <row r="297" spans="1:65" s="21" customFormat="1" ht="15">
      <c r="A297" s="5"/>
      <c r="B297" s="22" t="s">
        <v>25</v>
      </c>
      <c r="C297" s="20">
        <f aca="true" t="shared" si="22" ref="C297:AH297">C296+C279</f>
        <v>0</v>
      </c>
      <c r="D297" s="18">
        <f t="shared" si="22"/>
        <v>142.25266303408537</v>
      </c>
      <c r="E297" s="18">
        <f t="shared" si="22"/>
        <v>0</v>
      </c>
      <c r="F297" s="18">
        <f t="shared" si="22"/>
        <v>0</v>
      </c>
      <c r="G297" s="19">
        <f t="shared" si="22"/>
        <v>0</v>
      </c>
      <c r="H297" s="20">
        <f t="shared" si="22"/>
        <v>1895.4516825668286</v>
      </c>
      <c r="I297" s="18">
        <f t="shared" si="22"/>
        <v>6422.8613</v>
      </c>
      <c r="J297" s="18">
        <f t="shared" si="22"/>
        <v>2288.2042</v>
      </c>
      <c r="K297" s="18">
        <f t="shared" si="22"/>
        <v>556.8595</v>
      </c>
      <c r="L297" s="19">
        <f t="shared" si="22"/>
        <v>1773.6039425444824</v>
      </c>
      <c r="M297" s="20">
        <f t="shared" si="22"/>
        <v>0</v>
      </c>
      <c r="N297" s="18">
        <f t="shared" si="22"/>
        <v>0</v>
      </c>
      <c r="O297" s="18">
        <f t="shared" si="22"/>
        <v>0</v>
      </c>
      <c r="P297" s="18">
        <f t="shared" si="22"/>
        <v>0</v>
      </c>
      <c r="Q297" s="19">
        <f t="shared" si="22"/>
        <v>0</v>
      </c>
      <c r="R297" s="20">
        <f t="shared" si="22"/>
        <v>806.2641999999998</v>
      </c>
      <c r="S297" s="18">
        <f t="shared" si="22"/>
        <v>184.2066</v>
      </c>
      <c r="T297" s="18">
        <f t="shared" si="22"/>
        <v>0.1272</v>
      </c>
      <c r="U297" s="18">
        <f t="shared" si="22"/>
        <v>0</v>
      </c>
      <c r="V297" s="19">
        <f t="shared" si="22"/>
        <v>402.5625</v>
      </c>
      <c r="W297" s="20">
        <f t="shared" si="22"/>
        <v>0</v>
      </c>
      <c r="X297" s="18">
        <f t="shared" si="22"/>
        <v>0</v>
      </c>
      <c r="Y297" s="18">
        <f t="shared" si="22"/>
        <v>0</v>
      </c>
      <c r="Z297" s="18">
        <f t="shared" si="22"/>
        <v>0</v>
      </c>
      <c r="AA297" s="19">
        <f t="shared" si="22"/>
        <v>0</v>
      </c>
      <c r="AB297" s="20">
        <f t="shared" si="22"/>
        <v>0</v>
      </c>
      <c r="AC297" s="18">
        <f t="shared" si="22"/>
        <v>0</v>
      </c>
      <c r="AD297" s="18">
        <f t="shared" si="22"/>
        <v>0</v>
      </c>
      <c r="AE297" s="18">
        <f t="shared" si="22"/>
        <v>0</v>
      </c>
      <c r="AF297" s="19">
        <f t="shared" si="22"/>
        <v>0</v>
      </c>
      <c r="AG297" s="20">
        <f t="shared" si="22"/>
        <v>0</v>
      </c>
      <c r="AH297" s="18">
        <f t="shared" si="22"/>
        <v>0</v>
      </c>
      <c r="AI297" s="18">
        <f aca="true" t="shared" si="23" ref="AI297:BK297">AI296+AI279</f>
        <v>0</v>
      </c>
      <c r="AJ297" s="18">
        <f t="shared" si="23"/>
        <v>0</v>
      </c>
      <c r="AK297" s="19">
        <f t="shared" si="23"/>
        <v>0</v>
      </c>
      <c r="AL297" s="20">
        <f t="shared" si="23"/>
        <v>0</v>
      </c>
      <c r="AM297" s="18">
        <f t="shared" si="23"/>
        <v>0</v>
      </c>
      <c r="AN297" s="18">
        <f t="shared" si="23"/>
        <v>0</v>
      </c>
      <c r="AO297" s="18">
        <f t="shared" si="23"/>
        <v>0</v>
      </c>
      <c r="AP297" s="19">
        <f t="shared" si="23"/>
        <v>0</v>
      </c>
      <c r="AQ297" s="20">
        <f t="shared" si="23"/>
        <v>0</v>
      </c>
      <c r="AR297" s="18">
        <f t="shared" si="23"/>
        <v>0</v>
      </c>
      <c r="AS297" s="18">
        <f t="shared" si="23"/>
        <v>0</v>
      </c>
      <c r="AT297" s="18">
        <f t="shared" si="23"/>
        <v>0</v>
      </c>
      <c r="AU297" s="19">
        <f t="shared" si="23"/>
        <v>0</v>
      </c>
      <c r="AV297" s="20">
        <f t="shared" si="23"/>
        <v>0</v>
      </c>
      <c r="AW297" s="18">
        <f t="shared" si="23"/>
        <v>0</v>
      </c>
      <c r="AX297" s="18">
        <f t="shared" si="23"/>
        <v>0</v>
      </c>
      <c r="AY297" s="18">
        <f t="shared" si="23"/>
        <v>0</v>
      </c>
      <c r="AZ297" s="19">
        <f t="shared" si="23"/>
        <v>0</v>
      </c>
      <c r="BA297" s="20">
        <f t="shared" si="23"/>
        <v>0</v>
      </c>
      <c r="BB297" s="18">
        <f t="shared" si="23"/>
        <v>0</v>
      </c>
      <c r="BC297" s="18">
        <f t="shared" si="23"/>
        <v>0</v>
      </c>
      <c r="BD297" s="18">
        <f t="shared" si="23"/>
        <v>0</v>
      </c>
      <c r="BE297" s="19">
        <f t="shared" si="23"/>
        <v>0</v>
      </c>
      <c r="BF297" s="20">
        <f t="shared" si="23"/>
        <v>0</v>
      </c>
      <c r="BG297" s="18">
        <f t="shared" si="23"/>
        <v>0</v>
      </c>
      <c r="BH297" s="18">
        <f t="shared" si="23"/>
        <v>0</v>
      </c>
      <c r="BI297" s="18">
        <f t="shared" si="23"/>
        <v>0</v>
      </c>
      <c r="BJ297" s="19">
        <f t="shared" si="23"/>
        <v>0</v>
      </c>
      <c r="BK297" s="19">
        <f t="shared" si="23"/>
        <v>14472.393788145399</v>
      </c>
      <c r="BL297" s="16"/>
      <c r="BM297" s="50"/>
    </row>
    <row r="298" spans="1:65" s="12" customFormat="1" ht="15">
      <c r="A298" s="5"/>
      <c r="B298" s="22"/>
      <c r="C298" s="44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6"/>
      <c r="BL298" s="16"/>
      <c r="BM298" s="50"/>
    </row>
    <row r="299" spans="1:65" s="12" customFormat="1" ht="15">
      <c r="A299" s="5" t="s">
        <v>47</v>
      </c>
      <c r="B299" s="24" t="s">
        <v>48</v>
      </c>
      <c r="C299" s="52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4"/>
      <c r="BL299" s="16"/>
      <c r="BM299" s="50"/>
    </row>
    <row r="300" spans="1:65" s="12" customFormat="1" ht="15">
      <c r="A300" s="5" t="s">
        <v>9</v>
      </c>
      <c r="B300" s="33" t="s">
        <v>49</v>
      </c>
      <c r="C300" s="52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4"/>
      <c r="BL300" s="16"/>
      <c r="BM300" s="50"/>
    </row>
    <row r="301" spans="1:65" s="31" customFormat="1" ht="15">
      <c r="A301" s="29"/>
      <c r="B301" s="30" t="s">
        <v>38</v>
      </c>
      <c r="C301" s="47">
        <v>0</v>
      </c>
      <c r="D301" s="48">
        <v>0</v>
      </c>
      <c r="E301" s="48">
        <v>0</v>
      </c>
      <c r="F301" s="48">
        <v>0</v>
      </c>
      <c r="G301" s="49">
        <v>0</v>
      </c>
      <c r="H301" s="47">
        <v>0</v>
      </c>
      <c r="I301" s="48">
        <v>0</v>
      </c>
      <c r="J301" s="48">
        <v>0</v>
      </c>
      <c r="K301" s="48">
        <v>0</v>
      </c>
      <c r="L301" s="49">
        <v>0</v>
      </c>
      <c r="M301" s="47">
        <v>0</v>
      </c>
      <c r="N301" s="48">
        <v>0</v>
      </c>
      <c r="O301" s="48">
        <v>0</v>
      </c>
      <c r="P301" s="48">
        <v>0</v>
      </c>
      <c r="Q301" s="49">
        <v>0</v>
      </c>
      <c r="R301" s="47">
        <v>0</v>
      </c>
      <c r="S301" s="48">
        <v>0</v>
      </c>
      <c r="T301" s="48">
        <v>0</v>
      </c>
      <c r="U301" s="48">
        <v>0</v>
      </c>
      <c r="V301" s="49">
        <v>0</v>
      </c>
      <c r="W301" s="47">
        <v>0</v>
      </c>
      <c r="X301" s="48">
        <v>0</v>
      </c>
      <c r="Y301" s="48">
        <v>0</v>
      </c>
      <c r="Z301" s="48">
        <v>0</v>
      </c>
      <c r="AA301" s="49">
        <v>0</v>
      </c>
      <c r="AB301" s="47">
        <v>0</v>
      </c>
      <c r="AC301" s="48">
        <v>0</v>
      </c>
      <c r="AD301" s="48">
        <v>0</v>
      </c>
      <c r="AE301" s="48">
        <v>0</v>
      </c>
      <c r="AF301" s="49">
        <v>0</v>
      </c>
      <c r="AG301" s="47">
        <v>0</v>
      </c>
      <c r="AH301" s="48">
        <v>0</v>
      </c>
      <c r="AI301" s="48">
        <v>0</v>
      </c>
      <c r="AJ301" s="48">
        <v>0</v>
      </c>
      <c r="AK301" s="49">
        <v>0</v>
      </c>
      <c r="AL301" s="47">
        <v>0</v>
      </c>
      <c r="AM301" s="48">
        <v>0</v>
      </c>
      <c r="AN301" s="48">
        <v>0</v>
      </c>
      <c r="AO301" s="48">
        <v>0</v>
      </c>
      <c r="AP301" s="49">
        <v>0</v>
      </c>
      <c r="AQ301" s="47">
        <v>0</v>
      </c>
      <c r="AR301" s="48">
        <v>0</v>
      </c>
      <c r="AS301" s="48">
        <v>0</v>
      </c>
      <c r="AT301" s="48">
        <v>0</v>
      </c>
      <c r="AU301" s="49">
        <v>0</v>
      </c>
      <c r="AV301" s="47">
        <v>0</v>
      </c>
      <c r="AW301" s="48">
        <v>0</v>
      </c>
      <c r="AX301" s="48">
        <v>0</v>
      </c>
      <c r="AY301" s="48">
        <v>0</v>
      </c>
      <c r="AZ301" s="49">
        <v>0</v>
      </c>
      <c r="BA301" s="47">
        <v>0</v>
      </c>
      <c r="BB301" s="48">
        <v>0</v>
      </c>
      <c r="BC301" s="48">
        <v>0</v>
      </c>
      <c r="BD301" s="48">
        <v>0</v>
      </c>
      <c r="BE301" s="49">
        <v>0</v>
      </c>
      <c r="BF301" s="47">
        <v>0</v>
      </c>
      <c r="BG301" s="48">
        <v>0</v>
      </c>
      <c r="BH301" s="48">
        <v>0</v>
      </c>
      <c r="BI301" s="48">
        <v>0</v>
      </c>
      <c r="BJ301" s="49">
        <v>0</v>
      </c>
      <c r="BK301" s="47">
        <v>0</v>
      </c>
      <c r="BL301" s="16"/>
      <c r="BM301" s="50"/>
    </row>
    <row r="302" spans="1:65" s="21" customFormat="1" ht="15">
      <c r="A302" s="5"/>
      <c r="B302" s="22" t="s">
        <v>29</v>
      </c>
      <c r="C302" s="20">
        <v>0</v>
      </c>
      <c r="D302" s="18">
        <v>0</v>
      </c>
      <c r="E302" s="18">
        <v>0</v>
      </c>
      <c r="F302" s="18">
        <v>0</v>
      </c>
      <c r="G302" s="19">
        <v>0</v>
      </c>
      <c r="H302" s="20">
        <v>0</v>
      </c>
      <c r="I302" s="18">
        <v>0</v>
      </c>
      <c r="J302" s="18">
        <v>0</v>
      </c>
      <c r="K302" s="18">
        <v>0</v>
      </c>
      <c r="L302" s="19">
        <v>0</v>
      </c>
      <c r="M302" s="20">
        <v>0</v>
      </c>
      <c r="N302" s="18">
        <v>0</v>
      </c>
      <c r="O302" s="18">
        <v>0</v>
      </c>
      <c r="P302" s="18">
        <v>0</v>
      </c>
      <c r="Q302" s="19">
        <v>0</v>
      </c>
      <c r="R302" s="20">
        <v>0</v>
      </c>
      <c r="S302" s="18">
        <v>0</v>
      </c>
      <c r="T302" s="18">
        <v>0</v>
      </c>
      <c r="U302" s="18">
        <v>0</v>
      </c>
      <c r="V302" s="19">
        <v>0</v>
      </c>
      <c r="W302" s="20">
        <v>0</v>
      </c>
      <c r="X302" s="18">
        <v>0</v>
      </c>
      <c r="Y302" s="18">
        <v>0</v>
      </c>
      <c r="Z302" s="18">
        <v>0</v>
      </c>
      <c r="AA302" s="19">
        <v>0</v>
      </c>
      <c r="AB302" s="20">
        <v>0</v>
      </c>
      <c r="AC302" s="18">
        <v>0</v>
      </c>
      <c r="AD302" s="18">
        <v>0</v>
      </c>
      <c r="AE302" s="18">
        <v>0</v>
      </c>
      <c r="AF302" s="19">
        <v>0</v>
      </c>
      <c r="AG302" s="20">
        <v>0</v>
      </c>
      <c r="AH302" s="18">
        <v>0</v>
      </c>
      <c r="AI302" s="18">
        <v>0</v>
      </c>
      <c r="AJ302" s="18">
        <v>0</v>
      </c>
      <c r="AK302" s="19">
        <v>0</v>
      </c>
      <c r="AL302" s="20">
        <v>0</v>
      </c>
      <c r="AM302" s="18">
        <v>0</v>
      </c>
      <c r="AN302" s="18">
        <v>0</v>
      </c>
      <c r="AO302" s="18">
        <v>0</v>
      </c>
      <c r="AP302" s="19">
        <v>0</v>
      </c>
      <c r="AQ302" s="20">
        <v>0</v>
      </c>
      <c r="AR302" s="18">
        <v>0</v>
      </c>
      <c r="AS302" s="18">
        <v>0</v>
      </c>
      <c r="AT302" s="18">
        <v>0</v>
      </c>
      <c r="AU302" s="19">
        <v>0</v>
      </c>
      <c r="AV302" s="20">
        <v>0</v>
      </c>
      <c r="AW302" s="18">
        <v>0</v>
      </c>
      <c r="AX302" s="18">
        <v>0</v>
      </c>
      <c r="AY302" s="18">
        <v>0</v>
      </c>
      <c r="AZ302" s="19">
        <v>0</v>
      </c>
      <c r="BA302" s="20">
        <v>0</v>
      </c>
      <c r="BB302" s="18">
        <v>0</v>
      </c>
      <c r="BC302" s="18">
        <v>0</v>
      </c>
      <c r="BD302" s="18">
        <v>0</v>
      </c>
      <c r="BE302" s="19">
        <v>0</v>
      </c>
      <c r="BF302" s="20">
        <v>0</v>
      </c>
      <c r="BG302" s="18">
        <v>0</v>
      </c>
      <c r="BH302" s="18">
        <v>0</v>
      </c>
      <c r="BI302" s="18">
        <v>0</v>
      </c>
      <c r="BJ302" s="19">
        <v>0</v>
      </c>
      <c r="BK302" s="32">
        <v>0</v>
      </c>
      <c r="BL302" s="16"/>
      <c r="BM302" s="50"/>
    </row>
    <row r="303" spans="1:65" s="12" customFormat="1" ht="12" customHeight="1">
      <c r="A303" s="5"/>
      <c r="B303" s="26"/>
      <c r="C303" s="52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4"/>
      <c r="BL303" s="16"/>
      <c r="BM303" s="50"/>
    </row>
    <row r="304" spans="1:65" s="21" customFormat="1" ht="15">
      <c r="A304" s="5"/>
      <c r="B304" s="34" t="s">
        <v>50</v>
      </c>
      <c r="C304" s="35">
        <f aca="true" t="shared" si="24" ref="C304:AH304">C302+C297+C274+C269+C228</f>
        <v>0</v>
      </c>
      <c r="D304" s="35">
        <f t="shared" si="24"/>
        <v>4926.443673562153</v>
      </c>
      <c r="E304" s="35">
        <f t="shared" si="24"/>
        <v>28.571428567</v>
      </c>
      <c r="F304" s="35">
        <f t="shared" si="24"/>
        <v>0</v>
      </c>
      <c r="G304" s="35">
        <f t="shared" si="24"/>
        <v>236.1472836923213</v>
      </c>
      <c r="H304" s="35">
        <f t="shared" si="24"/>
        <v>6570.216463967165</v>
      </c>
      <c r="I304" s="35">
        <f t="shared" si="24"/>
        <v>61943.24347574975</v>
      </c>
      <c r="J304" s="35">
        <f t="shared" si="24"/>
        <v>9247.180742254104</v>
      </c>
      <c r="K304" s="35">
        <f t="shared" si="24"/>
        <v>917.2423600188213</v>
      </c>
      <c r="L304" s="35">
        <f t="shared" si="24"/>
        <v>5399.948186296495</v>
      </c>
      <c r="M304" s="35">
        <f t="shared" si="24"/>
        <v>0</v>
      </c>
      <c r="N304" s="35">
        <f t="shared" si="24"/>
        <v>0</v>
      </c>
      <c r="O304" s="35">
        <f t="shared" si="24"/>
        <v>0</v>
      </c>
      <c r="P304" s="35">
        <f t="shared" si="24"/>
        <v>0</v>
      </c>
      <c r="Q304" s="35">
        <f t="shared" si="24"/>
        <v>0</v>
      </c>
      <c r="R304" s="35">
        <f t="shared" si="24"/>
        <v>2060.1005730064203</v>
      </c>
      <c r="S304" s="35">
        <f t="shared" si="24"/>
        <v>7417.884443223542</v>
      </c>
      <c r="T304" s="35">
        <f t="shared" si="24"/>
        <v>1375.2342820544231</v>
      </c>
      <c r="U304" s="35">
        <f t="shared" si="24"/>
        <v>0</v>
      </c>
      <c r="V304" s="35">
        <f t="shared" si="24"/>
        <v>1392.140446981165</v>
      </c>
      <c r="W304" s="35">
        <f t="shared" si="24"/>
        <v>0</v>
      </c>
      <c r="X304" s="35">
        <f t="shared" si="24"/>
        <v>30.4708995785714</v>
      </c>
      <c r="Y304" s="35">
        <f t="shared" si="24"/>
        <v>0</v>
      </c>
      <c r="Z304" s="35">
        <f t="shared" si="24"/>
        <v>0</v>
      </c>
      <c r="AA304" s="35">
        <f t="shared" si="24"/>
        <v>0</v>
      </c>
      <c r="AB304" s="35">
        <f t="shared" si="24"/>
        <v>67.6006844607912</v>
      </c>
      <c r="AC304" s="35">
        <f t="shared" si="24"/>
        <v>12.2921707083915</v>
      </c>
      <c r="AD304" s="35">
        <f t="shared" si="24"/>
        <v>1.7044395685712999</v>
      </c>
      <c r="AE304" s="35">
        <f t="shared" si="24"/>
        <v>0</v>
      </c>
      <c r="AF304" s="35">
        <f t="shared" si="24"/>
        <v>43.852539245201505</v>
      </c>
      <c r="AG304" s="35">
        <f t="shared" si="24"/>
        <v>0</v>
      </c>
      <c r="AH304" s="35">
        <f t="shared" si="24"/>
        <v>0</v>
      </c>
      <c r="AI304" s="35">
        <f aca="true" t="shared" si="25" ref="AI304:BK304">AI302+AI297+AI274+AI269+AI228</f>
        <v>0</v>
      </c>
      <c r="AJ304" s="35">
        <f t="shared" si="25"/>
        <v>0</v>
      </c>
      <c r="AK304" s="35">
        <f t="shared" si="25"/>
        <v>0</v>
      </c>
      <c r="AL304" s="35">
        <f t="shared" si="25"/>
        <v>69.871299976355</v>
      </c>
      <c r="AM304" s="35">
        <f t="shared" si="25"/>
        <v>245.30049156014118</v>
      </c>
      <c r="AN304" s="35">
        <f t="shared" si="25"/>
        <v>1.3918673616071</v>
      </c>
      <c r="AO304" s="35">
        <f t="shared" si="25"/>
        <v>0</v>
      </c>
      <c r="AP304" s="35">
        <f t="shared" si="25"/>
        <v>18.5310793532709</v>
      </c>
      <c r="AQ304" s="35">
        <f t="shared" si="25"/>
        <v>0</v>
      </c>
      <c r="AR304" s="35">
        <f t="shared" si="25"/>
        <v>948.1832459963566</v>
      </c>
      <c r="AS304" s="35">
        <f t="shared" si="25"/>
        <v>0.0592046142857</v>
      </c>
      <c r="AT304" s="35">
        <f t="shared" si="25"/>
        <v>0</v>
      </c>
      <c r="AU304" s="35">
        <f t="shared" si="25"/>
        <v>0.16276822964280002</v>
      </c>
      <c r="AV304" s="35">
        <f t="shared" si="25"/>
        <v>28272.718158226467</v>
      </c>
      <c r="AW304" s="35">
        <f t="shared" si="25"/>
        <v>29892.047432108822</v>
      </c>
      <c r="AX304" s="35">
        <f t="shared" si="25"/>
        <v>1081.9404666205314</v>
      </c>
      <c r="AY304" s="35">
        <f t="shared" si="25"/>
        <v>1388.727842200964</v>
      </c>
      <c r="AZ304" s="35">
        <f t="shared" si="25"/>
        <v>22473.752181184675</v>
      </c>
      <c r="BA304" s="35">
        <f t="shared" si="25"/>
        <v>0</v>
      </c>
      <c r="BB304" s="35">
        <f t="shared" si="25"/>
        <v>0</v>
      </c>
      <c r="BC304" s="35">
        <f t="shared" si="25"/>
        <v>0</v>
      </c>
      <c r="BD304" s="35">
        <f t="shared" si="25"/>
        <v>0</v>
      </c>
      <c r="BE304" s="35">
        <f t="shared" si="25"/>
        <v>0</v>
      </c>
      <c r="BF304" s="35">
        <f t="shared" si="25"/>
        <v>14580.724482241405</v>
      </c>
      <c r="BG304" s="35">
        <f t="shared" si="25"/>
        <v>5221.339816181808</v>
      </c>
      <c r="BH304" s="35">
        <f t="shared" si="25"/>
        <v>767.9473999590598</v>
      </c>
      <c r="BI304" s="35">
        <f t="shared" si="25"/>
        <v>35.9330294389285</v>
      </c>
      <c r="BJ304" s="35">
        <f t="shared" si="25"/>
        <v>7329.330506764546</v>
      </c>
      <c r="BK304" s="35">
        <f t="shared" si="25"/>
        <v>213998.23536495375</v>
      </c>
      <c r="BL304" s="16"/>
      <c r="BM304" s="50"/>
    </row>
    <row r="305" spans="1:65" s="12" customFormat="1" ht="15">
      <c r="A305" s="5"/>
      <c r="B305" s="22"/>
      <c r="C305" s="11"/>
      <c r="D305" s="9"/>
      <c r="E305" s="9"/>
      <c r="F305" s="9"/>
      <c r="G305" s="10"/>
      <c r="H305" s="11"/>
      <c r="I305" s="9"/>
      <c r="J305" s="9"/>
      <c r="K305" s="9"/>
      <c r="L305" s="10"/>
      <c r="M305" s="11"/>
      <c r="N305" s="9"/>
      <c r="O305" s="9"/>
      <c r="P305" s="9"/>
      <c r="Q305" s="10"/>
      <c r="R305" s="11"/>
      <c r="S305" s="9"/>
      <c r="T305" s="9"/>
      <c r="U305" s="9"/>
      <c r="V305" s="10"/>
      <c r="W305" s="11"/>
      <c r="X305" s="9"/>
      <c r="Y305" s="9"/>
      <c r="Z305" s="9"/>
      <c r="AA305" s="10"/>
      <c r="AB305" s="11"/>
      <c r="AC305" s="9"/>
      <c r="AD305" s="9"/>
      <c r="AE305" s="9"/>
      <c r="AF305" s="10"/>
      <c r="AG305" s="11"/>
      <c r="AH305" s="9"/>
      <c r="AI305" s="9"/>
      <c r="AJ305" s="9"/>
      <c r="AK305" s="10"/>
      <c r="AL305" s="11"/>
      <c r="AM305" s="9"/>
      <c r="AN305" s="9"/>
      <c r="AO305" s="9"/>
      <c r="AP305" s="10"/>
      <c r="AQ305" s="11"/>
      <c r="AR305" s="9"/>
      <c r="AS305" s="9"/>
      <c r="AT305" s="9"/>
      <c r="AU305" s="10"/>
      <c r="AV305" s="11"/>
      <c r="AW305" s="9"/>
      <c r="AX305" s="9"/>
      <c r="AY305" s="9"/>
      <c r="AZ305" s="10"/>
      <c r="BA305" s="11"/>
      <c r="BB305" s="9"/>
      <c r="BC305" s="9"/>
      <c r="BD305" s="9"/>
      <c r="BE305" s="10"/>
      <c r="BF305" s="11"/>
      <c r="BG305" s="9"/>
      <c r="BH305" s="9"/>
      <c r="BI305" s="9"/>
      <c r="BJ305" s="10"/>
      <c r="BK305" s="17"/>
      <c r="BL305" s="16"/>
      <c r="BM305" s="50"/>
    </row>
    <row r="306" spans="1:65" s="12" customFormat="1" ht="15">
      <c r="A306" s="5" t="s">
        <v>30</v>
      </c>
      <c r="B306" s="15" t="s">
        <v>31</v>
      </c>
      <c r="C306" s="11"/>
      <c r="D306" s="9"/>
      <c r="E306" s="9"/>
      <c r="F306" s="9"/>
      <c r="G306" s="10"/>
      <c r="H306" s="11"/>
      <c r="I306" s="9"/>
      <c r="J306" s="9"/>
      <c r="K306" s="9"/>
      <c r="L306" s="10"/>
      <c r="M306" s="11"/>
      <c r="N306" s="9"/>
      <c r="O306" s="9"/>
      <c r="P306" s="9"/>
      <c r="Q306" s="10"/>
      <c r="R306" s="11"/>
      <c r="S306" s="9"/>
      <c r="T306" s="9"/>
      <c r="U306" s="9"/>
      <c r="V306" s="10"/>
      <c r="W306" s="11"/>
      <c r="X306" s="9"/>
      <c r="Y306" s="9"/>
      <c r="Z306" s="9"/>
      <c r="AA306" s="10"/>
      <c r="AB306" s="11"/>
      <c r="AC306" s="9"/>
      <c r="AD306" s="9"/>
      <c r="AE306" s="9"/>
      <c r="AF306" s="10"/>
      <c r="AG306" s="11"/>
      <c r="AH306" s="9"/>
      <c r="AI306" s="9"/>
      <c r="AJ306" s="9"/>
      <c r="AK306" s="10"/>
      <c r="AL306" s="11"/>
      <c r="AM306" s="9"/>
      <c r="AN306" s="9"/>
      <c r="AO306" s="9"/>
      <c r="AP306" s="10"/>
      <c r="AQ306" s="11"/>
      <c r="AR306" s="9"/>
      <c r="AS306" s="9"/>
      <c r="AT306" s="9"/>
      <c r="AU306" s="10"/>
      <c r="AV306" s="11"/>
      <c r="AW306" s="9"/>
      <c r="AX306" s="9"/>
      <c r="AY306" s="9"/>
      <c r="AZ306" s="10"/>
      <c r="BA306" s="11"/>
      <c r="BB306" s="9"/>
      <c r="BC306" s="9"/>
      <c r="BD306" s="9"/>
      <c r="BE306" s="10"/>
      <c r="BF306" s="11"/>
      <c r="BG306" s="9"/>
      <c r="BH306" s="9"/>
      <c r="BI306" s="9"/>
      <c r="BJ306" s="10"/>
      <c r="BK306" s="17"/>
      <c r="BL306" s="16"/>
      <c r="BM306" s="50"/>
    </row>
    <row r="307" spans="1:65" s="12" customFormat="1" ht="15">
      <c r="A307" s="5"/>
      <c r="B307" s="8" t="s">
        <v>34</v>
      </c>
      <c r="C307" s="11">
        <v>0</v>
      </c>
      <c r="D307" s="9">
        <v>6.1480298603928</v>
      </c>
      <c r="E307" s="9">
        <v>0</v>
      </c>
      <c r="F307" s="9">
        <v>0</v>
      </c>
      <c r="G307" s="10">
        <v>0</v>
      </c>
      <c r="H307" s="11">
        <v>12.660362667634901</v>
      </c>
      <c r="I307" s="9">
        <v>0.4153312429995001</v>
      </c>
      <c r="J307" s="9">
        <v>0</v>
      </c>
      <c r="K307" s="9">
        <v>0</v>
      </c>
      <c r="L307" s="10">
        <v>13.5322921643529</v>
      </c>
      <c r="M307" s="11">
        <v>0</v>
      </c>
      <c r="N307" s="9">
        <v>0</v>
      </c>
      <c r="O307" s="9">
        <v>0</v>
      </c>
      <c r="P307" s="9">
        <v>0</v>
      </c>
      <c r="Q307" s="10">
        <v>0</v>
      </c>
      <c r="R307" s="11">
        <v>10.633127404917502</v>
      </c>
      <c r="S307" s="9">
        <v>0.0005329309642</v>
      </c>
      <c r="T307" s="9">
        <v>0</v>
      </c>
      <c r="U307" s="9">
        <v>0</v>
      </c>
      <c r="V307" s="10">
        <v>5.976899740281799</v>
      </c>
      <c r="W307" s="11">
        <v>0</v>
      </c>
      <c r="X307" s="9">
        <v>0</v>
      </c>
      <c r="Y307" s="9">
        <v>0</v>
      </c>
      <c r="Z307" s="9">
        <v>0</v>
      </c>
      <c r="AA307" s="10">
        <v>0</v>
      </c>
      <c r="AB307" s="11">
        <v>0.8195535623564</v>
      </c>
      <c r="AC307" s="9">
        <v>0</v>
      </c>
      <c r="AD307" s="9">
        <v>0</v>
      </c>
      <c r="AE307" s="9">
        <v>0</v>
      </c>
      <c r="AF307" s="10">
        <v>0.8302263492853</v>
      </c>
      <c r="AG307" s="11">
        <v>0</v>
      </c>
      <c r="AH307" s="9">
        <v>0</v>
      </c>
      <c r="AI307" s="9">
        <v>0</v>
      </c>
      <c r="AJ307" s="9">
        <v>0</v>
      </c>
      <c r="AK307" s="10">
        <v>0</v>
      </c>
      <c r="AL307" s="11">
        <v>1.2506062651408998</v>
      </c>
      <c r="AM307" s="9">
        <v>0</v>
      </c>
      <c r="AN307" s="9">
        <v>0</v>
      </c>
      <c r="AO307" s="9">
        <v>0</v>
      </c>
      <c r="AP307" s="10">
        <v>0.23124056074939994</v>
      </c>
      <c r="AQ307" s="11">
        <v>0</v>
      </c>
      <c r="AR307" s="9">
        <v>0</v>
      </c>
      <c r="AS307" s="9">
        <v>0</v>
      </c>
      <c r="AT307" s="9">
        <v>0</v>
      </c>
      <c r="AU307" s="10">
        <v>0</v>
      </c>
      <c r="AV307" s="11">
        <v>206.0468003954616</v>
      </c>
      <c r="AW307" s="9">
        <v>10.72621009321255</v>
      </c>
      <c r="AX307" s="9">
        <v>0</v>
      </c>
      <c r="AY307" s="9">
        <v>0</v>
      </c>
      <c r="AZ307" s="10">
        <v>263.40491353004217</v>
      </c>
      <c r="BA307" s="11">
        <v>0</v>
      </c>
      <c r="BB307" s="9">
        <v>0</v>
      </c>
      <c r="BC307" s="9">
        <v>0</v>
      </c>
      <c r="BD307" s="9">
        <v>0</v>
      </c>
      <c r="BE307" s="10">
        <v>0</v>
      </c>
      <c r="BF307" s="11">
        <v>212.21218957872156</v>
      </c>
      <c r="BG307" s="9">
        <v>14.724812525211798</v>
      </c>
      <c r="BH307" s="9">
        <v>0</v>
      </c>
      <c r="BI307" s="9">
        <v>0</v>
      </c>
      <c r="BJ307" s="10">
        <v>98.86466134601714</v>
      </c>
      <c r="BK307" s="17">
        <f>SUM(C307:BJ307)</f>
        <v>858.4777902177423</v>
      </c>
      <c r="BL307" s="16"/>
      <c r="BM307" s="50"/>
    </row>
    <row r="308" spans="1:65" s="21" customFormat="1" ht="15">
      <c r="A308" s="5"/>
      <c r="B308" s="15" t="s">
        <v>29</v>
      </c>
      <c r="C308" s="20">
        <f>SUM(C307)</f>
        <v>0</v>
      </c>
      <c r="D308" s="18">
        <f>SUM(D307)</f>
        <v>6.1480298603928</v>
      </c>
      <c r="E308" s="18">
        <f>SUM(E307)</f>
        <v>0</v>
      </c>
      <c r="F308" s="18">
        <f>SUM(F307)</f>
        <v>0</v>
      </c>
      <c r="G308" s="19">
        <f>SUM(G307)</f>
        <v>0</v>
      </c>
      <c r="H308" s="20">
        <f aca="true" t="shared" si="26" ref="H308:BK308">SUM(H307)</f>
        <v>12.660362667634901</v>
      </c>
      <c r="I308" s="18">
        <f t="shared" si="26"/>
        <v>0.4153312429995001</v>
      </c>
      <c r="J308" s="18">
        <f t="shared" si="26"/>
        <v>0</v>
      </c>
      <c r="K308" s="18">
        <f t="shared" si="26"/>
        <v>0</v>
      </c>
      <c r="L308" s="19">
        <f t="shared" si="26"/>
        <v>13.5322921643529</v>
      </c>
      <c r="M308" s="20">
        <f t="shared" si="26"/>
        <v>0</v>
      </c>
      <c r="N308" s="18">
        <f t="shared" si="26"/>
        <v>0</v>
      </c>
      <c r="O308" s="18">
        <f t="shared" si="26"/>
        <v>0</v>
      </c>
      <c r="P308" s="18">
        <f t="shared" si="26"/>
        <v>0</v>
      </c>
      <c r="Q308" s="19">
        <f t="shared" si="26"/>
        <v>0</v>
      </c>
      <c r="R308" s="20">
        <f t="shared" si="26"/>
        <v>10.633127404917502</v>
      </c>
      <c r="S308" s="18">
        <f t="shared" si="26"/>
        <v>0.0005329309642</v>
      </c>
      <c r="T308" s="18">
        <f t="shared" si="26"/>
        <v>0</v>
      </c>
      <c r="U308" s="18">
        <f t="shared" si="26"/>
        <v>0</v>
      </c>
      <c r="V308" s="19">
        <f t="shared" si="26"/>
        <v>5.976899740281799</v>
      </c>
      <c r="W308" s="20">
        <f t="shared" si="26"/>
        <v>0</v>
      </c>
      <c r="X308" s="18">
        <f t="shared" si="26"/>
        <v>0</v>
      </c>
      <c r="Y308" s="18">
        <f t="shared" si="26"/>
        <v>0</v>
      </c>
      <c r="Z308" s="18">
        <f t="shared" si="26"/>
        <v>0</v>
      </c>
      <c r="AA308" s="19">
        <f t="shared" si="26"/>
        <v>0</v>
      </c>
      <c r="AB308" s="20">
        <f t="shared" si="26"/>
        <v>0.8195535623564</v>
      </c>
      <c r="AC308" s="18">
        <f t="shared" si="26"/>
        <v>0</v>
      </c>
      <c r="AD308" s="18">
        <f t="shared" si="26"/>
        <v>0</v>
      </c>
      <c r="AE308" s="18">
        <f t="shared" si="26"/>
        <v>0</v>
      </c>
      <c r="AF308" s="19">
        <f t="shared" si="26"/>
        <v>0.8302263492853</v>
      </c>
      <c r="AG308" s="20">
        <f t="shared" si="26"/>
        <v>0</v>
      </c>
      <c r="AH308" s="18">
        <f t="shared" si="26"/>
        <v>0</v>
      </c>
      <c r="AI308" s="18">
        <f t="shared" si="26"/>
        <v>0</v>
      </c>
      <c r="AJ308" s="18">
        <f t="shared" si="26"/>
        <v>0</v>
      </c>
      <c r="AK308" s="19">
        <f t="shared" si="26"/>
        <v>0</v>
      </c>
      <c r="AL308" s="20">
        <f t="shared" si="26"/>
        <v>1.2506062651408998</v>
      </c>
      <c r="AM308" s="18">
        <f t="shared" si="26"/>
        <v>0</v>
      </c>
      <c r="AN308" s="18">
        <f t="shared" si="26"/>
        <v>0</v>
      </c>
      <c r="AO308" s="18">
        <f t="shared" si="26"/>
        <v>0</v>
      </c>
      <c r="AP308" s="19">
        <f t="shared" si="26"/>
        <v>0.23124056074939994</v>
      </c>
      <c r="AQ308" s="20">
        <f t="shared" si="26"/>
        <v>0</v>
      </c>
      <c r="AR308" s="18">
        <f t="shared" si="26"/>
        <v>0</v>
      </c>
      <c r="AS308" s="18">
        <f t="shared" si="26"/>
        <v>0</v>
      </c>
      <c r="AT308" s="18">
        <f t="shared" si="26"/>
        <v>0</v>
      </c>
      <c r="AU308" s="19">
        <f t="shared" si="26"/>
        <v>0</v>
      </c>
      <c r="AV308" s="20">
        <f t="shared" si="26"/>
        <v>206.0468003954616</v>
      </c>
      <c r="AW308" s="18">
        <f t="shared" si="26"/>
        <v>10.72621009321255</v>
      </c>
      <c r="AX308" s="18">
        <f t="shared" si="26"/>
        <v>0</v>
      </c>
      <c r="AY308" s="18">
        <f t="shared" si="26"/>
        <v>0</v>
      </c>
      <c r="AZ308" s="19">
        <f t="shared" si="26"/>
        <v>263.40491353004217</v>
      </c>
      <c r="BA308" s="20">
        <f t="shared" si="26"/>
        <v>0</v>
      </c>
      <c r="BB308" s="18">
        <f t="shared" si="26"/>
        <v>0</v>
      </c>
      <c r="BC308" s="18">
        <f t="shared" si="26"/>
        <v>0</v>
      </c>
      <c r="BD308" s="18">
        <f t="shared" si="26"/>
        <v>0</v>
      </c>
      <c r="BE308" s="19">
        <f t="shared" si="26"/>
        <v>0</v>
      </c>
      <c r="BF308" s="20">
        <f t="shared" si="26"/>
        <v>212.21218957872156</v>
      </c>
      <c r="BG308" s="18">
        <f t="shared" si="26"/>
        <v>14.724812525211798</v>
      </c>
      <c r="BH308" s="18">
        <f t="shared" si="26"/>
        <v>0</v>
      </c>
      <c r="BI308" s="18">
        <f t="shared" si="26"/>
        <v>0</v>
      </c>
      <c r="BJ308" s="19">
        <f t="shared" si="26"/>
        <v>98.86466134601714</v>
      </c>
      <c r="BK308" s="19">
        <f t="shared" si="26"/>
        <v>858.4777902177423</v>
      </c>
      <c r="BL308" s="16"/>
      <c r="BM308" s="50"/>
    </row>
    <row r="309" spans="3:63" ht="1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4"/>
      <c r="BK309" s="13"/>
    </row>
    <row r="310" spans="7:64" ht="15">
      <c r="G310" s="25"/>
      <c r="Q310" s="25"/>
      <c r="Y310" s="25"/>
      <c r="AA310" s="25"/>
      <c r="AK310" s="25"/>
      <c r="AU310" s="25"/>
      <c r="BE310" s="25"/>
      <c r="BK310" s="13"/>
      <c r="BL310" s="25"/>
    </row>
    <row r="311" spans="1:64" ht="15">
      <c r="A311" s="63" t="s">
        <v>351</v>
      </c>
      <c r="B311" s="12"/>
      <c r="C311" s="12"/>
      <c r="D311" s="12"/>
      <c r="E311" s="12"/>
      <c r="F311" s="12"/>
      <c r="G311" s="12"/>
      <c r="H311" s="12"/>
      <c r="I311" s="12"/>
      <c r="J311" s="12"/>
      <c r="K311" s="64" t="s">
        <v>352</v>
      </c>
      <c r="AP311" s="25"/>
      <c r="BL311" s="25"/>
    </row>
    <row r="312" spans="1:11" ht="15">
      <c r="A312" s="63" t="s">
        <v>353</v>
      </c>
      <c r="B312" s="12"/>
      <c r="C312" s="12"/>
      <c r="D312" s="12"/>
      <c r="E312" s="12"/>
      <c r="F312" s="12"/>
      <c r="G312" s="12"/>
      <c r="H312" s="12"/>
      <c r="I312" s="12"/>
      <c r="J312" s="12"/>
      <c r="K312" s="63" t="s">
        <v>354</v>
      </c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63" t="s">
        <v>355</v>
      </c>
    </row>
    <row r="314" spans="1:11" ht="15">
      <c r="A314" s="63" t="s">
        <v>356</v>
      </c>
      <c r="B314" s="12"/>
      <c r="C314" s="12"/>
      <c r="D314" s="12"/>
      <c r="E314" s="12"/>
      <c r="F314" s="12"/>
      <c r="G314" s="12"/>
      <c r="H314" s="12"/>
      <c r="I314" s="12"/>
      <c r="J314" s="12"/>
      <c r="K314" s="63" t="s">
        <v>357</v>
      </c>
    </row>
    <row r="315" spans="1:11" ht="15">
      <c r="A315" s="63" t="s">
        <v>358</v>
      </c>
      <c r="B315" s="12"/>
      <c r="C315" s="12"/>
      <c r="D315" s="12"/>
      <c r="E315" s="12"/>
      <c r="F315" s="12"/>
      <c r="G315" s="12"/>
      <c r="H315" s="12"/>
      <c r="I315" s="12"/>
      <c r="J315" s="12"/>
      <c r="K315" s="63" t="s">
        <v>359</v>
      </c>
    </row>
    <row r="316" ht="15">
      <c r="K316" s="63" t="s">
        <v>360</v>
      </c>
    </row>
  </sheetData>
  <sheetProtection password="D8A0" sheet="1"/>
  <mergeCells count="25">
    <mergeCell ref="M6:Q6"/>
    <mergeCell ref="R6:V6"/>
    <mergeCell ref="AG6:AK6"/>
    <mergeCell ref="AL6:AP6"/>
    <mergeCell ref="AQ6:AU6"/>
    <mergeCell ref="AQ5:AZ5"/>
    <mergeCell ref="AG5:AP5"/>
    <mergeCell ref="AV6:AZ6"/>
    <mergeCell ref="AQ4:BJ4"/>
    <mergeCell ref="AB6:AF6"/>
    <mergeCell ref="BA6:BE6"/>
    <mergeCell ref="BF6:BJ6"/>
    <mergeCell ref="W5:AF5"/>
    <mergeCell ref="BK4:BK7"/>
    <mergeCell ref="BA5:BJ5"/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B2" sqref="B2:L2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00390625" style="0" customWidth="1"/>
    <col min="12" max="12" width="19.8515625" style="0" customWidth="1"/>
  </cols>
  <sheetData>
    <row r="2" spans="2:12" ht="15">
      <c r="B2" s="88" t="s">
        <v>349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ht="15">
      <c r="B3" s="88" t="s">
        <v>361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2:12" ht="30">
      <c r="B4" s="23" t="s">
        <v>0</v>
      </c>
      <c r="C4" s="36" t="s">
        <v>51</v>
      </c>
      <c r="D4" s="36" t="s">
        <v>52</v>
      </c>
      <c r="E4" s="36" t="s">
        <v>53</v>
      </c>
      <c r="F4" s="36" t="s">
        <v>23</v>
      </c>
      <c r="G4" s="36" t="s">
        <v>27</v>
      </c>
      <c r="H4" s="36" t="s">
        <v>48</v>
      </c>
      <c r="I4" s="36" t="s">
        <v>54</v>
      </c>
      <c r="J4" s="36" t="s">
        <v>55</v>
      </c>
      <c r="K4" s="36" t="s">
        <v>56</v>
      </c>
      <c r="L4" s="36" t="s">
        <v>57</v>
      </c>
    </row>
    <row r="5" spans="2:12" ht="15">
      <c r="B5" s="37">
        <v>1</v>
      </c>
      <c r="C5" s="38" t="s">
        <v>58</v>
      </c>
      <c r="D5" s="40">
        <v>0</v>
      </c>
      <c r="E5" s="40">
        <v>0.03522434039240001</v>
      </c>
      <c r="F5" s="40">
        <v>2.503178061099201</v>
      </c>
      <c r="G5" s="40">
        <v>0.0007153176428</v>
      </c>
      <c r="H5" s="40">
        <v>0</v>
      </c>
      <c r="I5" s="41">
        <v>0</v>
      </c>
      <c r="J5" s="41">
        <v>0</v>
      </c>
      <c r="K5" s="41">
        <f>D5+E5+F5+G5+H5+I5+J5</f>
        <v>2.539117719134401</v>
      </c>
      <c r="L5" s="40">
        <v>0.1074290807138</v>
      </c>
    </row>
    <row r="6" spans="2:12" ht="15">
      <c r="B6" s="37">
        <v>2</v>
      </c>
      <c r="C6" s="39" t="s">
        <v>59</v>
      </c>
      <c r="D6" s="40">
        <v>148.46830682230782</v>
      </c>
      <c r="E6" s="40">
        <v>412.75601053088354</v>
      </c>
      <c r="F6" s="40">
        <v>464.1430239152184</v>
      </c>
      <c r="G6" s="40">
        <v>43.34656563394238</v>
      </c>
      <c r="H6" s="40">
        <v>0</v>
      </c>
      <c r="I6" s="41">
        <v>17.7123</v>
      </c>
      <c r="J6" s="41">
        <v>46.9553</v>
      </c>
      <c r="K6" s="41">
        <f aca="true" t="shared" si="0" ref="K6:K41">D6+E6+F6+G6+H6+I6+J6</f>
        <v>1133.3815069023522</v>
      </c>
      <c r="L6" s="40">
        <v>12.300165447754003</v>
      </c>
    </row>
    <row r="7" spans="2:12" ht="15">
      <c r="B7" s="37">
        <v>3</v>
      </c>
      <c r="C7" s="38" t="s">
        <v>60</v>
      </c>
      <c r="D7" s="40">
        <v>0.1007274845713</v>
      </c>
      <c r="E7" s="40">
        <v>0.9455304030347998</v>
      </c>
      <c r="F7" s="40">
        <v>3.6489512885252995</v>
      </c>
      <c r="G7" s="40">
        <v>0.176045783964</v>
      </c>
      <c r="H7" s="40">
        <v>0</v>
      </c>
      <c r="I7" s="41">
        <v>0.0763</v>
      </c>
      <c r="J7" s="41">
        <v>0.0509</v>
      </c>
      <c r="K7" s="41">
        <f t="shared" si="0"/>
        <v>4.998454960095399</v>
      </c>
      <c r="L7" s="40">
        <v>0.23129029257109998</v>
      </c>
    </row>
    <row r="8" spans="2:12" ht="15">
      <c r="B8" s="37">
        <v>4</v>
      </c>
      <c r="C8" s="39" t="s">
        <v>61</v>
      </c>
      <c r="D8" s="40">
        <v>88.76130725345331</v>
      </c>
      <c r="E8" s="40">
        <v>140.17609155331638</v>
      </c>
      <c r="F8" s="40">
        <v>228.3191736252792</v>
      </c>
      <c r="G8" s="40">
        <v>27.798033575702515</v>
      </c>
      <c r="H8" s="40">
        <v>0</v>
      </c>
      <c r="I8" s="41">
        <v>5.8535</v>
      </c>
      <c r="J8" s="41">
        <v>10.747</v>
      </c>
      <c r="K8" s="41">
        <f t="shared" si="0"/>
        <v>501.6551060077514</v>
      </c>
      <c r="L8" s="40">
        <v>6.979917910411598</v>
      </c>
    </row>
    <row r="9" spans="2:12" ht="15">
      <c r="B9" s="37">
        <v>5</v>
      </c>
      <c r="C9" s="39" t="s">
        <v>62</v>
      </c>
      <c r="D9" s="40">
        <v>23.091776665083405</v>
      </c>
      <c r="E9" s="40">
        <v>176.9076321929642</v>
      </c>
      <c r="F9" s="40">
        <v>622.3425883047668</v>
      </c>
      <c r="G9" s="40">
        <v>47.628096867792586</v>
      </c>
      <c r="H9" s="40">
        <v>0</v>
      </c>
      <c r="I9" s="41">
        <v>15.8298</v>
      </c>
      <c r="J9" s="41">
        <v>64.85989999999998</v>
      </c>
      <c r="K9" s="41">
        <f t="shared" si="0"/>
        <v>950.6597940306069</v>
      </c>
      <c r="L9" s="40">
        <v>31.231739069352997</v>
      </c>
    </row>
    <row r="10" spans="2:12" ht="15">
      <c r="B10" s="37">
        <v>6</v>
      </c>
      <c r="C10" s="39" t="s">
        <v>63</v>
      </c>
      <c r="D10" s="40">
        <v>21.4435775123136</v>
      </c>
      <c r="E10" s="40">
        <v>279.8427477406551</v>
      </c>
      <c r="F10" s="40">
        <v>288.51262091769445</v>
      </c>
      <c r="G10" s="40">
        <v>48.96747597120151</v>
      </c>
      <c r="H10" s="40">
        <v>0</v>
      </c>
      <c r="I10" s="41">
        <v>6.242</v>
      </c>
      <c r="J10" s="41">
        <v>18.240800000000004</v>
      </c>
      <c r="K10" s="41">
        <f t="shared" si="0"/>
        <v>663.2492221418647</v>
      </c>
      <c r="L10" s="40">
        <v>6.305274726769499</v>
      </c>
    </row>
    <row r="11" spans="2:12" ht="15">
      <c r="B11" s="37">
        <v>7</v>
      </c>
      <c r="C11" s="39" t="s">
        <v>64</v>
      </c>
      <c r="D11" s="40">
        <v>81.0461603245906</v>
      </c>
      <c r="E11" s="40">
        <v>304.29786211475135</v>
      </c>
      <c r="F11" s="40">
        <v>420.31491523233535</v>
      </c>
      <c r="G11" s="40">
        <v>30.073411439055498</v>
      </c>
      <c r="H11" s="40">
        <v>0</v>
      </c>
      <c r="I11" s="41">
        <v>0</v>
      </c>
      <c r="J11" s="41">
        <v>0</v>
      </c>
      <c r="K11" s="41">
        <f t="shared" si="0"/>
        <v>835.7323491107328</v>
      </c>
      <c r="L11" s="40">
        <v>8.643761852087696</v>
      </c>
    </row>
    <row r="12" spans="2:12" ht="15">
      <c r="B12" s="37">
        <v>8</v>
      </c>
      <c r="C12" s="38" t="s">
        <v>65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66</v>
      </c>
      <c r="D13" s="40">
        <v>0</v>
      </c>
      <c r="E13" s="40">
        <v>0</v>
      </c>
      <c r="F13" s="40">
        <v>0.0026585013927000003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0.0026585013927000003</v>
      </c>
      <c r="L13" s="40">
        <v>0</v>
      </c>
    </row>
    <row r="14" spans="2:12" ht="15">
      <c r="B14" s="37">
        <v>10</v>
      </c>
      <c r="C14" s="39" t="s">
        <v>67</v>
      </c>
      <c r="D14" s="40">
        <v>372.69948522227895</v>
      </c>
      <c r="E14" s="40">
        <v>872.7819730501199</v>
      </c>
      <c r="F14" s="40">
        <v>1004.4955043338418</v>
      </c>
      <c r="G14" s="40">
        <v>74.06053711894809</v>
      </c>
      <c r="H14" s="40">
        <v>0</v>
      </c>
      <c r="I14" s="41">
        <v>58.9788</v>
      </c>
      <c r="J14" s="41">
        <v>7.6104</v>
      </c>
      <c r="K14" s="41">
        <f t="shared" si="0"/>
        <v>2390.6266997251887</v>
      </c>
      <c r="L14" s="40">
        <v>6.471991327949099</v>
      </c>
    </row>
    <row r="15" spans="2:12" ht="15">
      <c r="B15" s="37">
        <v>11</v>
      </c>
      <c r="C15" s="39" t="s">
        <v>68</v>
      </c>
      <c r="D15" s="40">
        <v>951.3036741028817</v>
      </c>
      <c r="E15" s="40">
        <v>8413.697401530102</v>
      </c>
      <c r="F15" s="40">
        <v>5969.048639410398</v>
      </c>
      <c r="G15" s="40">
        <v>710.2934854760373</v>
      </c>
      <c r="H15" s="40">
        <v>0</v>
      </c>
      <c r="I15" s="41">
        <v>139.1126</v>
      </c>
      <c r="J15" s="41">
        <v>463.9244</v>
      </c>
      <c r="K15" s="41">
        <f t="shared" si="0"/>
        <v>16647.38020051942</v>
      </c>
      <c r="L15" s="40">
        <v>92.2000550857774</v>
      </c>
    </row>
    <row r="16" spans="2:12" ht="15">
      <c r="B16" s="37">
        <v>12</v>
      </c>
      <c r="C16" s="39" t="s">
        <v>69</v>
      </c>
      <c r="D16" s="40">
        <v>1514.7010790927195</v>
      </c>
      <c r="E16" s="40">
        <v>12720.612040800597</v>
      </c>
      <c r="F16" s="40">
        <v>1303.26587370679</v>
      </c>
      <c r="G16" s="40">
        <v>121.68935357649423</v>
      </c>
      <c r="H16" s="40">
        <v>0</v>
      </c>
      <c r="I16" s="41">
        <v>33.8097</v>
      </c>
      <c r="J16" s="41">
        <v>183.65270000000007</v>
      </c>
      <c r="K16" s="41">
        <f t="shared" si="0"/>
        <v>15877.730747176602</v>
      </c>
      <c r="L16" s="40">
        <v>22.747048776988102</v>
      </c>
    </row>
    <row r="17" spans="2:12" ht="15">
      <c r="B17" s="37">
        <v>13</v>
      </c>
      <c r="C17" s="39" t="s">
        <v>70</v>
      </c>
      <c r="D17" s="40">
        <v>45.695043219351504</v>
      </c>
      <c r="E17" s="40">
        <v>156.65990773967815</v>
      </c>
      <c r="F17" s="40">
        <v>138.7585830023873</v>
      </c>
      <c r="G17" s="40">
        <v>25.5187904228831</v>
      </c>
      <c r="H17" s="40">
        <v>0</v>
      </c>
      <c r="I17" s="41">
        <v>1.2198</v>
      </c>
      <c r="J17" s="41">
        <v>5.2702</v>
      </c>
      <c r="K17" s="41">
        <f t="shared" si="0"/>
        <v>373.12232438430004</v>
      </c>
      <c r="L17" s="40">
        <v>3.885810393738599</v>
      </c>
    </row>
    <row r="18" spans="2:12" ht="15">
      <c r="B18" s="37">
        <v>14</v>
      </c>
      <c r="C18" s="39" t="s">
        <v>71</v>
      </c>
      <c r="D18" s="40">
        <v>0.3556917841763</v>
      </c>
      <c r="E18" s="40">
        <v>29.472588266801917</v>
      </c>
      <c r="F18" s="40">
        <v>116.83246084298409</v>
      </c>
      <c r="G18" s="40">
        <v>6.744668491458098</v>
      </c>
      <c r="H18" s="40">
        <v>0</v>
      </c>
      <c r="I18" s="41">
        <v>3.824</v>
      </c>
      <c r="J18" s="41">
        <v>2.3526</v>
      </c>
      <c r="K18" s="41">
        <f t="shared" si="0"/>
        <v>159.5820093854204</v>
      </c>
      <c r="L18" s="40">
        <v>2.8245166172770997</v>
      </c>
    </row>
    <row r="19" spans="2:12" ht="15">
      <c r="B19" s="37">
        <v>15</v>
      </c>
      <c r="C19" s="39" t="s">
        <v>72</v>
      </c>
      <c r="D19" s="40">
        <v>35.3564316963016</v>
      </c>
      <c r="E19" s="40">
        <v>210.35807886401463</v>
      </c>
      <c r="F19" s="40">
        <v>521.671621344167</v>
      </c>
      <c r="G19" s="40">
        <v>66.34850562058233</v>
      </c>
      <c r="H19" s="40">
        <v>0</v>
      </c>
      <c r="I19" s="41">
        <v>0.9046</v>
      </c>
      <c r="J19" s="41">
        <v>11.2334</v>
      </c>
      <c r="K19" s="41">
        <f t="shared" si="0"/>
        <v>845.8726375250653</v>
      </c>
      <c r="L19" s="40">
        <v>10.325519764969096</v>
      </c>
    </row>
    <row r="20" spans="2:12" ht="15">
      <c r="B20" s="37">
        <v>16</v>
      </c>
      <c r="C20" s="39" t="s">
        <v>73</v>
      </c>
      <c r="D20" s="40">
        <v>3112.47895853084</v>
      </c>
      <c r="E20" s="40">
        <v>6583.093681053933</v>
      </c>
      <c r="F20" s="40">
        <v>3542.5690597160783</v>
      </c>
      <c r="G20" s="40">
        <v>202.61564948062085</v>
      </c>
      <c r="H20" s="40">
        <v>0</v>
      </c>
      <c r="I20" s="41">
        <v>142.31150000000002</v>
      </c>
      <c r="J20" s="41">
        <v>288.7136000000001</v>
      </c>
      <c r="K20" s="41">
        <f t="shared" si="0"/>
        <v>13871.782448781474</v>
      </c>
      <c r="L20" s="40">
        <v>54.53980163660111</v>
      </c>
    </row>
    <row r="21" spans="2:12" ht="15">
      <c r="B21" s="37">
        <v>17</v>
      </c>
      <c r="C21" s="39" t="s">
        <v>74</v>
      </c>
      <c r="D21" s="40">
        <v>240.04827764344577</v>
      </c>
      <c r="E21" s="40">
        <v>377.4326803318497</v>
      </c>
      <c r="F21" s="40">
        <v>784.4080100959993</v>
      </c>
      <c r="G21" s="40">
        <v>50.24626250012421</v>
      </c>
      <c r="H21" s="40">
        <v>0</v>
      </c>
      <c r="I21" s="41">
        <v>35.65110000000001</v>
      </c>
      <c r="J21" s="41">
        <v>40.1259</v>
      </c>
      <c r="K21" s="41">
        <f t="shared" si="0"/>
        <v>1527.912230571419</v>
      </c>
      <c r="L21" s="40">
        <v>21.200631617497997</v>
      </c>
    </row>
    <row r="22" spans="2:12" ht="15">
      <c r="B22" s="37">
        <v>18</v>
      </c>
      <c r="C22" s="38" t="s">
        <v>75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76</v>
      </c>
      <c r="D23" s="40">
        <v>171.76853234982266</v>
      </c>
      <c r="E23" s="40">
        <v>565.611285852964</v>
      </c>
      <c r="F23" s="40">
        <v>1154.4755706887693</v>
      </c>
      <c r="G23" s="40">
        <v>143.42862795399046</v>
      </c>
      <c r="H23" s="40">
        <v>0</v>
      </c>
      <c r="I23" s="41">
        <v>23.123</v>
      </c>
      <c r="J23" s="41">
        <v>61.7986</v>
      </c>
      <c r="K23" s="41">
        <f t="shared" si="0"/>
        <v>2120.205616845546</v>
      </c>
      <c r="L23" s="40">
        <v>22.602478050599693</v>
      </c>
    </row>
    <row r="24" spans="2:12" ht="15">
      <c r="B24" s="37">
        <v>20</v>
      </c>
      <c r="C24" s="39" t="s">
        <v>77</v>
      </c>
      <c r="D24" s="40">
        <v>21528.6890443034</v>
      </c>
      <c r="E24" s="40">
        <v>39939.646062737855</v>
      </c>
      <c r="F24" s="40">
        <v>18080.137480621695</v>
      </c>
      <c r="G24" s="40">
        <v>1391.5955124670456</v>
      </c>
      <c r="H24" s="40">
        <v>0</v>
      </c>
      <c r="I24" s="41">
        <v>1734.4496585235358</v>
      </c>
      <c r="J24" s="41">
        <v>8682.096529621871</v>
      </c>
      <c r="K24" s="41">
        <f t="shared" si="0"/>
        <v>91356.61428827539</v>
      </c>
      <c r="L24" s="40">
        <v>237.86620323439791</v>
      </c>
    </row>
    <row r="25" spans="2:12" ht="15">
      <c r="B25" s="37">
        <v>21</v>
      </c>
      <c r="C25" s="38" t="s">
        <v>78</v>
      </c>
      <c r="D25" s="40">
        <v>10.0999728443569</v>
      </c>
      <c r="E25" s="40">
        <v>9.9279151331769</v>
      </c>
      <c r="F25" s="40">
        <v>10.549054972592703</v>
      </c>
      <c r="G25" s="40">
        <v>1.251356319464</v>
      </c>
      <c r="H25" s="40">
        <v>0</v>
      </c>
      <c r="I25" s="41">
        <v>0.0729</v>
      </c>
      <c r="J25" s="41">
        <v>0.1509</v>
      </c>
      <c r="K25" s="41">
        <f t="shared" si="0"/>
        <v>32.05209926959051</v>
      </c>
      <c r="L25" s="40">
        <v>0.1228408300351</v>
      </c>
    </row>
    <row r="26" spans="2:12" ht="15">
      <c r="B26" s="37">
        <v>22</v>
      </c>
      <c r="C26" s="39" t="s">
        <v>79</v>
      </c>
      <c r="D26" s="40">
        <v>1.8293327707120999</v>
      </c>
      <c r="E26" s="40">
        <v>65.01927841770622</v>
      </c>
      <c r="F26" s="40">
        <v>44.002157714778185</v>
      </c>
      <c r="G26" s="40">
        <v>9.5074778916768</v>
      </c>
      <c r="H26" s="40">
        <v>0</v>
      </c>
      <c r="I26" s="41">
        <v>0.39790000000000003</v>
      </c>
      <c r="J26" s="41">
        <v>1.2256</v>
      </c>
      <c r="K26" s="41">
        <f t="shared" si="0"/>
        <v>121.9817467948733</v>
      </c>
      <c r="L26" s="40">
        <v>0.5361013054261999</v>
      </c>
    </row>
    <row r="27" spans="2:12" ht="15">
      <c r="B27" s="37">
        <v>23</v>
      </c>
      <c r="C27" s="38" t="s">
        <v>80</v>
      </c>
      <c r="D27" s="40">
        <v>0</v>
      </c>
      <c r="E27" s="40">
        <v>0.0115648857856</v>
      </c>
      <c r="F27" s="40">
        <v>0.12615743028479998</v>
      </c>
      <c r="G27" s="40">
        <v>0.0020823556070999998</v>
      </c>
      <c r="H27" s="40">
        <v>0</v>
      </c>
      <c r="I27" s="41">
        <v>0.0008</v>
      </c>
      <c r="J27" s="41">
        <v>0.3023</v>
      </c>
      <c r="K27" s="41">
        <f t="shared" si="0"/>
        <v>0.4429046716775</v>
      </c>
      <c r="L27" s="40">
        <v>0.0001044964642</v>
      </c>
    </row>
    <row r="28" spans="2:12" ht="15">
      <c r="B28" s="37">
        <v>24</v>
      </c>
      <c r="C28" s="38" t="s">
        <v>81</v>
      </c>
      <c r="D28" s="40">
        <v>0.8345037271067</v>
      </c>
      <c r="E28" s="40">
        <v>10.180518502712001</v>
      </c>
      <c r="F28" s="40">
        <v>15.388461513915301</v>
      </c>
      <c r="G28" s="40">
        <v>7.713468684927699</v>
      </c>
      <c r="H28" s="40">
        <v>0</v>
      </c>
      <c r="I28" s="41">
        <v>0.1784</v>
      </c>
      <c r="J28" s="41">
        <v>0.3172</v>
      </c>
      <c r="K28" s="41">
        <f t="shared" si="0"/>
        <v>34.6125524286617</v>
      </c>
      <c r="L28" s="40">
        <v>0.16643525949950003</v>
      </c>
    </row>
    <row r="29" spans="2:12" ht="15">
      <c r="B29" s="37">
        <v>25</v>
      </c>
      <c r="C29" s="39" t="s">
        <v>82</v>
      </c>
      <c r="D29" s="40">
        <v>2557.9198242424845</v>
      </c>
      <c r="E29" s="40">
        <v>11131.196193656186</v>
      </c>
      <c r="F29" s="40">
        <v>4541.056708079575</v>
      </c>
      <c r="G29" s="40">
        <v>273.9854984046976</v>
      </c>
      <c r="H29" s="40">
        <v>0</v>
      </c>
      <c r="I29" s="41">
        <v>127.1241</v>
      </c>
      <c r="J29" s="41">
        <v>457.1695999999999</v>
      </c>
      <c r="K29" s="41">
        <f t="shared" si="0"/>
        <v>19088.451924382945</v>
      </c>
      <c r="L29" s="40">
        <v>58.61867110303661</v>
      </c>
    </row>
    <row r="30" spans="2:12" ht="15">
      <c r="B30" s="37">
        <v>26</v>
      </c>
      <c r="C30" s="39" t="s">
        <v>83</v>
      </c>
      <c r="D30" s="40">
        <v>291.0250223906567</v>
      </c>
      <c r="E30" s="40">
        <v>617.773787363974</v>
      </c>
      <c r="F30" s="40">
        <v>566.9397212905333</v>
      </c>
      <c r="G30" s="40">
        <v>168.48490767390618</v>
      </c>
      <c r="H30" s="40">
        <v>0</v>
      </c>
      <c r="I30" s="41">
        <v>6.4033</v>
      </c>
      <c r="J30" s="41">
        <v>55.619800000000005</v>
      </c>
      <c r="K30" s="41">
        <f t="shared" si="0"/>
        <v>1706.24653871907</v>
      </c>
      <c r="L30" s="40">
        <v>10.105527141544401</v>
      </c>
    </row>
    <row r="31" spans="2:12" ht="15">
      <c r="B31" s="37">
        <v>27</v>
      </c>
      <c r="C31" s="39" t="s">
        <v>24</v>
      </c>
      <c r="D31" s="40">
        <v>4.3253174533909</v>
      </c>
      <c r="E31" s="40">
        <v>148.93411039087778</v>
      </c>
      <c r="F31" s="40">
        <v>185.72914882804454</v>
      </c>
      <c r="G31" s="40">
        <v>17.1557370951399</v>
      </c>
      <c r="H31" s="40">
        <v>0</v>
      </c>
      <c r="I31" s="41">
        <v>63.42060000000001</v>
      </c>
      <c r="J31" s="41">
        <v>219.64210000000003</v>
      </c>
      <c r="K31" s="41">
        <f t="shared" si="0"/>
        <v>639.2070137674532</v>
      </c>
      <c r="L31" s="40">
        <v>1.9382259192428002</v>
      </c>
    </row>
    <row r="32" spans="2:12" ht="15">
      <c r="B32" s="37">
        <v>28</v>
      </c>
      <c r="C32" s="39" t="s">
        <v>84</v>
      </c>
      <c r="D32" s="40">
        <v>4.348781257176201</v>
      </c>
      <c r="E32" s="40">
        <v>14.9832069603454</v>
      </c>
      <c r="F32" s="40">
        <v>53.65273105381589</v>
      </c>
      <c r="G32" s="40">
        <v>3.3121899879968</v>
      </c>
      <c r="H32" s="40">
        <v>0</v>
      </c>
      <c r="I32" s="41">
        <v>0</v>
      </c>
      <c r="J32" s="41">
        <v>0</v>
      </c>
      <c r="K32" s="41">
        <f t="shared" si="0"/>
        <v>76.2969092593343</v>
      </c>
      <c r="L32" s="40">
        <v>1.0484520852451997</v>
      </c>
    </row>
    <row r="33" spans="2:12" ht="15">
      <c r="B33" s="37">
        <v>29</v>
      </c>
      <c r="C33" s="39" t="s">
        <v>85</v>
      </c>
      <c r="D33" s="40">
        <v>339.38032765561</v>
      </c>
      <c r="E33" s="40">
        <v>1030.6385992346266</v>
      </c>
      <c r="F33" s="40">
        <v>956.8794800667662</v>
      </c>
      <c r="G33" s="40">
        <v>97.49129854531586</v>
      </c>
      <c r="H33" s="40">
        <v>0</v>
      </c>
      <c r="I33" s="41">
        <v>11.7899</v>
      </c>
      <c r="J33" s="41">
        <v>32.4917</v>
      </c>
      <c r="K33" s="41">
        <f t="shared" si="0"/>
        <v>2468.671305502319</v>
      </c>
      <c r="L33" s="40">
        <v>14.290333203102694</v>
      </c>
    </row>
    <row r="34" spans="2:12" ht="15">
      <c r="B34" s="37">
        <v>30</v>
      </c>
      <c r="C34" s="39" t="s">
        <v>86</v>
      </c>
      <c r="D34" s="40">
        <v>445.52082016331104</v>
      </c>
      <c r="E34" s="40">
        <v>5735.428758067809</v>
      </c>
      <c r="F34" s="40">
        <v>1191.2843297089253</v>
      </c>
      <c r="G34" s="40">
        <v>89.14329974159648</v>
      </c>
      <c r="H34" s="40">
        <v>0</v>
      </c>
      <c r="I34" s="41">
        <v>21.1362</v>
      </c>
      <c r="J34" s="41">
        <v>86.48519999999998</v>
      </c>
      <c r="K34" s="41">
        <f t="shared" si="0"/>
        <v>7568.998607681643</v>
      </c>
      <c r="L34" s="40">
        <v>19.9779029605572</v>
      </c>
    </row>
    <row r="35" spans="2:12" ht="15">
      <c r="B35" s="37">
        <v>31</v>
      </c>
      <c r="C35" s="38" t="s">
        <v>87</v>
      </c>
      <c r="D35" s="40">
        <v>206.0268397997488</v>
      </c>
      <c r="E35" s="40">
        <v>9.590283313639702</v>
      </c>
      <c r="F35" s="40">
        <v>18.949893398192806</v>
      </c>
      <c r="G35" s="40">
        <v>3.5582975289986005</v>
      </c>
      <c r="H35" s="40">
        <v>0</v>
      </c>
      <c r="I35" s="41">
        <v>0</v>
      </c>
      <c r="J35" s="41">
        <v>0</v>
      </c>
      <c r="K35" s="41">
        <f t="shared" si="0"/>
        <v>238.12531404057992</v>
      </c>
      <c r="L35" s="40">
        <v>0.8401764551056</v>
      </c>
    </row>
    <row r="36" spans="2:12" ht="15">
      <c r="B36" s="37">
        <v>32</v>
      </c>
      <c r="C36" s="39" t="s">
        <v>88</v>
      </c>
      <c r="D36" s="40">
        <v>3014.6369757045527</v>
      </c>
      <c r="E36" s="40">
        <v>2937.4451639325594</v>
      </c>
      <c r="F36" s="40">
        <v>2410.814094650328</v>
      </c>
      <c r="G36" s="40">
        <v>162.52737187901494</v>
      </c>
      <c r="H36" s="40">
        <v>0</v>
      </c>
      <c r="I36" s="41">
        <v>155.4676</v>
      </c>
      <c r="J36" s="41">
        <v>245.25400000000002</v>
      </c>
      <c r="K36" s="41">
        <f t="shared" si="0"/>
        <v>8926.145206166457</v>
      </c>
      <c r="L36" s="40">
        <v>50.566909248833426</v>
      </c>
    </row>
    <row r="37" spans="2:12" ht="15">
      <c r="B37" s="37">
        <v>33</v>
      </c>
      <c r="C37" s="39" t="s">
        <v>95</v>
      </c>
      <c r="D37" s="40">
        <v>368.6208572481149</v>
      </c>
      <c r="E37" s="40">
        <v>1581.4839173112175</v>
      </c>
      <c r="F37" s="40">
        <v>1348.157128009479</v>
      </c>
      <c r="G37" s="40">
        <v>113.47271361415022</v>
      </c>
      <c r="H37" s="40">
        <v>0</v>
      </c>
      <c r="I37" s="41">
        <v>56.06529999999999</v>
      </c>
      <c r="J37" s="41">
        <v>191.319</v>
      </c>
      <c r="K37" s="41">
        <f t="shared" si="0"/>
        <v>3659.1189161829616</v>
      </c>
      <c r="L37" s="40">
        <v>22.582475853638687</v>
      </c>
    </row>
    <row r="38" spans="2:12" ht="15">
      <c r="B38" s="37">
        <v>34</v>
      </c>
      <c r="C38" s="39" t="s">
        <v>89</v>
      </c>
      <c r="D38" s="40">
        <v>7.2654190167844</v>
      </c>
      <c r="E38" s="40">
        <v>11.896814287567494</v>
      </c>
      <c r="F38" s="40">
        <v>15.536713447329799</v>
      </c>
      <c r="G38" s="40">
        <v>8.691451196963</v>
      </c>
      <c r="H38" s="40">
        <v>0</v>
      </c>
      <c r="I38" s="41">
        <v>0.1647</v>
      </c>
      <c r="J38" s="41">
        <v>0.3681</v>
      </c>
      <c r="K38" s="41">
        <f t="shared" si="0"/>
        <v>43.92319794864469</v>
      </c>
      <c r="L38" s="40">
        <v>0.8128111187118</v>
      </c>
    </row>
    <row r="39" spans="2:12" ht="15">
      <c r="B39" s="37">
        <v>35</v>
      </c>
      <c r="C39" s="39" t="s">
        <v>90</v>
      </c>
      <c r="D39" s="40">
        <v>669.3083280863367</v>
      </c>
      <c r="E39" s="40">
        <v>3527.0614522598585</v>
      </c>
      <c r="F39" s="40">
        <v>3390.105173735075</v>
      </c>
      <c r="G39" s="40">
        <v>321.504746235825</v>
      </c>
      <c r="H39" s="40">
        <v>0</v>
      </c>
      <c r="I39" s="41">
        <v>66.0736</v>
      </c>
      <c r="J39" s="41">
        <v>160.31000000000003</v>
      </c>
      <c r="K39" s="41">
        <f t="shared" si="0"/>
        <v>8134.363300317095</v>
      </c>
      <c r="L39" s="40">
        <v>61.409421999921165</v>
      </c>
    </row>
    <row r="40" spans="2:12" ht="15">
      <c r="B40" s="37">
        <v>36</v>
      </c>
      <c r="C40" s="39" t="s">
        <v>91</v>
      </c>
      <c r="D40" s="40">
        <v>4.728285144064102</v>
      </c>
      <c r="E40" s="40">
        <v>121.31059227310259</v>
      </c>
      <c r="F40" s="40">
        <v>200.88134746638917</v>
      </c>
      <c r="G40" s="40">
        <v>18.566547302846107</v>
      </c>
      <c r="H40" s="40">
        <v>0</v>
      </c>
      <c r="I40" s="41">
        <v>0</v>
      </c>
      <c r="J40" s="41">
        <v>0</v>
      </c>
      <c r="K40" s="41">
        <f t="shared" si="0"/>
        <v>345.486772186402</v>
      </c>
      <c r="L40" s="40">
        <v>3.896129243916399</v>
      </c>
    </row>
    <row r="41" spans="2:12" ht="15">
      <c r="B41" s="37">
        <v>37</v>
      </c>
      <c r="C41" s="39" t="s">
        <v>92</v>
      </c>
      <c r="D41" s="40">
        <v>1523.657523376418</v>
      </c>
      <c r="E41" s="40">
        <v>5992.265410288465</v>
      </c>
      <c r="F41" s="40">
        <v>3414.224730345391</v>
      </c>
      <c r="G41" s="40">
        <v>314.2038790599261</v>
      </c>
      <c r="H41" s="40">
        <v>0</v>
      </c>
      <c r="I41" s="41">
        <v>108.9231</v>
      </c>
      <c r="J41" s="41">
        <v>297.7890000000001</v>
      </c>
      <c r="K41" s="41">
        <f t="shared" si="0"/>
        <v>11651.0636430702</v>
      </c>
      <c r="L41" s="40">
        <v>71.10163710800441</v>
      </c>
    </row>
    <row r="42" spans="2:12" s="43" customFormat="1" ht="15">
      <c r="B42" s="36" t="s">
        <v>93</v>
      </c>
      <c r="C42" s="28"/>
      <c r="D42" s="42">
        <f aca="true" t="shared" si="1" ref="D42:L42">SUM(D5:D41)</f>
        <v>37785.53620488835</v>
      </c>
      <c r="E42" s="42">
        <f t="shared" si="1"/>
        <v>104129.47436538352</v>
      </c>
      <c r="F42" s="42">
        <f t="shared" si="1"/>
        <v>53009.72694532084</v>
      </c>
      <c r="G42" s="42">
        <f>SUM(G5:G41)</f>
        <v>4601.104061215537</v>
      </c>
      <c r="H42" s="42">
        <f t="shared" si="1"/>
        <v>0</v>
      </c>
      <c r="I42" s="42">
        <f>SUM(I5:I41)</f>
        <v>2836.3170585235357</v>
      </c>
      <c r="J42" s="42">
        <f>SUM(J5:J41)</f>
        <v>11636.07672962187</v>
      </c>
      <c r="K42" s="42">
        <f t="shared" si="1"/>
        <v>213998.23536495364</v>
      </c>
      <c r="L42" s="42">
        <f t="shared" si="1"/>
        <v>858.4777902177424</v>
      </c>
    </row>
    <row r="43" ht="15">
      <c r="B43" t="s">
        <v>94</v>
      </c>
    </row>
    <row r="44" s="62" customFormat="1" ht="15"/>
    <row r="45" spans="4:7" ht="15">
      <c r="D45" s="51"/>
      <c r="E45" s="51"/>
      <c r="F45" s="51"/>
      <c r="G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70038440</cp:lastModifiedBy>
  <dcterms:created xsi:type="dcterms:W3CDTF">2014-04-10T12:10:22Z</dcterms:created>
  <dcterms:modified xsi:type="dcterms:W3CDTF">2017-03-07T10:56:34Z</dcterms:modified>
  <cp:category/>
  <cp:version/>
  <cp:contentType/>
  <cp:contentStatus/>
</cp:coreProperties>
</file>