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<sst xmlns="http://schemas.openxmlformats.org/spreadsheetml/2006/main" count="329" uniqueCount="295">
  <si>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</si>
  <si>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</si>
  <si>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</si>
  <si>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</si>
  <si>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</si>
  <si>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</si>
  <si>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</si>
  <si>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</si>
  <si>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</si>
  <si>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</si>
  <si>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</si>
  <si>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</si>
  <si>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</si>
  <si>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</si>
  <si>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</si>
  <si>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</si>
  <si>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</si>
  <si>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</si>
  <si>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</si>
  <si>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</si>
  <si>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</si>
  <si>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</si>
  <si>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</si>
  <si>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</si>
  <si>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</si>
  <si>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</si>
  <si>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</si>
  <si>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</si>
  <si>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</si>
  <si>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</si>
  <si>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</si>
  <si>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</si>
  <si>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</si>
  <si>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</si>
  <si>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</si>
  <si>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</si>
  <si>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</si>
  <si>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</si>
  <si>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</si>
  <si>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</si>
  <si>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</si>
  <si>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</si>
  <si>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</si>
  <si>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</si>
  <si>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</si>
  <si>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</si>
  <si>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</si>
  <si>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</si>
  <si>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</si>
  <si>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</si>
  <si>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</si>
  <si>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</si>
  <si>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</si>
  <si>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</si>
  <si>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</si>
  <si>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</si>
  <si>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</si>
  <si>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</si>
  <si>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</si>
  <si>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</si>
  <si>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</si>
  <si>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</si>
  <si>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</si>
  <si>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</si>
  <si>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</si>
  <si>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</si>
  <si>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</si>
  <si>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</si>
  <si>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</si>
  <si>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</si>
  <si>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</si>
  <si>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</si>
  <si>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</si>
  <si>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</si>
  <si>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</si>
  <si>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</si>
  <si>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</si>
  <si>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</si>
  <si>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</si>
  <si>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</si>
  <si>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</si>
  <si>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</si>
  <si>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</si>
  <si>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</si>
  <si>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</si>
  <si>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</si>
  <si>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</si>
  <si>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</si>
  <si>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</si>
  <si>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</si>
  <si>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</si>
  <si>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</si>
  <si>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</si>
  <si>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</si>
  <si>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</si>
  <si>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</si>
  <si>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</si>
  <si>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</si>
  <si>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</si>
  <si>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</si>
  <si>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</si>
  <si>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</si>
  <si>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</si>
  <si>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</si>
  <si>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</si>
  <si>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</si>
  <si>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</si>
  <si>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</si>
  <si>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</si>
  <si>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</si>
  <si>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</si>
  <si>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</si>
  <si>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</si>
  <si>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</si>
  <si>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</si>
  <si>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</si>
  <si>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</si>
  <si>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</si>
  <si>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</si>
  <si>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</si>
  <si>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</si>
  <si>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</si>
  <si>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</si>
  <si>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</si>
  <si>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</si>
  <si>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</si>
  <si>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</si>
  <si>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</si>
  <si>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</si>
  <si>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</si>
  <si>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</si>
  <si>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</si>
  <si>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</si>
  <si>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</si>
  <si>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</si>
  <si>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</si>
  <si>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</si>
  <si>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</si>
  <si>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</si>
  <si>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</si>
  <si>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</si>
  <si>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</si>
  <si>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</si>
  <si>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</si>
  <si>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</si>
  <si>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</si>
  <si>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</si>
  <si>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</si>
  <si>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</si>
  <si>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</si>
  <si>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</si>
  <si>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</si>
  <si>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</si>
  <si>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</si>
  <si>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</si>
  <si>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</si>
  <si>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</si>
  <si>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</si>
  <si>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</si>
  <si>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</si>
  <si>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</si>
  <si>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</si>
  <si>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</si>
  <si>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</si>
  <si>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</si>
  <si>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</si>
  <si>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</si>
  <si>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</si>
  <si>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</si>
  <si>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</si>
  <si>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</si>
  <si>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</si>
  <si>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</si>
  <si>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</si>
  <si>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</si>
  <si>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</si>
  <si>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</si>
  <si>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</si>
  <si>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</si>
  <si>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</si>
  <si>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</si>
  <si>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</si>
  <si>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</si>
  <si>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</si>
  <si>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</si>
  <si>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</si>
  <si>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</si>
  <si>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</si>
  <si>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</si>
  <si>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</si>
  <si>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</si>
  <si>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</si>
  <si>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</si>
  <si>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</si>
  <si>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</si>
  <si>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</si>
  <si>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</si>
  <si>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</si>
  <si>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</si>
  <si>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</si>
  <si>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</si>
  <si>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</si>
  <si>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</si>
  <si>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</si>
  <si>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</si>
  <si>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</si>
  <si>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</si>
  <si>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</si>
  <si>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</si>
  <si>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</si>
  <si>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</si>
  <si>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</si>
  <si>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</si>
  <si>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</si>
  <si>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</si>
  <si>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</si>
  <si>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</si>
  <si>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</si>
  <si>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</si>
  <si>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</si>
  <si>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</si>
  <si>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</si>
  <si>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</si>
  <si>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</si>
  <si>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</si>
  <si>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</si>
  <si>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</si>
  <si>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</si>
  <si>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</si>
  <si>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</si>
  <si>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</si>
  <si>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</si>
  <si>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</si>
  <si>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</si>
  <si>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</si>
  <si>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</si>
  <si>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</si>
  <si>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</si>
  <si>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</si>
  <si>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</si>
  <si>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</si>
  <si>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</si>
  <si>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</si>
  <si>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</si>
  <si>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</si>
  <si>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</si>
  <si>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</si>
  <si>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</si>
  <si>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</si>
  <si>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</si>
  <si>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</si>
  <si>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</si>
  <si>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</si>
  <si>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</si>
  <si>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</si>
  <si>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</si>
  <si>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</si>
  <si>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</si>
  <si>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</si>
  <si>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</si>
  <si>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</si>
  <si>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</si>
  <si>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</si>
  <si>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</si>
  <si>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</si>
  <si>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</si>
  <si>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</si>
  <si>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</si>
  <si>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</si>
  <si>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ETF SENSEX NEXT 50- GROWTH PLAN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</si>
  <si>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</si>
  <si>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</si>
  <si>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</si>
  <si>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</si>
  <si>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</si>
  <si>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</si>
  <si>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</si>
  <si>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</si>
  <si>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</si>
  <si>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</si>
  <si>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</si>
  <si>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</si>
  <si>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</si>
  <si>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Mutual Fund: Average Net Assets Under Management (AAUM) as on Feb 2020 (All figures in Rs. Crore)</t>
  </si>
  <si>
    <t>Table showing State wise /Union Territory wise contribution to AAUM of category of schemes as on Feb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</si>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</sst>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283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112.69141219268965</v>
      </c>
      <c r="E9" s="22">
        <v>0</v>
      </c>
      <c r="F9" s="22">
        <v>0</v>
      </c>
      <c r="G9" s="23">
        <v>0</v>
      </c>
      <c r="H9" s="21">
        <v>222.3388939590345</v>
      </c>
      <c r="I9" s="22">
        <v>15178.652655325519</v>
      </c>
      <c r="J9" s="22">
        <v>3040.701558887621</v>
      </c>
      <c r="K9" s="22">
        <v>0</v>
      </c>
      <c r="L9" s="23">
        <v>1107.3069768017588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157.61464267331036</v>
      </c>
      <c r="S9" s="22">
        <v>1027.2677543698276</v>
      </c>
      <c r="T9" s="22">
        <v>584.0418458427931</v>
      </c>
      <c r="U9" s="22">
        <v>0</v>
      </c>
      <c r="V9" s="23">
        <v>192.77069976865516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0.3245769878275862</v>
      </c>
      <c r="AS9" s="22">
        <v>0</v>
      </c>
      <c r="AT9" s="22">
        <v>0</v>
      </c>
      <c r="AU9" s="23">
        <v>0</v>
      </c>
      <c r="AV9" s="21">
        <v>320.33903996017233</v>
      </c>
      <c r="AW9" s="22">
        <v>7164.38571408596</v>
      </c>
      <c r="AX9" s="22">
        <v>7.292567554413793</v>
      </c>
      <c r="AY9" s="22">
        <v>0</v>
      </c>
      <c r="AZ9" s="23">
        <v>1506.949306429103</v>
      </c>
      <c r="BA9" s="21">
        <v>0</v>
      </c>
      <c r="BB9" s="22">
        <v>6.101398879172414</v>
      </c>
      <c r="BC9" s="22">
        <v>0</v>
      </c>
      <c r="BD9" s="22">
        <v>0</v>
      </c>
      <c r="BE9" s="23">
        <v>0</v>
      </c>
      <c r="BF9" s="21">
        <v>227.92443231151742</v>
      </c>
      <c r="BG9" s="22">
        <v>577.2905452474139</v>
      </c>
      <c r="BH9" s="22">
        <v>122.74577493272415</v>
      </c>
      <c r="BI9" s="22">
        <v>0</v>
      </c>
      <c r="BJ9" s="23">
        <v>384.1455456996897</v>
      </c>
      <c r="BK9" s="24">
        <f>SUM(C9:BJ9)</f>
        <v>31940.8853419092</v>
      </c>
    </row>
    <row r="10" spans="1:63" s="25" customFormat="1" ht="15">
      <c r="A10" s="20"/>
      <c r="B10" s="7" t="s">
        <v>98</v>
      </c>
      <c r="C10" s="21">
        <v>0</v>
      </c>
      <c r="D10" s="22">
        <v>45.023066379241385</v>
      </c>
      <c r="E10" s="22">
        <v>0</v>
      </c>
      <c r="F10" s="22">
        <v>0</v>
      </c>
      <c r="G10" s="23">
        <v>0</v>
      </c>
      <c r="H10" s="21">
        <v>0.853972273103448</v>
      </c>
      <c r="I10" s="22">
        <v>1608.1806106747933</v>
      </c>
      <c r="J10" s="22">
        <v>15.839912232689658</v>
      </c>
      <c r="K10" s="22">
        <v>0</v>
      </c>
      <c r="L10" s="23">
        <v>36.43094496496552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0.3245525838275862</v>
      </c>
      <c r="S10" s="22">
        <v>76.8703804817931</v>
      </c>
      <c r="T10" s="22">
        <v>91.64820340368964</v>
      </c>
      <c r="U10" s="22">
        <v>0</v>
      </c>
      <c r="V10" s="23">
        <v>0.9945264079310345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3.2935399462068964</v>
      </c>
      <c r="AW10" s="22">
        <v>918.7935866573606</v>
      </c>
      <c r="AX10" s="22">
        <v>4.71720876362069</v>
      </c>
      <c r="AY10" s="22">
        <v>0</v>
      </c>
      <c r="AZ10" s="23">
        <v>62.024526562379314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3.4185350404482766</v>
      </c>
      <c r="BG10" s="22">
        <v>27.605173507896556</v>
      </c>
      <c r="BH10" s="22">
        <v>8.355521439448275</v>
      </c>
      <c r="BI10" s="22">
        <v>0</v>
      </c>
      <c r="BJ10" s="23">
        <v>11.231909420275862</v>
      </c>
      <c r="BK10" s="24">
        <f>SUM(C10:BJ10)</f>
        <v>2915.6061707396716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157.71447857193104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223.19286623213793</v>
      </c>
      <c r="I11" s="27">
        <f t="shared" si="0"/>
        <v>16786.83326600031</v>
      </c>
      <c r="J11" s="27">
        <f t="shared" si="0"/>
        <v>3056.5414711203107</v>
      </c>
      <c r="K11" s="27">
        <f t="shared" si="0"/>
        <v>0</v>
      </c>
      <c r="L11" s="28">
        <f t="shared" si="0"/>
        <v>1143.7379217667242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157.93919525713795</v>
      </c>
      <c r="S11" s="27">
        <f t="shared" si="0"/>
        <v>1104.1381348516206</v>
      </c>
      <c r="T11" s="27">
        <f t="shared" si="0"/>
        <v>675.6900492464828</v>
      </c>
      <c r="U11" s="27">
        <f t="shared" si="0"/>
        <v>0</v>
      </c>
      <c r="V11" s="28">
        <f t="shared" si="0"/>
        <v>193.7652261765862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0.3245769878275862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323.63257990637925</v>
      </c>
      <c r="AW11" s="27">
        <f t="shared" si="1"/>
        <v>8083.179300743321</v>
      </c>
      <c r="AX11" s="27">
        <f t="shared" si="1"/>
        <v>12.009776318034483</v>
      </c>
      <c r="AY11" s="27">
        <f t="shared" si="1"/>
        <v>0</v>
      </c>
      <c r="AZ11" s="28">
        <f t="shared" si="1"/>
        <v>1568.9738329914824</v>
      </c>
      <c r="BA11" s="26">
        <f t="shared" si="1"/>
        <v>0</v>
      </c>
      <c r="BB11" s="27">
        <f t="shared" si="1"/>
        <v>6.101398879172414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231.3429673519657</v>
      </c>
      <c r="BG11" s="27">
        <f t="shared" si="1"/>
        <v>604.8957187553104</v>
      </c>
      <c r="BH11" s="27">
        <f t="shared" si="1"/>
        <v>131.1012963721724</v>
      </c>
      <c r="BI11" s="27">
        <f t="shared" si="1"/>
        <v>0</v>
      </c>
      <c r="BJ11" s="28">
        <f t="shared" si="1"/>
        <v>395.3774551199656</v>
      </c>
      <c r="BK11" s="29">
        <f t="shared" si="1"/>
        <v>34856.49151264887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40.742894352862066</v>
      </c>
      <c r="E14" s="22">
        <v>0</v>
      </c>
      <c r="F14" s="22">
        <v>0</v>
      </c>
      <c r="G14" s="23">
        <v>0</v>
      </c>
      <c r="H14" s="21">
        <v>93.6407165854138</v>
      </c>
      <c r="I14" s="22">
        <v>239.37626846972412</v>
      </c>
      <c r="J14" s="22">
        <v>1.724141379310345E-05</v>
      </c>
      <c r="K14" s="22">
        <v>0</v>
      </c>
      <c r="L14" s="23">
        <v>220.928303114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26.124550737586212</v>
      </c>
      <c r="S14" s="22">
        <v>80.58362048044827</v>
      </c>
      <c r="T14" s="22">
        <v>0</v>
      </c>
      <c r="U14" s="22">
        <v>0</v>
      </c>
      <c r="V14" s="23">
        <v>19.712838043931033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20.775220181344828</v>
      </c>
      <c r="AW14" s="22">
        <v>243.16347221092516</v>
      </c>
      <c r="AX14" s="22">
        <v>2.4009768341379307</v>
      </c>
      <c r="AY14" s="22">
        <v>0</v>
      </c>
      <c r="AZ14" s="23">
        <v>88.06218917055173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7.433538717172415</v>
      </c>
      <c r="BG14" s="22">
        <v>22.032872901413793</v>
      </c>
      <c r="BH14" s="22">
        <v>3.5633569277241373</v>
      </c>
      <c r="BI14" s="22">
        <v>0</v>
      </c>
      <c r="BJ14" s="23">
        <v>9.310558581655174</v>
      </c>
      <c r="BK14" s="24">
        <f>SUM(C14:BJ14)</f>
        <v>1117.8513945503046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40.742894352862066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93.6407165854138</v>
      </c>
      <c r="I15" s="27">
        <f t="shared" si="2"/>
        <v>239.37626846972412</v>
      </c>
      <c r="J15" s="27">
        <f t="shared" si="2"/>
        <v>1.724141379310345E-05</v>
      </c>
      <c r="K15" s="27">
        <f t="shared" si="2"/>
        <v>0</v>
      </c>
      <c r="L15" s="28">
        <f t="shared" si="2"/>
        <v>220.928303114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26.124550737586212</v>
      </c>
      <c r="S15" s="27">
        <f t="shared" si="2"/>
        <v>80.58362048044827</v>
      </c>
      <c r="T15" s="27">
        <f t="shared" si="2"/>
        <v>0</v>
      </c>
      <c r="U15" s="27">
        <f t="shared" si="2"/>
        <v>0</v>
      </c>
      <c r="V15" s="28">
        <f t="shared" si="2"/>
        <v>19.712838043931033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20.775220181344828</v>
      </c>
      <c r="AW15" s="27">
        <f t="shared" si="2"/>
        <v>243.16347221092516</v>
      </c>
      <c r="AX15" s="27">
        <f t="shared" si="2"/>
        <v>2.4009768341379307</v>
      </c>
      <c r="AY15" s="27">
        <f t="shared" si="2"/>
        <v>0</v>
      </c>
      <c r="AZ15" s="28">
        <f t="shared" si="2"/>
        <v>88.06218917055173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7.433538717172415</v>
      </c>
      <c r="BG15" s="27">
        <f t="shared" si="2"/>
        <v>22.032872901413793</v>
      </c>
      <c r="BH15" s="27">
        <f t="shared" si="2"/>
        <v>3.5633569277241373</v>
      </c>
      <c r="BI15" s="27">
        <f t="shared" si="2"/>
        <v>0</v>
      </c>
      <c r="BJ15" s="28">
        <f t="shared" si="2"/>
        <v>9.310558581655174</v>
      </c>
      <c r="BK15" s="28">
        <f t="shared" si="2"/>
        <v>1117.8513945503046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0.08833934510344828</v>
      </c>
      <c r="I18" s="22">
        <v>5.882927586206895E-05</v>
      </c>
      <c r="J18" s="22">
        <v>0</v>
      </c>
      <c r="K18" s="22">
        <v>0</v>
      </c>
      <c r="L18" s="23">
        <v>0.7346608263793104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0.044111181</v>
      </c>
      <c r="S18" s="22">
        <v>0</v>
      </c>
      <c r="T18" s="22">
        <v>0</v>
      </c>
      <c r="U18" s="22">
        <v>0</v>
      </c>
      <c r="V18" s="23">
        <v>0.23685817982758622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0.4151093856551724</v>
      </c>
      <c r="AW18" s="22">
        <v>2.2677917849988662</v>
      </c>
      <c r="AX18" s="22">
        <v>0</v>
      </c>
      <c r="AY18" s="22">
        <v>0</v>
      </c>
      <c r="AZ18" s="23">
        <v>2.555826571034483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0.37461680693103444</v>
      </c>
      <c r="BG18" s="22">
        <v>0.023547828689655183</v>
      </c>
      <c r="BH18" s="22">
        <v>0</v>
      </c>
      <c r="BI18" s="22">
        <v>0</v>
      </c>
      <c r="BJ18" s="23">
        <v>0.23379490282758625</v>
      </c>
      <c r="BK18" s="24">
        <f aca="true" t="shared" si="3" ref="BK18:BK33">SUM(C18:BJ18)</f>
        <v>6.974715641723005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0.05164985751724138</v>
      </c>
      <c r="I19" s="22">
        <v>1.1474556452068967</v>
      </c>
      <c r="J19" s="22">
        <v>0</v>
      </c>
      <c r="K19" s="22">
        <v>0</v>
      </c>
      <c r="L19" s="23">
        <v>0.4364618546206896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0.08257819372413792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0.2440433940344828</v>
      </c>
      <c r="AW19" s="22">
        <v>1.7071040578674639</v>
      </c>
      <c r="AX19" s="22">
        <v>0</v>
      </c>
      <c r="AY19" s="22">
        <v>0</v>
      </c>
      <c r="AZ19" s="23">
        <v>1.1782662729310345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0.11259588055172412</v>
      </c>
      <c r="BG19" s="22">
        <v>0</v>
      </c>
      <c r="BH19" s="22">
        <v>0</v>
      </c>
      <c r="BI19" s="22">
        <v>0</v>
      </c>
      <c r="BJ19" s="23">
        <v>0.4010213012758622</v>
      </c>
      <c r="BK19" s="24">
        <f t="shared" si="3"/>
        <v>5.361176457729533</v>
      </c>
    </row>
    <row r="20" spans="1:63" s="25" customFormat="1" ht="15">
      <c r="A20" s="20"/>
      <c r="B20" s="7" t="s">
        <v>102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0.7242568483103448</v>
      </c>
      <c r="I20" s="22">
        <v>4.202277815172414</v>
      </c>
      <c r="J20" s="22">
        <v>0.28128103448275865</v>
      </c>
      <c r="K20" s="22">
        <v>0</v>
      </c>
      <c r="L20" s="23">
        <v>22.628148683999996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0.38814080203448276</v>
      </c>
      <c r="S20" s="22">
        <v>5.892275110344826</v>
      </c>
      <c r="T20" s="22">
        <v>0</v>
      </c>
      <c r="U20" s="22">
        <v>0</v>
      </c>
      <c r="V20" s="23">
        <v>3.535674154689655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8.325636420034485</v>
      </c>
      <c r="AW20" s="22">
        <v>32.47451944311336</v>
      </c>
      <c r="AX20" s="22">
        <v>0</v>
      </c>
      <c r="AY20" s="22">
        <v>0</v>
      </c>
      <c r="AZ20" s="23">
        <v>74.04184996475861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1.785535432965517</v>
      </c>
      <c r="BG20" s="22">
        <v>11.204536556068966</v>
      </c>
      <c r="BH20" s="22">
        <v>0.5716938206896552</v>
      </c>
      <c r="BI20" s="22">
        <v>0</v>
      </c>
      <c r="BJ20" s="23">
        <v>11.318312016034481</v>
      </c>
      <c r="BK20" s="24">
        <f t="shared" si="3"/>
        <v>177.37413810269956</v>
      </c>
    </row>
    <row r="21" spans="1:63" s="25" customFormat="1" ht="15">
      <c r="A21" s="20"/>
      <c r="B21" s="7" t="s">
        <v>103</v>
      </c>
      <c r="C21" s="21">
        <v>0</v>
      </c>
      <c r="D21" s="22">
        <v>2.32716</v>
      </c>
      <c r="E21" s="22">
        <v>0</v>
      </c>
      <c r="F21" s="22">
        <v>0</v>
      </c>
      <c r="G21" s="23">
        <v>0</v>
      </c>
      <c r="H21" s="21">
        <v>0.07920185286206896</v>
      </c>
      <c r="I21" s="22">
        <v>53.6643096</v>
      </c>
      <c r="J21" s="22">
        <v>0</v>
      </c>
      <c r="K21" s="22">
        <v>0</v>
      </c>
      <c r="L21" s="23">
        <v>4.681988798724137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0.02559875965517241</v>
      </c>
      <c r="S21" s="22">
        <v>0</v>
      </c>
      <c r="T21" s="22">
        <v>0</v>
      </c>
      <c r="U21" s="22">
        <v>0</v>
      </c>
      <c r="V21" s="23">
        <v>1.303859809655172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0.17991137386206899</v>
      </c>
      <c r="AW21" s="22">
        <v>23.300377448797768</v>
      </c>
      <c r="AX21" s="22">
        <v>0</v>
      </c>
      <c r="AY21" s="22">
        <v>0</v>
      </c>
      <c r="AZ21" s="23">
        <v>9.102799815172414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0.051562228241379314</v>
      </c>
      <c r="BG21" s="22">
        <v>0</v>
      </c>
      <c r="BH21" s="22">
        <v>0</v>
      </c>
      <c r="BI21" s="22">
        <v>0</v>
      </c>
      <c r="BJ21" s="23">
        <v>0.5332424689655173</v>
      </c>
      <c r="BK21" s="24">
        <f t="shared" si="3"/>
        <v>95.25001215593569</v>
      </c>
    </row>
    <row r="22" spans="1:63" s="25" customFormat="1" ht="15">
      <c r="A22" s="20"/>
      <c r="B22" s="7" t="s">
        <v>104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0.12083117437931036</v>
      </c>
      <c r="I22" s="22">
        <v>14.293900651172413</v>
      </c>
      <c r="J22" s="22">
        <v>0</v>
      </c>
      <c r="K22" s="22">
        <v>0</v>
      </c>
      <c r="L22" s="23">
        <v>1.9369073620689654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0.022630797034482758</v>
      </c>
      <c r="S22" s="22">
        <v>0.5016742806896551</v>
      </c>
      <c r="T22" s="22">
        <v>0</v>
      </c>
      <c r="U22" s="22">
        <v>0</v>
      </c>
      <c r="V22" s="23">
        <v>0.3680454655172414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0.3511814432413793</v>
      </c>
      <c r="AW22" s="22">
        <v>1.5321437232055812</v>
      </c>
      <c r="AX22" s="22">
        <v>0</v>
      </c>
      <c r="AY22" s="22">
        <v>0</v>
      </c>
      <c r="AZ22" s="23">
        <v>23.075379603931037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0.024822463448275864</v>
      </c>
      <c r="BG22" s="22">
        <v>3.384881379310345</v>
      </c>
      <c r="BH22" s="22">
        <v>0</v>
      </c>
      <c r="BI22" s="22">
        <v>0</v>
      </c>
      <c r="BJ22" s="23">
        <v>1.5121198333103452</v>
      </c>
      <c r="BK22" s="24">
        <f t="shared" si="3"/>
        <v>47.12451817730903</v>
      </c>
    </row>
    <row r="23" spans="1:63" s="25" customFormat="1" ht="15">
      <c r="A23" s="20"/>
      <c r="B23" s="7" t="s">
        <v>105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0.052229349793103445</v>
      </c>
      <c r="I23" s="22">
        <v>0</v>
      </c>
      <c r="J23" s="22">
        <v>0</v>
      </c>
      <c r="K23" s="22">
        <v>0</v>
      </c>
      <c r="L23" s="23">
        <v>1.6710758179310345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0.029328936344827587</v>
      </c>
      <c r="S23" s="22">
        <v>0</v>
      </c>
      <c r="T23" s="22">
        <v>0</v>
      </c>
      <c r="U23" s="22">
        <v>0</v>
      </c>
      <c r="V23" s="23">
        <v>0.9711992950000001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0.056656729862068975</v>
      </c>
      <c r="AW23" s="22">
        <v>0.6220929304371876</v>
      </c>
      <c r="AX23" s="22">
        <v>0</v>
      </c>
      <c r="AY23" s="22">
        <v>0</v>
      </c>
      <c r="AZ23" s="23">
        <v>18.6584149372069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0.024946194620689654</v>
      </c>
      <c r="BG23" s="22">
        <v>0</v>
      </c>
      <c r="BH23" s="22">
        <v>0</v>
      </c>
      <c r="BI23" s="22">
        <v>0</v>
      </c>
      <c r="BJ23" s="23">
        <v>0.33932958620689657</v>
      </c>
      <c r="BK23" s="24">
        <f t="shared" si="3"/>
        <v>22.425273777402708</v>
      </c>
    </row>
    <row r="24" spans="1:63" s="25" customFormat="1" ht="15">
      <c r="A24" s="20"/>
      <c r="B24" s="7" t="s">
        <v>106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0.12437655993103448</v>
      </c>
      <c r="I24" s="22">
        <v>104.26010593448277</v>
      </c>
      <c r="J24" s="22">
        <v>0</v>
      </c>
      <c r="K24" s="22">
        <v>0</v>
      </c>
      <c r="L24" s="23">
        <v>13.553213676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0.06739247282758622</v>
      </c>
      <c r="S24" s="22">
        <v>8.812699137931034</v>
      </c>
      <c r="T24" s="22">
        <v>0</v>
      </c>
      <c r="U24" s="22">
        <v>0</v>
      </c>
      <c r="V24" s="23">
        <v>0.2708436201724138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0.19256968989655174</v>
      </c>
      <c r="AW24" s="22">
        <v>8.998613651301717</v>
      </c>
      <c r="AX24" s="22">
        <v>0</v>
      </c>
      <c r="AY24" s="22">
        <v>0</v>
      </c>
      <c r="AZ24" s="23">
        <v>11.440079176586206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0.21847125631034484</v>
      </c>
      <c r="BG24" s="22">
        <v>4.0977746551724135</v>
      </c>
      <c r="BH24" s="22">
        <v>0</v>
      </c>
      <c r="BI24" s="22">
        <v>0</v>
      </c>
      <c r="BJ24" s="23">
        <v>0.1032218266551724</v>
      </c>
      <c r="BK24" s="24">
        <f t="shared" si="3"/>
        <v>152.13936165726727</v>
      </c>
    </row>
    <row r="25" spans="1:63" s="25" customFormat="1" ht="15">
      <c r="A25" s="20"/>
      <c r="B25" s="7" t="s">
        <v>107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0.14723545593103446</v>
      </c>
      <c r="I25" s="22">
        <v>124.86625647641381</v>
      </c>
      <c r="J25" s="22">
        <v>0</v>
      </c>
      <c r="K25" s="22">
        <v>0</v>
      </c>
      <c r="L25" s="23">
        <v>4.082244434793104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0.06526852058620691</v>
      </c>
      <c r="S25" s="22">
        <v>0.6993389773793104</v>
      </c>
      <c r="T25" s="22">
        <v>0</v>
      </c>
      <c r="U25" s="22">
        <v>0</v>
      </c>
      <c r="V25" s="23">
        <v>1.0382982932413793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0.06391594206896552</v>
      </c>
      <c r="AW25" s="22">
        <v>0.17005159981088194</v>
      </c>
      <c r="AX25" s="22">
        <v>0</v>
      </c>
      <c r="AY25" s="22">
        <v>0</v>
      </c>
      <c r="AZ25" s="23">
        <v>8.521332579827586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0.02990562568965517</v>
      </c>
      <c r="BG25" s="22">
        <v>0</v>
      </c>
      <c r="BH25" s="22">
        <v>0</v>
      </c>
      <c r="BI25" s="22">
        <v>0</v>
      </c>
      <c r="BJ25" s="23">
        <v>0.023455393103448276</v>
      </c>
      <c r="BK25" s="24">
        <f t="shared" si="3"/>
        <v>139.70730329884543</v>
      </c>
    </row>
    <row r="26" spans="1:63" s="25" customFormat="1" ht="15">
      <c r="A26" s="20"/>
      <c r="B26" s="7" t="s">
        <v>108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0.49485390679310337</v>
      </c>
      <c r="I26" s="22">
        <v>3.0236564248965516</v>
      </c>
      <c r="J26" s="22">
        <v>0</v>
      </c>
      <c r="K26" s="22">
        <v>0</v>
      </c>
      <c r="L26" s="23">
        <v>13.556648106448275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0.32181583372413797</v>
      </c>
      <c r="S26" s="22">
        <v>1.3583591508620692</v>
      </c>
      <c r="T26" s="22">
        <v>0</v>
      </c>
      <c r="U26" s="22">
        <v>0</v>
      </c>
      <c r="V26" s="23">
        <v>7.053873078275862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2.710861412551724</v>
      </c>
      <c r="AW26" s="22">
        <v>13.625128410216973</v>
      </c>
      <c r="AX26" s="22">
        <v>0.48734413793103454</v>
      </c>
      <c r="AY26" s="22">
        <v>0</v>
      </c>
      <c r="AZ26" s="23">
        <v>33.87610991034482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1.2940132040689651</v>
      </c>
      <c r="BG26" s="22">
        <v>0.25828264620689656</v>
      </c>
      <c r="BH26" s="22">
        <v>0</v>
      </c>
      <c r="BI26" s="22">
        <v>0</v>
      </c>
      <c r="BJ26" s="23">
        <v>13.21736584086207</v>
      </c>
      <c r="BK26" s="24">
        <f t="shared" si="3"/>
        <v>91.27831206318247</v>
      </c>
    </row>
    <row r="27" spans="1:63" s="25" customFormat="1" ht="15">
      <c r="A27" s="20"/>
      <c r="B27" s="7" t="s">
        <v>109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0.051132335999999994</v>
      </c>
      <c r="I27" s="22">
        <v>99.62772114</v>
      </c>
      <c r="J27" s="22">
        <v>0</v>
      </c>
      <c r="K27" s="22">
        <v>0</v>
      </c>
      <c r="L27" s="23">
        <v>5.09329668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0.0029319</v>
      </c>
      <c r="S27" s="22">
        <v>0</v>
      </c>
      <c r="T27" s="22">
        <v>0</v>
      </c>
      <c r="U27" s="22">
        <v>0</v>
      </c>
      <c r="V27" s="23">
        <v>5.8638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0.05500243937931034</v>
      </c>
      <c r="AW27" s="22">
        <v>6.310764000039577</v>
      </c>
      <c r="AX27" s="22">
        <v>0</v>
      </c>
      <c r="AY27" s="22">
        <v>0</v>
      </c>
      <c r="AZ27" s="23">
        <v>5.861395783896551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0.06606925813793103</v>
      </c>
      <c r="BG27" s="22">
        <v>0</v>
      </c>
      <c r="BH27" s="22">
        <v>0</v>
      </c>
      <c r="BI27" s="22">
        <v>0</v>
      </c>
      <c r="BJ27" s="23">
        <v>0.07509879168965518</v>
      </c>
      <c r="BK27" s="24">
        <f t="shared" si="3"/>
        <v>123.00721232914302</v>
      </c>
    </row>
    <row r="28" spans="1:63" s="25" customFormat="1" ht="15">
      <c r="A28" s="20"/>
      <c r="B28" s="7" t="s">
        <v>110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0.11308598155172411</v>
      </c>
      <c r="I28" s="22">
        <v>0.9399598053448274</v>
      </c>
      <c r="J28" s="22">
        <v>0</v>
      </c>
      <c r="K28" s="22">
        <v>0</v>
      </c>
      <c r="L28" s="23">
        <v>9.069198998827586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0.05414226320689654</v>
      </c>
      <c r="S28" s="22">
        <v>0</v>
      </c>
      <c r="T28" s="22">
        <v>0</v>
      </c>
      <c r="U28" s="22">
        <v>0</v>
      </c>
      <c r="V28" s="23">
        <v>0.40930810344827584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0.49399803879310344</v>
      </c>
      <c r="AW28" s="22">
        <v>2.523754112961256</v>
      </c>
      <c r="AX28" s="22">
        <v>0</v>
      </c>
      <c r="AY28" s="22">
        <v>0</v>
      </c>
      <c r="AZ28" s="23">
        <v>14.526183581724135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0.10649516713793106</v>
      </c>
      <c r="BG28" s="22">
        <v>0.4288900505172415</v>
      </c>
      <c r="BH28" s="22">
        <v>0</v>
      </c>
      <c r="BI28" s="22">
        <v>0</v>
      </c>
      <c r="BJ28" s="23">
        <v>0.9557921720689653</v>
      </c>
      <c r="BK28" s="24">
        <f t="shared" si="3"/>
        <v>29.620808275581947</v>
      </c>
    </row>
    <row r="29" spans="1:63" s="25" customFormat="1" ht="15">
      <c r="A29" s="20"/>
      <c r="B29" s="7" t="s">
        <v>111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0.15118120703448276</v>
      </c>
      <c r="I29" s="22">
        <v>98.14644309882758</v>
      </c>
      <c r="J29" s="22">
        <v>0</v>
      </c>
      <c r="K29" s="22">
        <v>0</v>
      </c>
      <c r="L29" s="23">
        <v>88.37747753631034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0.1228746135862069</v>
      </c>
      <c r="S29" s="22">
        <v>13.030267056068965</v>
      </c>
      <c r="T29" s="22">
        <v>0</v>
      </c>
      <c r="U29" s="22">
        <v>0</v>
      </c>
      <c r="V29" s="23">
        <v>4.578765161551724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0.3373359822758621</v>
      </c>
      <c r="AW29" s="22">
        <v>11.027957345347508</v>
      </c>
      <c r="AX29" s="22">
        <v>0</v>
      </c>
      <c r="AY29" s="22">
        <v>0</v>
      </c>
      <c r="AZ29" s="23">
        <v>21.28934759206897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0.10216593993103451</v>
      </c>
      <c r="BG29" s="22">
        <v>0</v>
      </c>
      <c r="BH29" s="22">
        <v>0</v>
      </c>
      <c r="BI29" s="22">
        <v>0</v>
      </c>
      <c r="BJ29" s="23">
        <v>1.0548632137931035</v>
      </c>
      <c r="BK29" s="24">
        <f t="shared" si="3"/>
        <v>238.21867874679583</v>
      </c>
    </row>
    <row r="30" spans="1:63" s="25" customFormat="1" ht="15">
      <c r="A30" s="20"/>
      <c r="B30" s="7" t="s">
        <v>112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0.11954025434482755</v>
      </c>
      <c r="I30" s="22">
        <v>1.0583069793103448</v>
      </c>
      <c r="J30" s="22">
        <v>0</v>
      </c>
      <c r="K30" s="22">
        <v>0</v>
      </c>
      <c r="L30" s="23">
        <v>1.54009228537931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0.22296166444827584</v>
      </c>
      <c r="S30" s="22">
        <v>6.625841356034483</v>
      </c>
      <c r="T30" s="22">
        <v>0</v>
      </c>
      <c r="U30" s="22">
        <v>0</v>
      </c>
      <c r="V30" s="23">
        <v>5.102618103379311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1.119666080413793</v>
      </c>
      <c r="AW30" s="22">
        <v>2.4687249836291154</v>
      </c>
      <c r="AX30" s="22">
        <v>0</v>
      </c>
      <c r="AY30" s="22">
        <v>0</v>
      </c>
      <c r="AZ30" s="23">
        <v>13.57944541375862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1.3271148507586208</v>
      </c>
      <c r="BG30" s="22">
        <v>1.437426626310345</v>
      </c>
      <c r="BH30" s="22">
        <v>0</v>
      </c>
      <c r="BI30" s="22">
        <v>0</v>
      </c>
      <c r="BJ30" s="23">
        <v>5.394606427137932</v>
      </c>
      <c r="BK30" s="24">
        <f t="shared" si="3"/>
        <v>39.99634502490498</v>
      </c>
    </row>
    <row r="31" spans="1:63" s="25" customFormat="1" ht="15">
      <c r="A31" s="20"/>
      <c r="B31" s="7" t="s">
        <v>113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0.1060878117586207</v>
      </c>
      <c r="I31" s="22">
        <v>51.68195726168966</v>
      </c>
      <c r="J31" s="22">
        <v>0</v>
      </c>
      <c r="K31" s="22">
        <v>0</v>
      </c>
      <c r="L31" s="23">
        <v>46.278338719000004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0.05959483668965517</v>
      </c>
      <c r="S31" s="22">
        <v>0.02900076724137931</v>
      </c>
      <c r="T31" s="22">
        <v>0</v>
      </c>
      <c r="U31" s="22">
        <v>0</v>
      </c>
      <c r="V31" s="23">
        <v>0.43292925348275857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0.29565021158620686</v>
      </c>
      <c r="AW31" s="22">
        <v>2.3947166101747808</v>
      </c>
      <c r="AX31" s="22">
        <v>0</v>
      </c>
      <c r="AY31" s="22">
        <v>0</v>
      </c>
      <c r="AZ31" s="23">
        <v>8.188173622931036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0.14262532331034486</v>
      </c>
      <c r="BG31" s="22">
        <v>0</v>
      </c>
      <c r="BH31" s="22">
        <v>0</v>
      </c>
      <c r="BI31" s="22">
        <v>0</v>
      </c>
      <c r="BJ31" s="23">
        <v>2.361641054482759</v>
      </c>
      <c r="BK31" s="24">
        <f t="shared" si="3"/>
        <v>111.9707154723472</v>
      </c>
    </row>
    <row r="32" spans="1:63" s="25" customFormat="1" ht="15">
      <c r="A32" s="20"/>
      <c r="B32" s="7" t="s">
        <v>114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0.11794142751724142</v>
      </c>
      <c r="I32" s="22">
        <v>333.20221236689656</v>
      </c>
      <c r="J32" s="22">
        <v>0</v>
      </c>
      <c r="K32" s="22">
        <v>0</v>
      </c>
      <c r="L32" s="23">
        <v>22.116738361793107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0.06064568275862069</v>
      </c>
      <c r="S32" s="22">
        <v>1.0904671337931038</v>
      </c>
      <c r="T32" s="22">
        <v>0</v>
      </c>
      <c r="U32" s="22">
        <v>0</v>
      </c>
      <c r="V32" s="23">
        <v>2.0991188567586208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0.45279583410344826</v>
      </c>
      <c r="AW32" s="22">
        <v>1.1538693389604737</v>
      </c>
      <c r="AX32" s="22">
        <v>0</v>
      </c>
      <c r="AY32" s="22">
        <v>0</v>
      </c>
      <c r="AZ32" s="23">
        <v>13.024995214931035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0.10100004072413793</v>
      </c>
      <c r="BG32" s="22">
        <v>0</v>
      </c>
      <c r="BH32" s="22">
        <v>0</v>
      </c>
      <c r="BI32" s="22">
        <v>0</v>
      </c>
      <c r="BJ32" s="23">
        <v>24.252581477931038</v>
      </c>
      <c r="BK32" s="24">
        <f t="shared" si="3"/>
        <v>397.6723657361673</v>
      </c>
    </row>
    <row r="33" spans="1:63" s="25" customFormat="1" ht="15">
      <c r="A33" s="20"/>
      <c r="B33" s="7" t="s">
        <v>115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0.04730747472413793</v>
      </c>
      <c r="I33" s="22">
        <v>87.47854206896552</v>
      </c>
      <c r="J33" s="22">
        <v>0</v>
      </c>
      <c r="K33" s="22">
        <v>0</v>
      </c>
      <c r="L33" s="23">
        <v>5.411819718931035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0.007027059689655174</v>
      </c>
      <c r="S33" s="22">
        <v>0</v>
      </c>
      <c r="T33" s="22">
        <v>0</v>
      </c>
      <c r="U33" s="22">
        <v>0</v>
      </c>
      <c r="V33" s="23">
        <v>0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0.4051314083793104</v>
      </c>
      <c r="AW33" s="22">
        <v>1.0557189800201503</v>
      </c>
      <c r="AX33" s="22">
        <v>0</v>
      </c>
      <c r="AY33" s="22">
        <v>0</v>
      </c>
      <c r="AZ33" s="23">
        <v>32.915079205517245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0.01778676310344828</v>
      </c>
      <c r="BG33" s="22">
        <v>0</v>
      </c>
      <c r="BH33" s="22">
        <v>0</v>
      </c>
      <c r="BI33" s="22">
        <v>0</v>
      </c>
      <c r="BJ33" s="23">
        <v>0.21803128965517243</v>
      </c>
      <c r="BK33" s="24">
        <f t="shared" si="3"/>
        <v>127.55644396898566</v>
      </c>
    </row>
    <row r="34" spans="1:63" s="25" customFormat="1" ht="15">
      <c r="A34" s="20"/>
      <c r="B34" s="7" t="s">
        <v>116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0.07681390586206897</v>
      </c>
      <c r="I34" s="22">
        <v>107.84091298551724</v>
      </c>
      <c r="J34" s="22">
        <v>0</v>
      </c>
      <c r="K34" s="22">
        <v>0</v>
      </c>
      <c r="L34" s="23">
        <v>12.74781787637931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0.046058732655172414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0.07541686872413794</v>
      </c>
      <c r="AW34" s="22">
        <v>0.33147709976439826</v>
      </c>
      <c r="AX34" s="22">
        <v>0</v>
      </c>
      <c r="AY34" s="22">
        <v>0</v>
      </c>
      <c r="AZ34" s="23">
        <v>3.4515207025862065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0.030862578862068966</v>
      </c>
      <c r="BG34" s="22">
        <v>0</v>
      </c>
      <c r="BH34" s="22">
        <v>0</v>
      </c>
      <c r="BI34" s="22">
        <v>0</v>
      </c>
      <c r="BJ34" s="23">
        <v>2.0574440689655176</v>
      </c>
      <c r="BK34" s="24">
        <f aca="true" t="shared" si="4" ref="BK34:BK43">SUM(C34:BJ34)</f>
        <v>126.65832481931612</v>
      </c>
    </row>
    <row r="35" spans="1:63" s="25" customFormat="1" ht="15">
      <c r="A35" s="20"/>
      <c r="B35" s="7" t="s">
        <v>117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0.5389669824137931</v>
      </c>
      <c r="I35" s="22">
        <v>10.223889531241378</v>
      </c>
      <c r="J35" s="22">
        <v>0</v>
      </c>
      <c r="K35" s="22">
        <v>0</v>
      </c>
      <c r="L35" s="23">
        <v>9.829946493689656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0.5213649073103448</v>
      </c>
      <c r="S35" s="22">
        <v>0.023782956896551726</v>
      </c>
      <c r="T35" s="22">
        <v>0</v>
      </c>
      <c r="U35" s="22">
        <v>0</v>
      </c>
      <c r="V35" s="23">
        <v>5.686985493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3.423050663758621</v>
      </c>
      <c r="AW35" s="22">
        <v>8.073435439898606</v>
      </c>
      <c r="AX35" s="22">
        <v>0.09446368965517242</v>
      </c>
      <c r="AY35" s="22">
        <v>0</v>
      </c>
      <c r="AZ35" s="23">
        <v>22.472820233620684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2.420444506724138</v>
      </c>
      <c r="BG35" s="22">
        <v>14.25593576924138</v>
      </c>
      <c r="BH35" s="22">
        <v>0</v>
      </c>
      <c r="BI35" s="22">
        <v>0</v>
      </c>
      <c r="BJ35" s="23">
        <v>26.0759057075862</v>
      </c>
      <c r="BK35" s="24">
        <f t="shared" si="4"/>
        <v>103.64099237503652</v>
      </c>
    </row>
    <row r="36" spans="1:63" s="25" customFormat="1" ht="15">
      <c r="A36" s="20"/>
      <c r="B36" s="7" t="s">
        <v>118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0.09836563906896549</v>
      </c>
      <c r="I36" s="22">
        <v>21.63104322068966</v>
      </c>
      <c r="J36" s="22">
        <v>0</v>
      </c>
      <c r="K36" s="22">
        <v>0</v>
      </c>
      <c r="L36" s="23">
        <v>3.319660791034483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0.01953034717241379</v>
      </c>
      <c r="S36" s="22">
        <v>0</v>
      </c>
      <c r="T36" s="22">
        <v>0</v>
      </c>
      <c r="U36" s="22">
        <v>0</v>
      </c>
      <c r="V36" s="23">
        <v>10.068550529310347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0.06816146627586206</v>
      </c>
      <c r="AW36" s="22">
        <v>8.722840910169971</v>
      </c>
      <c r="AX36" s="22">
        <v>0</v>
      </c>
      <c r="AY36" s="22">
        <v>0</v>
      </c>
      <c r="AZ36" s="23">
        <v>5.350759935793103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0.017748294655172418</v>
      </c>
      <c r="BG36" s="22">
        <v>0</v>
      </c>
      <c r="BH36" s="22">
        <v>0</v>
      </c>
      <c r="BI36" s="22">
        <v>0</v>
      </c>
      <c r="BJ36" s="23">
        <v>0.6051185448275862</v>
      </c>
      <c r="BK36" s="24">
        <f t="shared" si="4"/>
        <v>49.90177967899755</v>
      </c>
    </row>
    <row r="37" spans="1:63" s="25" customFormat="1" ht="15">
      <c r="A37" s="20"/>
      <c r="B37" s="7" t="s">
        <v>119</v>
      </c>
      <c r="C37" s="21">
        <v>0</v>
      </c>
      <c r="D37" s="22">
        <v>5.6454344827586205</v>
      </c>
      <c r="E37" s="22">
        <v>0</v>
      </c>
      <c r="F37" s="22">
        <v>0</v>
      </c>
      <c r="G37" s="23">
        <v>0</v>
      </c>
      <c r="H37" s="21">
        <v>0.14854757703448274</v>
      </c>
      <c r="I37" s="22">
        <v>0</v>
      </c>
      <c r="J37" s="22">
        <v>0</v>
      </c>
      <c r="K37" s="22">
        <v>0</v>
      </c>
      <c r="L37" s="23">
        <v>0.171395394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0.06341289144827586</v>
      </c>
      <c r="S37" s="22">
        <v>0</v>
      </c>
      <c r="T37" s="22">
        <v>0</v>
      </c>
      <c r="U37" s="22">
        <v>0</v>
      </c>
      <c r="V37" s="23">
        <v>0.045163475862068966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1.1525935484827587</v>
      </c>
      <c r="AW37" s="22">
        <v>3.103502470522585</v>
      </c>
      <c r="AX37" s="22">
        <v>0</v>
      </c>
      <c r="AY37" s="22">
        <v>0</v>
      </c>
      <c r="AZ37" s="23">
        <v>25.19957332762069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0.127092046</v>
      </c>
      <c r="BG37" s="22">
        <v>1.661942068965517</v>
      </c>
      <c r="BH37" s="22">
        <v>0</v>
      </c>
      <c r="BI37" s="22">
        <v>0</v>
      </c>
      <c r="BJ37" s="23">
        <v>0.26591073103448276</v>
      </c>
      <c r="BK37" s="24">
        <f t="shared" si="4"/>
        <v>37.58456801372948</v>
      </c>
    </row>
    <row r="38" spans="1:63" s="25" customFormat="1" ht="15">
      <c r="A38" s="20"/>
      <c r="B38" s="7" t="s">
        <v>120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0.05290170310344827</v>
      </c>
      <c r="I38" s="22">
        <v>8.53253275862069</v>
      </c>
      <c r="J38" s="22">
        <v>0</v>
      </c>
      <c r="K38" s="22">
        <v>0</v>
      </c>
      <c r="L38" s="23">
        <v>12.97879487437931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0.028451032310344827</v>
      </c>
      <c r="S38" s="22">
        <v>0</v>
      </c>
      <c r="T38" s="22">
        <v>0</v>
      </c>
      <c r="U38" s="22">
        <v>0</v>
      </c>
      <c r="V38" s="23">
        <v>0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0.06013937975862067</v>
      </c>
      <c r="AW38" s="22">
        <v>2.9429443722830886</v>
      </c>
      <c r="AX38" s="22">
        <v>0</v>
      </c>
      <c r="AY38" s="22">
        <v>0</v>
      </c>
      <c r="AZ38" s="23">
        <v>19.922029276275865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0.0209960074137931</v>
      </c>
      <c r="BG38" s="22">
        <v>0</v>
      </c>
      <c r="BH38" s="22">
        <v>0</v>
      </c>
      <c r="BI38" s="22">
        <v>0</v>
      </c>
      <c r="BJ38" s="23">
        <v>0.817130554241379</v>
      </c>
      <c r="BK38" s="24">
        <f>SUM(C38:BJ38)</f>
        <v>45.35591995838654</v>
      </c>
    </row>
    <row r="39" spans="1:63" s="25" customFormat="1" ht="15">
      <c r="A39" s="20"/>
      <c r="B39" s="7" t="s">
        <v>121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0.24102972565517242</v>
      </c>
      <c r="I39" s="22">
        <v>1.0946872399310346</v>
      </c>
      <c r="J39" s="22">
        <v>4.172198534482759</v>
      </c>
      <c r="K39" s="22">
        <v>0</v>
      </c>
      <c r="L39" s="23">
        <v>3.4550898551724134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0.45782425110344827</v>
      </c>
      <c r="S39" s="22">
        <v>0.8552427451724137</v>
      </c>
      <c r="T39" s="22">
        <v>2.167375862068966</v>
      </c>
      <c r="U39" s="22">
        <v>0</v>
      </c>
      <c r="V39" s="23">
        <v>9.174252802344828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2.4138527521379305</v>
      </c>
      <c r="AW39" s="22">
        <v>3.464332476996668</v>
      </c>
      <c r="AX39" s="22">
        <v>0</v>
      </c>
      <c r="AY39" s="22">
        <v>0</v>
      </c>
      <c r="AZ39" s="23">
        <v>11.871826622965516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2.3562047016551726</v>
      </c>
      <c r="BG39" s="22">
        <v>8.563101449551723</v>
      </c>
      <c r="BH39" s="22">
        <v>0.05398486206896552</v>
      </c>
      <c r="BI39" s="22">
        <v>0</v>
      </c>
      <c r="BJ39" s="23">
        <v>9.941607339586206</v>
      </c>
      <c r="BK39" s="24">
        <f t="shared" si="4"/>
        <v>60.282611220893216</v>
      </c>
    </row>
    <row r="40" spans="1:63" s="25" customFormat="1" ht="15">
      <c r="A40" s="20"/>
      <c r="B40" s="7" t="s">
        <v>122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0.061175519448275865</v>
      </c>
      <c r="I40" s="22">
        <v>6.46220275862069</v>
      </c>
      <c r="J40" s="22">
        <v>0</v>
      </c>
      <c r="K40" s="22">
        <v>0</v>
      </c>
      <c r="L40" s="23">
        <v>1.3279826668965515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0.011847371724137929</v>
      </c>
      <c r="S40" s="22">
        <v>2.8002878620689655</v>
      </c>
      <c r="T40" s="22">
        <v>0</v>
      </c>
      <c r="U40" s="22">
        <v>0</v>
      </c>
      <c r="V40" s="23">
        <v>0.009154787241379312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0.12240274593103449</v>
      </c>
      <c r="AW40" s="22">
        <v>7.626567708763139</v>
      </c>
      <c r="AX40" s="22">
        <v>0</v>
      </c>
      <c r="AY40" s="22">
        <v>0</v>
      </c>
      <c r="AZ40" s="23">
        <v>2.3921913867931037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0.023655052413793107</v>
      </c>
      <c r="BG40" s="22">
        <v>0</v>
      </c>
      <c r="BH40" s="22">
        <v>0</v>
      </c>
      <c r="BI40" s="22">
        <v>0</v>
      </c>
      <c r="BJ40" s="23">
        <v>1.307362941448276</v>
      </c>
      <c r="BK40" s="24">
        <f t="shared" si="4"/>
        <v>22.14483080134935</v>
      </c>
    </row>
    <row r="41" spans="1:63" s="25" customFormat="1" ht="15">
      <c r="A41" s="20"/>
      <c r="B41" s="7" t="s">
        <v>123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0.05340931237931035</v>
      </c>
      <c r="I41" s="22">
        <v>107.90253813251722</v>
      </c>
      <c r="J41" s="22">
        <v>0</v>
      </c>
      <c r="K41" s="22">
        <v>0</v>
      </c>
      <c r="L41" s="23">
        <v>5.789123923344827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0.014803655862068965</v>
      </c>
      <c r="S41" s="22">
        <v>0</v>
      </c>
      <c r="T41" s="22">
        <v>0</v>
      </c>
      <c r="U41" s="22">
        <v>0</v>
      </c>
      <c r="V41" s="23">
        <v>0.5693713793103448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0.10329201410344832</v>
      </c>
      <c r="AW41" s="22">
        <v>0.028386284293526878</v>
      </c>
      <c r="AX41" s="22">
        <v>0</v>
      </c>
      <c r="AY41" s="22">
        <v>0</v>
      </c>
      <c r="AZ41" s="23">
        <v>10.353083799344827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0.0388547158275862</v>
      </c>
      <c r="BG41" s="22">
        <v>0</v>
      </c>
      <c r="BH41" s="22">
        <v>0</v>
      </c>
      <c r="BI41" s="22">
        <v>0</v>
      </c>
      <c r="BJ41" s="23">
        <v>1.1922356389655173</v>
      </c>
      <c r="BK41" s="24">
        <f t="shared" si="4"/>
        <v>126.04509885594868</v>
      </c>
    </row>
    <row r="42" spans="1:63" s="25" customFormat="1" ht="15">
      <c r="A42" s="20"/>
      <c r="B42" s="7" t="s">
        <v>124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0.10233867406896553</v>
      </c>
      <c r="I42" s="22">
        <v>26.460870269137935</v>
      </c>
      <c r="J42" s="22">
        <v>0</v>
      </c>
      <c r="K42" s="22">
        <v>0</v>
      </c>
      <c r="L42" s="23">
        <v>5.947383490206897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0.06466521103448276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0.6617697113448275</v>
      </c>
      <c r="AW42" s="22">
        <v>0.5548664460654613</v>
      </c>
      <c r="AX42" s="22">
        <v>0</v>
      </c>
      <c r="AY42" s="22">
        <v>0</v>
      </c>
      <c r="AZ42" s="23">
        <v>8.252981742344828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0.018664325379310343</v>
      </c>
      <c r="BG42" s="22">
        <v>0</v>
      </c>
      <c r="BH42" s="22">
        <v>0</v>
      </c>
      <c r="BI42" s="22">
        <v>0</v>
      </c>
      <c r="BJ42" s="23">
        <v>1.1233816812413793</v>
      </c>
      <c r="BK42" s="24">
        <f t="shared" si="4"/>
        <v>43.18692155082408</v>
      </c>
    </row>
    <row r="43" spans="1:63" s="25" customFormat="1" ht="15">
      <c r="A43" s="20"/>
      <c r="B43" s="7" t="s">
        <v>125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24.76362887510345</v>
      </c>
      <c r="I43" s="22">
        <v>66.22018448275863</v>
      </c>
      <c r="J43" s="22">
        <v>0</v>
      </c>
      <c r="K43" s="22">
        <v>0</v>
      </c>
      <c r="L43" s="23">
        <v>32.06008122489655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0.014149612068965518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0.06411399889655173</v>
      </c>
      <c r="AW43" s="22">
        <v>0</v>
      </c>
      <c r="AX43" s="22">
        <v>0</v>
      </c>
      <c r="AY43" s="22">
        <v>0</v>
      </c>
      <c r="AZ43" s="23">
        <v>1.363551244137931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0.0005643837931034482</v>
      </c>
      <c r="BG43" s="22">
        <v>0</v>
      </c>
      <c r="BH43" s="22">
        <v>0</v>
      </c>
      <c r="BI43" s="22">
        <v>0</v>
      </c>
      <c r="BJ43" s="23">
        <v>1.1287675862068967</v>
      </c>
      <c r="BK43" s="24">
        <f t="shared" si="4"/>
        <v>125.61504140786207</v>
      </c>
    </row>
    <row r="44" spans="1:63" s="25" customFormat="1" ht="15">
      <c r="A44" s="20"/>
      <c r="B44" s="7" t="s">
        <v>126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0.35311140248275863</v>
      </c>
      <c r="I44" s="22">
        <v>5.538786170827586</v>
      </c>
      <c r="J44" s="22">
        <v>1.2147362068965517</v>
      </c>
      <c r="K44" s="22">
        <v>0</v>
      </c>
      <c r="L44" s="23">
        <v>5.458668263758621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0.3609809698965517</v>
      </c>
      <c r="S44" s="22">
        <v>0.01943577931034483</v>
      </c>
      <c r="T44" s="22">
        <v>0.09717889655172414</v>
      </c>
      <c r="U44" s="22">
        <v>0</v>
      </c>
      <c r="V44" s="23">
        <v>4.704870171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1.4292516618965516</v>
      </c>
      <c r="AW44" s="22">
        <v>5.335046415106306</v>
      </c>
      <c r="AX44" s="22">
        <v>0</v>
      </c>
      <c r="AY44" s="22">
        <v>0</v>
      </c>
      <c r="AZ44" s="23">
        <v>24.21729321631035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1.849553847275862</v>
      </c>
      <c r="BG44" s="22">
        <v>1.0527765026896552</v>
      </c>
      <c r="BH44" s="22">
        <v>0</v>
      </c>
      <c r="BI44" s="22">
        <v>0</v>
      </c>
      <c r="BJ44" s="23">
        <v>9.488541172137932</v>
      </c>
      <c r="BK44" s="24">
        <f>SUM(C44:BJ44)</f>
        <v>61.12023067614079</v>
      </c>
    </row>
    <row r="45" spans="1:63" s="25" customFormat="1" ht="15">
      <c r="A45" s="20"/>
      <c r="B45" s="7" t="s">
        <v>127</v>
      </c>
      <c r="C45" s="21">
        <v>0</v>
      </c>
      <c r="D45" s="22">
        <v>2.2503489655172415</v>
      </c>
      <c r="E45" s="22">
        <v>0</v>
      </c>
      <c r="F45" s="22">
        <v>0</v>
      </c>
      <c r="G45" s="23">
        <v>0</v>
      </c>
      <c r="H45" s="21">
        <v>0.05625872413793104</v>
      </c>
      <c r="I45" s="22">
        <v>3.6005583448275864</v>
      </c>
      <c r="J45" s="22">
        <v>0</v>
      </c>
      <c r="K45" s="22">
        <v>0</v>
      </c>
      <c r="L45" s="23">
        <v>5.200223715827588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0.006751046896551723</v>
      </c>
      <c r="S45" s="22">
        <v>0</v>
      </c>
      <c r="T45" s="22">
        <v>0</v>
      </c>
      <c r="U45" s="22">
        <v>0</v>
      </c>
      <c r="V45" s="23">
        <v>5.091414534482759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0.09818899948275862</v>
      </c>
      <c r="AW45" s="22">
        <v>4.860536048110301</v>
      </c>
      <c r="AX45" s="22">
        <v>0</v>
      </c>
      <c r="AY45" s="22">
        <v>0</v>
      </c>
      <c r="AZ45" s="23">
        <v>2.349288748344828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0.04391485165517242</v>
      </c>
      <c r="BG45" s="22">
        <v>0</v>
      </c>
      <c r="BH45" s="22">
        <v>0</v>
      </c>
      <c r="BI45" s="22">
        <v>0</v>
      </c>
      <c r="BJ45" s="23">
        <v>1.12216</v>
      </c>
      <c r="BK45" s="24">
        <f>SUM(C45:BJ45)</f>
        <v>24.679643979282723</v>
      </c>
    </row>
    <row r="46" spans="1:63" s="25" customFormat="1" ht="15">
      <c r="A46" s="20"/>
      <c r="B46" s="7" t="s">
        <v>128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0.295134991862069</v>
      </c>
      <c r="I46" s="22">
        <v>0.6811796451034482</v>
      </c>
      <c r="J46" s="22">
        <v>0.2620468103448276</v>
      </c>
      <c r="K46" s="22">
        <v>0</v>
      </c>
      <c r="L46" s="23">
        <v>4.523217442241379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0.4591275824827587</v>
      </c>
      <c r="S46" s="22">
        <v>5.442983298482758</v>
      </c>
      <c r="T46" s="22">
        <v>0</v>
      </c>
      <c r="U46" s="22">
        <v>0</v>
      </c>
      <c r="V46" s="23">
        <v>3.173701329448276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1.3384707682068966</v>
      </c>
      <c r="AW46" s="22">
        <v>2.0286058970187657</v>
      </c>
      <c r="AX46" s="22">
        <v>0.15624998275862068</v>
      </c>
      <c r="AY46" s="22">
        <v>0</v>
      </c>
      <c r="AZ46" s="23">
        <v>24.116470709000005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1.355437767172414</v>
      </c>
      <c r="BG46" s="22">
        <v>3.5828016880000004</v>
      </c>
      <c r="BH46" s="22">
        <v>0</v>
      </c>
      <c r="BI46" s="22">
        <v>0</v>
      </c>
      <c r="BJ46" s="23">
        <v>7.011749620137931</v>
      </c>
      <c r="BK46" s="24">
        <f>SUM(C46:BJ46)</f>
        <v>54.42717753226015</v>
      </c>
    </row>
    <row r="47" spans="1:63" s="25" customFormat="1" ht="15">
      <c r="A47" s="20"/>
      <c r="B47" s="7" t="s">
        <v>129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0.1289288010689655</v>
      </c>
      <c r="I47" s="22">
        <v>5.611491379310345</v>
      </c>
      <c r="J47" s="22">
        <v>0</v>
      </c>
      <c r="K47" s="22">
        <v>0</v>
      </c>
      <c r="L47" s="23">
        <v>5.757390155172414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0.019582469724137935</v>
      </c>
      <c r="S47" s="22">
        <v>0</v>
      </c>
      <c r="T47" s="22">
        <v>0</v>
      </c>
      <c r="U47" s="22">
        <v>0</v>
      </c>
      <c r="V47" s="23">
        <v>1.4643552959999997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0.08348593393103447</v>
      </c>
      <c r="AW47" s="22">
        <v>1.6060952895012872</v>
      </c>
      <c r="AX47" s="22">
        <v>0</v>
      </c>
      <c r="AY47" s="22">
        <v>0</v>
      </c>
      <c r="AZ47" s="23">
        <v>8.932121560448277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0.07376941882758621</v>
      </c>
      <c r="BG47" s="22">
        <v>0</v>
      </c>
      <c r="BH47" s="22">
        <v>0</v>
      </c>
      <c r="BI47" s="22">
        <v>0</v>
      </c>
      <c r="BJ47" s="23">
        <v>0.2927620246551724</v>
      </c>
      <c r="BK47" s="24">
        <f>SUM(C47:BJ47)</f>
        <v>23.969982328639215</v>
      </c>
    </row>
    <row r="48" spans="1:63" s="25" customFormat="1" ht="15">
      <c r="A48" s="20"/>
      <c r="B48" s="7" t="s">
        <v>130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0.10457888110344828</v>
      </c>
      <c r="I48" s="22">
        <v>28.494413292275862</v>
      </c>
      <c r="J48" s="22">
        <v>0</v>
      </c>
      <c r="K48" s="22">
        <v>0</v>
      </c>
      <c r="L48" s="23">
        <v>6.86826751724138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0.017338460344827587</v>
      </c>
      <c r="S48" s="22">
        <v>0</v>
      </c>
      <c r="T48" s="22">
        <v>0</v>
      </c>
      <c r="U48" s="22">
        <v>0</v>
      </c>
      <c r="V48" s="23">
        <v>0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0.15746023613793103</v>
      </c>
      <c r="AW48" s="22">
        <v>2.7894741380746493</v>
      </c>
      <c r="AX48" s="22">
        <v>0</v>
      </c>
      <c r="AY48" s="22">
        <v>0</v>
      </c>
      <c r="AZ48" s="23">
        <v>6.546131249137931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0.0887052775862069</v>
      </c>
      <c r="BG48" s="22">
        <v>0</v>
      </c>
      <c r="BH48" s="22">
        <v>0</v>
      </c>
      <c r="BI48" s="22">
        <v>0</v>
      </c>
      <c r="BJ48" s="23">
        <v>1.1492633448275862</v>
      </c>
      <c r="BK48" s="24">
        <f>SUM(C48:BJ48)</f>
        <v>46.21563239672982</v>
      </c>
    </row>
    <row r="49" spans="1:63" s="25" customFormat="1" ht="15">
      <c r="A49" s="20"/>
      <c r="B49" s="7" t="s">
        <v>131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0.23836771582758623</v>
      </c>
      <c r="I49" s="22">
        <v>0.6316349017241379</v>
      </c>
      <c r="J49" s="22">
        <v>0</v>
      </c>
      <c r="K49" s="22">
        <v>0</v>
      </c>
      <c r="L49" s="23">
        <v>1.731352782137931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0.28790989024137936</v>
      </c>
      <c r="S49" s="22">
        <v>0.005135243103448276</v>
      </c>
      <c r="T49" s="22">
        <v>0</v>
      </c>
      <c r="U49" s="22">
        <v>0</v>
      </c>
      <c r="V49" s="23">
        <v>1.018486530172414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0.8119271731724135</v>
      </c>
      <c r="AW49" s="22">
        <v>1.5748543237629522</v>
      </c>
      <c r="AX49" s="22">
        <v>0.07024493006896554</v>
      </c>
      <c r="AY49" s="22">
        <v>0</v>
      </c>
      <c r="AZ49" s="23">
        <v>9.077730572862068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1.3085758109655172</v>
      </c>
      <c r="BG49" s="22">
        <v>7.736735490206896</v>
      </c>
      <c r="BH49" s="22">
        <v>0</v>
      </c>
      <c r="BI49" s="22">
        <v>0</v>
      </c>
      <c r="BJ49" s="23">
        <v>3.688469144965517</v>
      </c>
      <c r="BK49" s="24">
        <f aca="true" t="shared" si="5" ref="BK49:BK112">SUM(C49:BJ49)</f>
        <v>28.181424509211226</v>
      </c>
    </row>
    <row r="50" spans="1:63" s="25" customFormat="1" ht="15">
      <c r="A50" s="20"/>
      <c r="B50" s="7" t="s">
        <v>132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0.038449166655172416</v>
      </c>
      <c r="I50" s="22">
        <v>5.912409388137931</v>
      </c>
      <c r="J50" s="22">
        <v>0</v>
      </c>
      <c r="K50" s="22">
        <v>0</v>
      </c>
      <c r="L50" s="23">
        <v>5.289129335172413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0.002786979310344828</v>
      </c>
      <c r="S50" s="22">
        <v>1.0784495139310346</v>
      </c>
      <c r="T50" s="22">
        <v>0</v>
      </c>
      <c r="U50" s="22">
        <v>0</v>
      </c>
      <c r="V50" s="23">
        <v>1.2016339994482756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0.01334457103448276</v>
      </c>
      <c r="AW50" s="22">
        <v>2.224095172126098</v>
      </c>
      <c r="AX50" s="22">
        <v>0</v>
      </c>
      <c r="AY50" s="22">
        <v>0</v>
      </c>
      <c r="AZ50" s="23">
        <v>5.2902780532068965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0.021684927931034482</v>
      </c>
      <c r="BG50" s="22">
        <v>0</v>
      </c>
      <c r="BH50" s="22">
        <v>0</v>
      </c>
      <c r="BI50" s="22">
        <v>0</v>
      </c>
      <c r="BJ50" s="23">
        <v>3.9477689310344832</v>
      </c>
      <c r="BK50" s="24">
        <f t="shared" si="5"/>
        <v>25.020030037988164</v>
      </c>
    </row>
    <row r="51" spans="1:63" s="25" customFormat="1" ht="15">
      <c r="A51" s="20"/>
      <c r="B51" s="7" t="s">
        <v>133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0.3116245103793103</v>
      </c>
      <c r="I51" s="22">
        <v>0.7488168332413794</v>
      </c>
      <c r="J51" s="22">
        <v>1.009593103448276</v>
      </c>
      <c r="K51" s="22">
        <v>0</v>
      </c>
      <c r="L51" s="23">
        <v>5.625378257379309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0.3028758756206896</v>
      </c>
      <c r="S51" s="22">
        <v>0</v>
      </c>
      <c r="T51" s="22">
        <v>5.058223112413794</v>
      </c>
      <c r="U51" s="22">
        <v>0</v>
      </c>
      <c r="V51" s="23">
        <v>1.010123208586207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0.6915792178620689</v>
      </c>
      <c r="AW51" s="22">
        <v>0.6847766821934337</v>
      </c>
      <c r="AX51" s="22">
        <v>0</v>
      </c>
      <c r="AY51" s="22">
        <v>0</v>
      </c>
      <c r="AZ51" s="23">
        <v>11.60467526151724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0.9598121051379311</v>
      </c>
      <c r="BG51" s="22">
        <v>0.045183212068965514</v>
      </c>
      <c r="BH51" s="22">
        <v>0</v>
      </c>
      <c r="BI51" s="22">
        <v>0</v>
      </c>
      <c r="BJ51" s="23">
        <v>3.657299587793103</v>
      </c>
      <c r="BK51" s="24">
        <f t="shared" si="5"/>
        <v>31.709960967641713</v>
      </c>
    </row>
    <row r="52" spans="1:63" s="25" customFormat="1" ht="15">
      <c r="A52" s="20"/>
      <c r="B52" s="7" t="s">
        <v>134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0.10202766631034484</v>
      </c>
      <c r="I52" s="22">
        <v>16.54681551724138</v>
      </c>
      <c r="J52" s="22">
        <v>0</v>
      </c>
      <c r="K52" s="22">
        <v>0</v>
      </c>
      <c r="L52" s="23">
        <v>0.03419675206896551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0.03419675206896552</v>
      </c>
      <c r="S52" s="22">
        <v>0</v>
      </c>
      <c r="T52" s="22">
        <v>0</v>
      </c>
      <c r="U52" s="22">
        <v>0</v>
      </c>
      <c r="V52" s="23">
        <v>0.46882643965517246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0.0011021075862068966</v>
      </c>
      <c r="AW52" s="22">
        <v>6.612645517189662</v>
      </c>
      <c r="AX52" s="22">
        <v>0</v>
      </c>
      <c r="AY52" s="22">
        <v>0</v>
      </c>
      <c r="AZ52" s="23">
        <v>1.7743932137931036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0.009345872275862067</v>
      </c>
      <c r="BG52" s="22">
        <v>0</v>
      </c>
      <c r="BH52" s="22">
        <v>0</v>
      </c>
      <c r="BI52" s="22">
        <v>0</v>
      </c>
      <c r="BJ52" s="23">
        <v>2.204215172413793</v>
      </c>
      <c r="BK52" s="24">
        <f t="shared" si="5"/>
        <v>27.787765010603454</v>
      </c>
    </row>
    <row r="53" spans="1:63" s="25" customFormat="1" ht="15">
      <c r="A53" s="20"/>
      <c r="B53" s="7" t="s">
        <v>135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0.3401827633793104</v>
      </c>
      <c r="I53" s="22">
        <v>8.395209020689656</v>
      </c>
      <c r="J53" s="22">
        <v>0</v>
      </c>
      <c r="K53" s="22">
        <v>0</v>
      </c>
      <c r="L53" s="23">
        <v>6.981863964137931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0.07876335072413793</v>
      </c>
      <c r="S53" s="22">
        <v>0.010102537931034482</v>
      </c>
      <c r="T53" s="22">
        <v>2.073338264827586</v>
      </c>
      <c r="U53" s="22">
        <v>0</v>
      </c>
      <c r="V53" s="23">
        <v>0.48643720137931035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0.34268623182758623</v>
      </c>
      <c r="AW53" s="22">
        <v>1.3264625382641795</v>
      </c>
      <c r="AX53" s="22">
        <v>0</v>
      </c>
      <c r="AY53" s="22">
        <v>0</v>
      </c>
      <c r="AZ53" s="23">
        <v>13.989454070551728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0.39418212689655174</v>
      </c>
      <c r="BG53" s="22">
        <v>0.2512038675862069</v>
      </c>
      <c r="BH53" s="22">
        <v>0</v>
      </c>
      <c r="BI53" s="22">
        <v>0</v>
      </c>
      <c r="BJ53" s="23">
        <v>0.9707294027586207</v>
      </c>
      <c r="BK53" s="24">
        <f t="shared" si="5"/>
        <v>35.64061534095384</v>
      </c>
    </row>
    <row r="54" spans="1:63" s="25" customFormat="1" ht="15">
      <c r="A54" s="20"/>
      <c r="B54" s="7" t="s">
        <v>136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0.23221933134482756</v>
      </c>
      <c r="I54" s="22">
        <v>3.9102710833103456</v>
      </c>
      <c r="J54" s="22">
        <v>0</v>
      </c>
      <c r="K54" s="22">
        <v>0</v>
      </c>
      <c r="L54" s="23">
        <v>0.6343269731724138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0.4441902064137932</v>
      </c>
      <c r="S54" s="22">
        <v>0</v>
      </c>
      <c r="T54" s="22">
        <v>0.5380853448275862</v>
      </c>
      <c r="U54" s="22">
        <v>0</v>
      </c>
      <c r="V54" s="23">
        <v>1.4659294763793103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0.6719594955172417</v>
      </c>
      <c r="AW54" s="22">
        <v>5.268825746443521</v>
      </c>
      <c r="AX54" s="22">
        <v>0</v>
      </c>
      <c r="AY54" s="22">
        <v>0</v>
      </c>
      <c r="AZ54" s="23">
        <v>20.300750397310345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0.908227305551724</v>
      </c>
      <c r="BG54" s="22">
        <v>0.7619003558275863</v>
      </c>
      <c r="BH54" s="22">
        <v>0</v>
      </c>
      <c r="BI54" s="22">
        <v>0</v>
      </c>
      <c r="BJ54" s="23">
        <v>5.489976495</v>
      </c>
      <c r="BK54" s="24">
        <f t="shared" si="5"/>
        <v>40.6266622110987</v>
      </c>
    </row>
    <row r="55" spans="1:63" s="25" customFormat="1" ht="15">
      <c r="A55" s="20"/>
      <c r="B55" s="7" t="s">
        <v>137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0.049230256965517236</v>
      </c>
      <c r="I55" s="22">
        <v>1.1366019063793107</v>
      </c>
      <c r="J55" s="22">
        <v>0</v>
      </c>
      <c r="K55" s="22">
        <v>0</v>
      </c>
      <c r="L55" s="23">
        <v>0.1452365688965517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0.08071273651724138</v>
      </c>
      <c r="S55" s="22">
        <v>0</v>
      </c>
      <c r="T55" s="22">
        <v>0</v>
      </c>
      <c r="U55" s="22">
        <v>0</v>
      </c>
      <c r="V55" s="23">
        <v>0.04829154203448275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1.3056647767586205</v>
      </c>
      <c r="AW55" s="22">
        <v>0.23660171609061853</v>
      </c>
      <c r="AX55" s="22">
        <v>0</v>
      </c>
      <c r="AY55" s="22">
        <v>0</v>
      </c>
      <c r="AZ55" s="23">
        <v>1.7619990727241381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0.31440732279310346</v>
      </c>
      <c r="BG55" s="22">
        <v>0.23737624693103448</v>
      </c>
      <c r="BH55" s="22">
        <v>0</v>
      </c>
      <c r="BI55" s="22">
        <v>0</v>
      </c>
      <c r="BJ55" s="23">
        <v>0.7393410265172414</v>
      </c>
      <c r="BK55" s="24">
        <f t="shared" si="5"/>
        <v>6.055463172607859</v>
      </c>
    </row>
    <row r="56" spans="1:63" s="25" customFormat="1" ht="15">
      <c r="A56" s="20"/>
      <c r="B56" s="7" t="s">
        <v>138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0.03512349413793104</v>
      </c>
      <c r="I56" s="22">
        <v>0.0911922789310345</v>
      </c>
      <c r="J56" s="22">
        <v>0</v>
      </c>
      <c r="K56" s="22">
        <v>0</v>
      </c>
      <c r="L56" s="23">
        <v>0.10890005813793102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0.07699434465517242</v>
      </c>
      <c r="S56" s="22">
        <v>0</v>
      </c>
      <c r="T56" s="22">
        <v>0</v>
      </c>
      <c r="U56" s="22">
        <v>0</v>
      </c>
      <c r="V56" s="23">
        <v>0.6361314910689655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0.6570370106551724</v>
      </c>
      <c r="AW56" s="22">
        <v>1.0716525272599349</v>
      </c>
      <c r="AX56" s="22">
        <v>0</v>
      </c>
      <c r="AY56" s="22">
        <v>0</v>
      </c>
      <c r="AZ56" s="23">
        <v>2.3796834612068967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0.40485308727586206</v>
      </c>
      <c r="BG56" s="22">
        <v>0.8601420818620689</v>
      </c>
      <c r="BH56" s="22">
        <v>0</v>
      </c>
      <c r="BI56" s="22">
        <v>0</v>
      </c>
      <c r="BJ56" s="23">
        <v>0.29336117586206895</v>
      </c>
      <c r="BK56" s="24">
        <f t="shared" si="5"/>
        <v>6.615071011053038</v>
      </c>
    </row>
    <row r="57" spans="1:63" s="25" customFormat="1" ht="15">
      <c r="A57" s="20"/>
      <c r="B57" s="7" t="s">
        <v>139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0.1796582352068965</v>
      </c>
      <c r="I57" s="22">
        <v>0</v>
      </c>
      <c r="J57" s="22">
        <v>0</v>
      </c>
      <c r="K57" s="22">
        <v>0</v>
      </c>
      <c r="L57" s="23">
        <v>0.7623095420689656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0.04282979331034483</v>
      </c>
      <c r="S57" s="22">
        <v>0.03172060344827586</v>
      </c>
      <c r="T57" s="22">
        <v>0</v>
      </c>
      <c r="U57" s="22">
        <v>0</v>
      </c>
      <c r="V57" s="23">
        <v>0.2537648275862069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7.0040650029310365</v>
      </c>
      <c r="AW57" s="22">
        <v>3.35392032802325</v>
      </c>
      <c r="AX57" s="22">
        <v>0</v>
      </c>
      <c r="AY57" s="22">
        <v>0</v>
      </c>
      <c r="AZ57" s="23">
        <v>68.71183659044829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1.7403860524482762</v>
      </c>
      <c r="BG57" s="22">
        <v>4.512487847896553</v>
      </c>
      <c r="BH57" s="22">
        <v>0</v>
      </c>
      <c r="BI57" s="22">
        <v>0</v>
      </c>
      <c r="BJ57" s="23">
        <v>8.340772185068966</v>
      </c>
      <c r="BK57" s="24">
        <f t="shared" si="5"/>
        <v>94.93375100843706</v>
      </c>
    </row>
    <row r="58" spans="1:63" s="25" customFormat="1" ht="15">
      <c r="A58" s="20"/>
      <c r="B58" s="7" t="s">
        <v>140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0.17494181268965522</v>
      </c>
      <c r="I58" s="22">
        <v>0</v>
      </c>
      <c r="J58" s="22">
        <v>0</v>
      </c>
      <c r="K58" s="22">
        <v>0</v>
      </c>
      <c r="L58" s="23">
        <v>0.5065838689655173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0.06898499831034484</v>
      </c>
      <c r="S58" s="22">
        <v>0</v>
      </c>
      <c r="T58" s="22">
        <v>0</v>
      </c>
      <c r="U58" s="22">
        <v>0</v>
      </c>
      <c r="V58" s="23">
        <v>0.5272295511724139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12.842995363448274</v>
      </c>
      <c r="AW58" s="22">
        <v>7.833506504036575</v>
      </c>
      <c r="AX58" s="22">
        <v>0</v>
      </c>
      <c r="AY58" s="22">
        <v>0</v>
      </c>
      <c r="AZ58" s="23">
        <v>74.32557752810347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4.321120631931035</v>
      </c>
      <c r="BG58" s="22">
        <v>0.33035670620689656</v>
      </c>
      <c r="BH58" s="22">
        <v>0</v>
      </c>
      <c r="BI58" s="22">
        <v>0</v>
      </c>
      <c r="BJ58" s="23">
        <v>11.371370843448277</v>
      </c>
      <c r="BK58" s="24">
        <f t="shared" si="5"/>
        <v>112.30266780831246</v>
      </c>
    </row>
    <row r="59" spans="1:63" s="25" customFormat="1" ht="15">
      <c r="A59" s="20"/>
      <c r="B59" s="7" t="s">
        <v>141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0.17359872834482756</v>
      </c>
      <c r="I59" s="22">
        <v>7.146457168655175</v>
      </c>
      <c r="J59" s="22">
        <v>0</v>
      </c>
      <c r="K59" s="22">
        <v>0</v>
      </c>
      <c r="L59" s="23">
        <v>4.85710958024138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0.1513323532758621</v>
      </c>
      <c r="S59" s="22">
        <v>24.937749146965523</v>
      </c>
      <c r="T59" s="22">
        <v>0</v>
      </c>
      <c r="U59" s="22">
        <v>0</v>
      </c>
      <c r="V59" s="23">
        <v>1.5547846819655171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0.815311764448276</v>
      </c>
      <c r="AW59" s="22">
        <v>0.3246455908178024</v>
      </c>
      <c r="AX59" s="22">
        <v>0</v>
      </c>
      <c r="AY59" s="22">
        <v>0</v>
      </c>
      <c r="AZ59" s="23">
        <v>4.715839916586208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0.6800779664137933</v>
      </c>
      <c r="BG59" s="22">
        <v>0.5929569687586208</v>
      </c>
      <c r="BH59" s="22">
        <v>0.11472347286206896</v>
      </c>
      <c r="BI59" s="22">
        <v>0</v>
      </c>
      <c r="BJ59" s="23">
        <v>0.805931263862069</v>
      </c>
      <c r="BK59" s="24">
        <f t="shared" si="5"/>
        <v>46.87051860319711</v>
      </c>
    </row>
    <row r="60" spans="1:63" s="25" customFormat="1" ht="15">
      <c r="A60" s="20"/>
      <c r="B60" s="7" t="s">
        <v>142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0.055635693793103444</v>
      </c>
      <c r="I60" s="22">
        <v>0</v>
      </c>
      <c r="J60" s="22">
        <v>0</v>
      </c>
      <c r="K60" s="22">
        <v>0</v>
      </c>
      <c r="L60" s="23">
        <v>0.202359869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0.010874249241379311</v>
      </c>
      <c r="S60" s="22">
        <v>0</v>
      </c>
      <c r="T60" s="22">
        <v>0</v>
      </c>
      <c r="U60" s="22">
        <v>0</v>
      </c>
      <c r="V60" s="23">
        <v>0.012644475862068965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4.875713702793105</v>
      </c>
      <c r="AW60" s="22">
        <v>4.892578973202475</v>
      </c>
      <c r="AX60" s="22">
        <v>0</v>
      </c>
      <c r="AY60" s="22">
        <v>0</v>
      </c>
      <c r="AZ60" s="23">
        <v>31.53736042682758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1.5105113660689655</v>
      </c>
      <c r="BG60" s="22">
        <v>0.02282316931034483</v>
      </c>
      <c r="BH60" s="22">
        <v>0</v>
      </c>
      <c r="BI60" s="22">
        <v>0</v>
      </c>
      <c r="BJ60" s="23">
        <v>2.1336579093103447</v>
      </c>
      <c r="BK60" s="24">
        <f t="shared" si="5"/>
        <v>45.25415983540937</v>
      </c>
    </row>
    <row r="61" spans="1:63" s="25" customFormat="1" ht="15">
      <c r="A61" s="20"/>
      <c r="B61" s="7" t="s">
        <v>143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0.12669428779310346</v>
      </c>
      <c r="I61" s="22">
        <v>0</v>
      </c>
      <c r="J61" s="22">
        <v>0</v>
      </c>
      <c r="K61" s="22">
        <v>0</v>
      </c>
      <c r="L61" s="23">
        <v>0.207464496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0.0453559158275862</v>
      </c>
      <c r="S61" s="22">
        <v>0</v>
      </c>
      <c r="T61" s="22">
        <v>0</v>
      </c>
      <c r="U61" s="22">
        <v>0</v>
      </c>
      <c r="V61" s="23">
        <v>0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3.136544407482758</v>
      </c>
      <c r="AW61" s="22">
        <v>1.0607269497399767</v>
      </c>
      <c r="AX61" s="22">
        <v>0</v>
      </c>
      <c r="AY61" s="22">
        <v>0</v>
      </c>
      <c r="AZ61" s="23">
        <v>48.00876131313794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0.29908220399999996</v>
      </c>
      <c r="BG61" s="22">
        <v>0.0733644</v>
      </c>
      <c r="BH61" s="22">
        <v>0</v>
      </c>
      <c r="BI61" s="22">
        <v>0</v>
      </c>
      <c r="BJ61" s="23">
        <v>1.6962384083448276</v>
      </c>
      <c r="BK61" s="24">
        <f t="shared" si="5"/>
        <v>54.65423238232619</v>
      </c>
    </row>
    <row r="62" spans="1:63" s="25" customFormat="1" ht="15">
      <c r="A62" s="20"/>
      <c r="B62" s="7" t="s">
        <v>144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0.15027816068965516</v>
      </c>
      <c r="I62" s="22">
        <v>0</v>
      </c>
      <c r="J62" s="22">
        <v>0</v>
      </c>
      <c r="K62" s="22">
        <v>0</v>
      </c>
      <c r="L62" s="23">
        <v>0.20094974413793104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0.02890068931034483</v>
      </c>
      <c r="S62" s="22">
        <v>0</v>
      </c>
      <c r="T62" s="22">
        <v>0</v>
      </c>
      <c r="U62" s="22">
        <v>0</v>
      </c>
      <c r="V62" s="23">
        <v>0.05581938103448276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4.5538860548965525</v>
      </c>
      <c r="AW62" s="22">
        <v>7.434584955964581</v>
      </c>
      <c r="AX62" s="22">
        <v>0</v>
      </c>
      <c r="AY62" s="22">
        <v>0</v>
      </c>
      <c r="AZ62" s="23">
        <v>43.538011718758604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1.6028473588965515</v>
      </c>
      <c r="BG62" s="22">
        <v>2.089598396551724</v>
      </c>
      <c r="BH62" s="22">
        <v>0</v>
      </c>
      <c r="BI62" s="22">
        <v>0</v>
      </c>
      <c r="BJ62" s="23">
        <v>5.457089053172414</v>
      </c>
      <c r="BK62" s="24">
        <f t="shared" si="5"/>
        <v>65.11196551341284</v>
      </c>
    </row>
    <row r="63" spans="1:63" s="25" customFormat="1" ht="15">
      <c r="A63" s="20"/>
      <c r="B63" s="7" t="s">
        <v>145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0.1971936835862069</v>
      </c>
      <c r="I63" s="22">
        <v>0.002418576551724139</v>
      </c>
      <c r="J63" s="22">
        <v>0</v>
      </c>
      <c r="K63" s="22">
        <v>0</v>
      </c>
      <c r="L63" s="23">
        <v>0.2654387772413794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0.08138543203448277</v>
      </c>
      <c r="S63" s="22">
        <v>0</v>
      </c>
      <c r="T63" s="22">
        <v>0</v>
      </c>
      <c r="U63" s="22">
        <v>0</v>
      </c>
      <c r="V63" s="23">
        <v>0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10.735065414482758</v>
      </c>
      <c r="AW63" s="22">
        <v>10.590821997256068</v>
      </c>
      <c r="AX63" s="22">
        <v>0</v>
      </c>
      <c r="AY63" s="22">
        <v>0</v>
      </c>
      <c r="AZ63" s="23">
        <v>115.61335093334482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0.8180130246551726</v>
      </c>
      <c r="BG63" s="22">
        <v>0.23336565948275864</v>
      </c>
      <c r="BH63" s="22">
        <v>0</v>
      </c>
      <c r="BI63" s="22">
        <v>0</v>
      </c>
      <c r="BJ63" s="23">
        <v>4.067652064655173</v>
      </c>
      <c r="BK63" s="24">
        <f t="shared" si="5"/>
        <v>142.6047055632905</v>
      </c>
    </row>
    <row r="64" spans="1:63" s="25" customFormat="1" ht="15">
      <c r="A64" s="20"/>
      <c r="B64" s="7" t="s">
        <v>146</v>
      </c>
      <c r="C64" s="21">
        <v>0</v>
      </c>
      <c r="D64" s="22">
        <v>2.7491535172413792</v>
      </c>
      <c r="E64" s="22">
        <v>0</v>
      </c>
      <c r="F64" s="22">
        <v>0</v>
      </c>
      <c r="G64" s="23">
        <v>0</v>
      </c>
      <c r="H64" s="21">
        <v>0.24282022772413794</v>
      </c>
      <c r="I64" s="22">
        <v>0</v>
      </c>
      <c r="J64" s="22">
        <v>0</v>
      </c>
      <c r="K64" s="22">
        <v>0</v>
      </c>
      <c r="L64" s="23">
        <v>0.28985640344827585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0.03603781682758621</v>
      </c>
      <c r="S64" s="22">
        <v>0</v>
      </c>
      <c r="T64" s="22">
        <v>0</v>
      </c>
      <c r="U64" s="22">
        <v>0</v>
      </c>
      <c r="V64" s="23">
        <v>0.005976420689655173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2.603095439586207</v>
      </c>
      <c r="AW64" s="22">
        <v>4.866659688146079</v>
      </c>
      <c r="AX64" s="22">
        <v>0</v>
      </c>
      <c r="AY64" s="22">
        <v>0</v>
      </c>
      <c r="AZ64" s="23">
        <v>10.089082135689656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0.3911258170344828</v>
      </c>
      <c r="BG64" s="22">
        <v>0.9391284436206895</v>
      </c>
      <c r="BH64" s="22">
        <v>0</v>
      </c>
      <c r="BI64" s="22">
        <v>0</v>
      </c>
      <c r="BJ64" s="23">
        <v>1.2540299625517242</v>
      </c>
      <c r="BK64" s="24">
        <f t="shared" si="5"/>
        <v>23.466965872559868</v>
      </c>
    </row>
    <row r="65" spans="1:63" s="25" customFormat="1" ht="15">
      <c r="A65" s="20"/>
      <c r="B65" s="7" t="s">
        <v>147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0.15900233241379313</v>
      </c>
      <c r="I65" s="22">
        <v>0.0029554603448275862</v>
      </c>
      <c r="J65" s="22">
        <v>0</v>
      </c>
      <c r="K65" s="22">
        <v>0</v>
      </c>
      <c r="L65" s="23">
        <v>0.4091930448275862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0.07347274372413794</v>
      </c>
      <c r="S65" s="22">
        <v>0</v>
      </c>
      <c r="T65" s="22">
        <v>0</v>
      </c>
      <c r="U65" s="22">
        <v>0</v>
      </c>
      <c r="V65" s="23">
        <v>0.0295546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2.9799127262758627</v>
      </c>
      <c r="AW65" s="22">
        <v>7.095426666614827</v>
      </c>
      <c r="AX65" s="22">
        <v>0</v>
      </c>
      <c r="AY65" s="22">
        <v>0</v>
      </c>
      <c r="AZ65" s="23">
        <v>20.59529224717241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0.8188429901034482</v>
      </c>
      <c r="BG65" s="22">
        <v>0</v>
      </c>
      <c r="BH65" s="22">
        <v>0</v>
      </c>
      <c r="BI65" s="22">
        <v>0</v>
      </c>
      <c r="BJ65" s="23">
        <v>1.9486758534137931</v>
      </c>
      <c r="BK65" s="24">
        <f t="shared" si="5"/>
        <v>34.11232866489069</v>
      </c>
    </row>
    <row r="66" spans="1:63" s="25" customFormat="1" ht="15">
      <c r="A66" s="20"/>
      <c r="B66" s="7" t="s">
        <v>148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0.3325225411724137</v>
      </c>
      <c r="I66" s="22">
        <v>0</v>
      </c>
      <c r="J66" s="22">
        <v>0</v>
      </c>
      <c r="K66" s="22">
        <v>0</v>
      </c>
      <c r="L66" s="23">
        <v>0.8227072546551725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0.0779967144137931</v>
      </c>
      <c r="S66" s="22">
        <v>0</v>
      </c>
      <c r="T66" s="22">
        <v>0</v>
      </c>
      <c r="U66" s="22">
        <v>0</v>
      </c>
      <c r="V66" s="23">
        <v>0.10670019055172414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2.912816103000001</v>
      </c>
      <c r="AW66" s="22">
        <v>4.61476353218603</v>
      </c>
      <c r="AX66" s="22">
        <v>0</v>
      </c>
      <c r="AY66" s="22">
        <v>0</v>
      </c>
      <c r="AZ66" s="23">
        <v>17.502039485172418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0.5746052319310344</v>
      </c>
      <c r="BG66" s="22">
        <v>0.11487255172413792</v>
      </c>
      <c r="BH66" s="22">
        <v>0</v>
      </c>
      <c r="BI66" s="22">
        <v>0</v>
      </c>
      <c r="BJ66" s="23">
        <v>1.1622590432068967</v>
      </c>
      <c r="BK66" s="24">
        <f t="shared" si="5"/>
        <v>28.221282648013624</v>
      </c>
    </row>
    <row r="67" spans="1:63" s="25" customFormat="1" ht="15">
      <c r="A67" s="20"/>
      <c r="B67" s="7" t="s">
        <v>149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0.20619189924137932</v>
      </c>
      <c r="I67" s="22">
        <v>0</v>
      </c>
      <c r="J67" s="22">
        <v>0</v>
      </c>
      <c r="K67" s="22">
        <v>0</v>
      </c>
      <c r="L67" s="23">
        <v>0.6711942448275862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0.02577128603448276</v>
      </c>
      <c r="S67" s="22">
        <v>0</v>
      </c>
      <c r="T67" s="22">
        <v>0</v>
      </c>
      <c r="U67" s="22">
        <v>0</v>
      </c>
      <c r="V67" s="23">
        <v>0.0005856844827586206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2.0841164706551725</v>
      </c>
      <c r="AW67" s="22">
        <v>0.48244030737243065</v>
      </c>
      <c r="AX67" s="22">
        <v>0</v>
      </c>
      <c r="AY67" s="22">
        <v>0</v>
      </c>
      <c r="AZ67" s="23">
        <v>23.17225542351725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0.4165488515517242</v>
      </c>
      <c r="BG67" s="22">
        <v>0</v>
      </c>
      <c r="BH67" s="22">
        <v>0</v>
      </c>
      <c r="BI67" s="22">
        <v>0</v>
      </c>
      <c r="BJ67" s="23">
        <v>0.7528819693103448</v>
      </c>
      <c r="BK67" s="24">
        <f t="shared" si="5"/>
        <v>27.811986136993127</v>
      </c>
    </row>
    <row r="68" spans="1:63" s="25" customFormat="1" ht="15">
      <c r="A68" s="20"/>
      <c r="B68" s="7" t="s">
        <v>150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0.26046848317241383</v>
      </c>
      <c r="I68" s="22">
        <v>7.8848514495172415</v>
      </c>
      <c r="J68" s="22">
        <v>0</v>
      </c>
      <c r="K68" s="22">
        <v>0</v>
      </c>
      <c r="L68" s="23">
        <v>12.435487903379311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2.2419180016551725</v>
      </c>
      <c r="S68" s="22">
        <v>0.0005427555172413793</v>
      </c>
      <c r="T68" s="22">
        <v>0</v>
      </c>
      <c r="U68" s="22">
        <v>0</v>
      </c>
      <c r="V68" s="23">
        <v>0.18431979458620693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10.617672231206896</v>
      </c>
      <c r="AW68" s="22">
        <v>34.226481819894936</v>
      </c>
      <c r="AX68" s="22">
        <v>0</v>
      </c>
      <c r="AY68" s="22">
        <v>0</v>
      </c>
      <c r="AZ68" s="23">
        <v>65.91358933168966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0.12014655889655174</v>
      </c>
      <c r="BG68" s="22">
        <v>4.860768041379311</v>
      </c>
      <c r="BH68" s="22">
        <v>0</v>
      </c>
      <c r="BI68" s="22">
        <v>0</v>
      </c>
      <c r="BJ68" s="23">
        <v>0.26376260689655173</v>
      </c>
      <c r="BK68" s="24">
        <f t="shared" si="5"/>
        <v>139.0100089777915</v>
      </c>
    </row>
    <row r="69" spans="1:63" s="25" customFormat="1" ht="15">
      <c r="A69" s="20"/>
      <c r="B69" s="7" t="s">
        <v>151</v>
      </c>
      <c r="C69" s="21">
        <v>0</v>
      </c>
      <c r="D69" s="22">
        <v>3.537311379310345</v>
      </c>
      <c r="E69" s="22">
        <v>0</v>
      </c>
      <c r="F69" s="22">
        <v>0</v>
      </c>
      <c r="G69" s="23">
        <v>0</v>
      </c>
      <c r="H69" s="21">
        <v>0.41233259644827575</v>
      </c>
      <c r="I69" s="22">
        <v>59.073100034482756</v>
      </c>
      <c r="J69" s="22">
        <v>0</v>
      </c>
      <c r="K69" s="22">
        <v>0</v>
      </c>
      <c r="L69" s="23">
        <v>2.956921714482758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0.013919813172413791</v>
      </c>
      <c r="S69" s="22">
        <v>0</v>
      </c>
      <c r="T69" s="22">
        <v>0.11791037931034483</v>
      </c>
      <c r="U69" s="22">
        <v>0</v>
      </c>
      <c r="V69" s="23">
        <v>5.223793103448278E-07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0.24690514951724138</v>
      </c>
      <c r="AW69" s="22">
        <v>4.001178290129276</v>
      </c>
      <c r="AX69" s="22">
        <v>0</v>
      </c>
      <c r="AY69" s="22">
        <v>0</v>
      </c>
      <c r="AZ69" s="23">
        <v>2.479141010517241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0.06727127241379309</v>
      </c>
      <c r="BG69" s="22">
        <v>0</v>
      </c>
      <c r="BH69" s="22">
        <v>0</v>
      </c>
      <c r="BI69" s="22">
        <v>0</v>
      </c>
      <c r="BJ69" s="23">
        <v>0.4422354951724138</v>
      </c>
      <c r="BK69" s="24">
        <f t="shared" si="5"/>
        <v>73.34822765733615</v>
      </c>
    </row>
    <row r="70" spans="1:63" s="25" customFormat="1" ht="15">
      <c r="A70" s="20"/>
      <c r="B70" s="7" t="s">
        <v>152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0.06578165851724138</v>
      </c>
      <c r="I70" s="22">
        <v>0.04605984827586207</v>
      </c>
      <c r="J70" s="22">
        <v>0</v>
      </c>
      <c r="K70" s="22">
        <v>0</v>
      </c>
      <c r="L70" s="23">
        <v>2.0212212919655173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0.012666934931034482</v>
      </c>
      <c r="S70" s="22">
        <v>0</v>
      </c>
      <c r="T70" s="22">
        <v>0</v>
      </c>
      <c r="U70" s="22">
        <v>0</v>
      </c>
      <c r="V70" s="23">
        <v>0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0.2799755922758621</v>
      </c>
      <c r="AW70" s="22">
        <v>9.088192907476959</v>
      </c>
      <c r="AX70" s="22">
        <v>0</v>
      </c>
      <c r="AY70" s="22">
        <v>0</v>
      </c>
      <c r="AZ70" s="23">
        <v>20.671738272517242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0.09385937227586204</v>
      </c>
      <c r="BG70" s="22">
        <v>5.730260344827586</v>
      </c>
      <c r="BH70" s="22">
        <v>0</v>
      </c>
      <c r="BI70" s="22">
        <v>0</v>
      </c>
      <c r="BJ70" s="23">
        <v>1.7534596655172412</v>
      </c>
      <c r="BK70" s="24">
        <f t="shared" si="5"/>
        <v>39.76321588858041</v>
      </c>
    </row>
    <row r="71" spans="1:63" s="25" customFormat="1" ht="15">
      <c r="A71" s="20"/>
      <c r="B71" s="7" t="s">
        <v>153</v>
      </c>
      <c r="C71" s="21">
        <v>0</v>
      </c>
      <c r="D71" s="22">
        <v>35.36074137931035</v>
      </c>
      <c r="E71" s="22">
        <v>0</v>
      </c>
      <c r="F71" s="22">
        <v>0</v>
      </c>
      <c r="G71" s="23">
        <v>0</v>
      </c>
      <c r="H71" s="21">
        <v>0.18917342755172417</v>
      </c>
      <c r="I71" s="22">
        <v>727.5825603786205</v>
      </c>
      <c r="J71" s="22">
        <v>0</v>
      </c>
      <c r="K71" s="22">
        <v>0</v>
      </c>
      <c r="L71" s="23">
        <v>159.618045346862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0.055516363275862055</v>
      </c>
      <c r="S71" s="22">
        <v>8.251429000862068</v>
      </c>
      <c r="T71" s="22">
        <v>0</v>
      </c>
      <c r="U71" s="22">
        <v>0</v>
      </c>
      <c r="V71" s="23">
        <v>0.6960172594827587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0.35541555199999997</v>
      </c>
      <c r="AW71" s="22">
        <v>6.895826361828062</v>
      </c>
      <c r="AX71" s="22">
        <v>0</v>
      </c>
      <c r="AY71" s="22">
        <v>0</v>
      </c>
      <c r="AZ71" s="23">
        <v>5.044374174310345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0.027466427241379307</v>
      </c>
      <c r="BG71" s="22">
        <v>0.35063524137931035</v>
      </c>
      <c r="BH71" s="22">
        <v>0</v>
      </c>
      <c r="BI71" s="22">
        <v>0</v>
      </c>
      <c r="BJ71" s="23">
        <v>0.20425527713793099</v>
      </c>
      <c r="BK71" s="24">
        <f t="shared" si="5"/>
        <v>944.6314561898623</v>
      </c>
    </row>
    <row r="72" spans="1:63" s="25" customFormat="1" ht="15">
      <c r="A72" s="20"/>
      <c r="B72" s="7" t="s">
        <v>154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0.3324250751724138</v>
      </c>
      <c r="I72" s="22">
        <v>240.23878328275865</v>
      </c>
      <c r="J72" s="22">
        <v>0</v>
      </c>
      <c r="K72" s="22">
        <v>0</v>
      </c>
      <c r="L72" s="23">
        <v>4.741736104448274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0.002936617586206896</v>
      </c>
      <c r="S72" s="22">
        <v>0</v>
      </c>
      <c r="T72" s="22">
        <v>0</v>
      </c>
      <c r="U72" s="22">
        <v>0</v>
      </c>
      <c r="V72" s="23">
        <v>0.1409576275862069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0.10474001320689658</v>
      </c>
      <c r="AW72" s="22">
        <v>14.664236867669198</v>
      </c>
      <c r="AX72" s="22">
        <v>0</v>
      </c>
      <c r="AY72" s="22">
        <v>0</v>
      </c>
      <c r="AZ72" s="23">
        <v>11.929089638103449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0.031173813379310335</v>
      </c>
      <c r="BG72" s="22">
        <v>0</v>
      </c>
      <c r="BH72" s="22">
        <v>0</v>
      </c>
      <c r="BI72" s="22">
        <v>0</v>
      </c>
      <c r="BJ72" s="23">
        <v>0.17466831862068968</v>
      </c>
      <c r="BK72" s="24">
        <f t="shared" si="5"/>
        <v>272.36074735853134</v>
      </c>
    </row>
    <row r="73" spans="1:63" s="25" customFormat="1" ht="15">
      <c r="A73" s="20"/>
      <c r="B73" s="7" t="s">
        <v>155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2.1542320060000004</v>
      </c>
      <c r="I73" s="22">
        <v>33.34531963062069</v>
      </c>
      <c r="J73" s="22">
        <v>0</v>
      </c>
      <c r="K73" s="22">
        <v>0</v>
      </c>
      <c r="L73" s="23">
        <v>15.987251300896554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0.2819505664137932</v>
      </c>
      <c r="S73" s="22">
        <v>0.15153759165517244</v>
      </c>
      <c r="T73" s="22">
        <v>0</v>
      </c>
      <c r="U73" s="22">
        <v>0</v>
      </c>
      <c r="V73" s="23">
        <v>7.4609893092758615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1.8323962719999995</v>
      </c>
      <c r="AW73" s="22">
        <v>19.04915321752665</v>
      </c>
      <c r="AX73" s="22">
        <v>0</v>
      </c>
      <c r="AY73" s="22">
        <v>0</v>
      </c>
      <c r="AZ73" s="23">
        <v>68.4483970136207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1.0875008275172413</v>
      </c>
      <c r="BG73" s="22">
        <v>6.342664431965517</v>
      </c>
      <c r="BH73" s="22">
        <v>0.5843128034482759</v>
      </c>
      <c r="BI73" s="22">
        <v>0</v>
      </c>
      <c r="BJ73" s="23">
        <v>6.440845867999999</v>
      </c>
      <c r="BK73" s="24">
        <f t="shared" si="5"/>
        <v>163.16655083894045</v>
      </c>
    </row>
    <row r="74" spans="1:63" s="25" customFormat="1" ht="15">
      <c r="A74" s="20"/>
      <c r="B74" s="7" t="s">
        <v>156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0.28860915006896554</v>
      </c>
      <c r="I74" s="22">
        <v>224.9244058101379</v>
      </c>
      <c r="J74" s="22">
        <v>0</v>
      </c>
      <c r="K74" s="22">
        <v>0</v>
      </c>
      <c r="L74" s="23">
        <v>19.263619682724137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0.020440321551724136</v>
      </c>
      <c r="S74" s="22">
        <v>0</v>
      </c>
      <c r="T74" s="22">
        <v>0</v>
      </c>
      <c r="U74" s="22">
        <v>0</v>
      </c>
      <c r="V74" s="23">
        <v>10.643674994310345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2.18225084524138</v>
      </c>
      <c r="AW74" s="22">
        <v>13.89991108149889</v>
      </c>
      <c r="AX74" s="22">
        <v>0</v>
      </c>
      <c r="AY74" s="22">
        <v>0</v>
      </c>
      <c r="AZ74" s="23">
        <v>28.115612314551726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0.00984706382758621</v>
      </c>
      <c r="BG74" s="22">
        <v>0</v>
      </c>
      <c r="BH74" s="22">
        <v>0</v>
      </c>
      <c r="BI74" s="22">
        <v>0</v>
      </c>
      <c r="BJ74" s="23">
        <v>0.17438720689655174</v>
      </c>
      <c r="BK74" s="24">
        <f t="shared" si="5"/>
        <v>299.5227584708092</v>
      </c>
    </row>
    <row r="75" spans="1:63" s="25" customFormat="1" ht="15">
      <c r="A75" s="20"/>
      <c r="B75" s="7" t="s">
        <v>157</v>
      </c>
      <c r="C75" s="21">
        <v>0</v>
      </c>
      <c r="D75" s="22">
        <v>1.4564056896551725</v>
      </c>
      <c r="E75" s="22">
        <v>0</v>
      </c>
      <c r="F75" s="22">
        <v>0</v>
      </c>
      <c r="G75" s="23">
        <v>0</v>
      </c>
      <c r="H75" s="21">
        <v>0.36798466482758624</v>
      </c>
      <c r="I75" s="22">
        <v>1.870921155172414</v>
      </c>
      <c r="J75" s="22">
        <v>0.1680468103448276</v>
      </c>
      <c r="K75" s="22">
        <v>0</v>
      </c>
      <c r="L75" s="23">
        <v>1.269313574137931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0.10802161003448275</v>
      </c>
      <c r="S75" s="22">
        <v>0.04481248275862069</v>
      </c>
      <c r="T75" s="22">
        <v>0</v>
      </c>
      <c r="U75" s="22">
        <v>0</v>
      </c>
      <c r="V75" s="23">
        <v>2.9464207413793106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1.0424159623793103</v>
      </c>
      <c r="AW75" s="22">
        <v>2.3508974111489502</v>
      </c>
      <c r="AX75" s="22">
        <v>0</v>
      </c>
      <c r="AY75" s="22">
        <v>0</v>
      </c>
      <c r="AZ75" s="23">
        <v>9.681343606896553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0.0881505255862069</v>
      </c>
      <c r="BG75" s="22">
        <v>0.27682758620689657</v>
      </c>
      <c r="BH75" s="22">
        <v>0</v>
      </c>
      <c r="BI75" s="22">
        <v>0</v>
      </c>
      <c r="BJ75" s="23">
        <v>0.3100468965517241</v>
      </c>
      <c r="BK75" s="24">
        <f t="shared" si="5"/>
        <v>21.98160871707999</v>
      </c>
    </row>
    <row r="76" spans="1:63" s="25" customFormat="1" ht="15">
      <c r="A76" s="20"/>
      <c r="B76" s="7" t="s">
        <v>158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0.21864961113793102</v>
      </c>
      <c r="I76" s="22">
        <v>53.34475448689656</v>
      </c>
      <c r="J76" s="22">
        <v>0</v>
      </c>
      <c r="K76" s="22">
        <v>0</v>
      </c>
      <c r="L76" s="23">
        <v>8.947481936172414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0.26409472137931034</v>
      </c>
      <c r="S76" s="22">
        <v>2.2852520710344835</v>
      </c>
      <c r="T76" s="22">
        <v>0</v>
      </c>
      <c r="U76" s="22">
        <v>0</v>
      </c>
      <c r="V76" s="23">
        <v>3.2976151696551725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0.5557940375517242</v>
      </c>
      <c r="AW76" s="22">
        <v>4.224568979646959</v>
      </c>
      <c r="AX76" s="22">
        <v>0</v>
      </c>
      <c r="AY76" s="22">
        <v>0</v>
      </c>
      <c r="AZ76" s="23">
        <v>11.945278825689655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0.07483305334482758</v>
      </c>
      <c r="BG76" s="22">
        <v>0</v>
      </c>
      <c r="BH76" s="22">
        <v>0</v>
      </c>
      <c r="BI76" s="22">
        <v>0</v>
      </c>
      <c r="BJ76" s="23">
        <v>0</v>
      </c>
      <c r="BK76" s="24">
        <f t="shared" si="5"/>
        <v>85.15832289250905</v>
      </c>
    </row>
    <row r="77" spans="1:63" s="25" customFormat="1" ht="15">
      <c r="A77" s="20"/>
      <c r="B77" s="7" t="s">
        <v>159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0.12406169565517242</v>
      </c>
      <c r="I77" s="22">
        <v>27.279340344827588</v>
      </c>
      <c r="J77" s="22">
        <v>0</v>
      </c>
      <c r="K77" s="22">
        <v>0</v>
      </c>
      <c r="L77" s="23">
        <v>1.54780605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0.035107324965517245</v>
      </c>
      <c r="S77" s="22">
        <v>0</v>
      </c>
      <c r="T77" s="22">
        <v>0</v>
      </c>
      <c r="U77" s="22">
        <v>0</v>
      </c>
      <c r="V77" s="23">
        <v>0.0652332051724138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0.03723620837931034</v>
      </c>
      <c r="AW77" s="22">
        <v>18.94328540680001</v>
      </c>
      <c r="AX77" s="22">
        <v>0</v>
      </c>
      <c r="AY77" s="22">
        <v>0</v>
      </c>
      <c r="AZ77" s="23">
        <v>3.8780523608275868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0.0036538547241379317</v>
      </c>
      <c r="BG77" s="22">
        <v>0</v>
      </c>
      <c r="BH77" s="22">
        <v>0</v>
      </c>
      <c r="BI77" s="22">
        <v>0</v>
      </c>
      <c r="BJ77" s="23">
        <v>0</v>
      </c>
      <c r="BK77" s="24">
        <f t="shared" si="5"/>
        <v>51.91377645135173</v>
      </c>
    </row>
    <row r="78" spans="1:63" s="25" customFormat="1" ht="15">
      <c r="A78" s="20"/>
      <c r="B78" s="7" t="s">
        <v>160</v>
      </c>
      <c r="C78" s="21">
        <v>0</v>
      </c>
      <c r="D78" s="22">
        <v>5.525046551724138</v>
      </c>
      <c r="E78" s="22">
        <v>0</v>
      </c>
      <c r="F78" s="22">
        <v>0</v>
      </c>
      <c r="G78" s="23">
        <v>0</v>
      </c>
      <c r="H78" s="21">
        <v>0.23712094227586206</v>
      </c>
      <c r="I78" s="22">
        <v>3.8139396346551724</v>
      </c>
      <c r="J78" s="22">
        <v>0.22100186206896552</v>
      </c>
      <c r="K78" s="22">
        <v>0</v>
      </c>
      <c r="L78" s="23">
        <v>2.0085852436551725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0.04502912944827586</v>
      </c>
      <c r="S78" s="22">
        <v>0</v>
      </c>
      <c r="T78" s="22">
        <v>0</v>
      </c>
      <c r="U78" s="22">
        <v>0</v>
      </c>
      <c r="V78" s="23">
        <v>2.320519551724138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0.3771047212413793</v>
      </c>
      <c r="AW78" s="22">
        <v>1.0889224138432785</v>
      </c>
      <c r="AX78" s="22">
        <v>0</v>
      </c>
      <c r="AY78" s="22">
        <v>0</v>
      </c>
      <c r="AZ78" s="23">
        <v>5.201966899241379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0.07208666379310344</v>
      </c>
      <c r="BG78" s="22">
        <v>0</v>
      </c>
      <c r="BH78" s="22">
        <v>0</v>
      </c>
      <c r="BI78" s="22">
        <v>0</v>
      </c>
      <c r="BJ78" s="23">
        <v>1.241371551724138</v>
      </c>
      <c r="BK78" s="24">
        <f t="shared" si="5"/>
        <v>22.152695165395002</v>
      </c>
    </row>
    <row r="79" spans="1:63" s="25" customFormat="1" ht="15">
      <c r="A79" s="20"/>
      <c r="B79" s="7" t="s">
        <v>161</v>
      </c>
      <c r="C79" s="21">
        <v>0</v>
      </c>
      <c r="D79" s="22">
        <v>5.937236206896552</v>
      </c>
      <c r="E79" s="22">
        <v>0</v>
      </c>
      <c r="F79" s="22">
        <v>0</v>
      </c>
      <c r="G79" s="23">
        <v>0</v>
      </c>
      <c r="H79" s="21">
        <v>0.10487874262068966</v>
      </c>
      <c r="I79" s="22">
        <v>53.435125862068965</v>
      </c>
      <c r="J79" s="22">
        <v>0</v>
      </c>
      <c r="K79" s="22">
        <v>0</v>
      </c>
      <c r="L79" s="23">
        <v>2.4817647344827587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0.05402884948275862</v>
      </c>
      <c r="S79" s="22">
        <v>0</v>
      </c>
      <c r="T79" s="22">
        <v>0</v>
      </c>
      <c r="U79" s="22">
        <v>0</v>
      </c>
      <c r="V79" s="23">
        <v>0.06542479858620688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0.10359096827586205</v>
      </c>
      <c r="AW79" s="22">
        <v>9.70906296522356</v>
      </c>
      <c r="AX79" s="22">
        <v>0</v>
      </c>
      <c r="AY79" s="22">
        <v>0</v>
      </c>
      <c r="AZ79" s="23">
        <v>3.0240179041379314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0.03029938406896552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74.94543041584426</v>
      </c>
    </row>
    <row r="80" spans="1:63" s="25" customFormat="1" ht="15">
      <c r="A80" s="20"/>
      <c r="B80" s="7" t="s">
        <v>162</v>
      </c>
      <c r="C80" s="21">
        <v>0</v>
      </c>
      <c r="D80" s="22">
        <v>11.87361724137931</v>
      </c>
      <c r="E80" s="22">
        <v>0</v>
      </c>
      <c r="F80" s="22">
        <v>0</v>
      </c>
      <c r="G80" s="23">
        <v>0</v>
      </c>
      <c r="H80" s="21">
        <v>0.051056435310344817</v>
      </c>
      <c r="I80" s="22">
        <v>137.6745919137931</v>
      </c>
      <c r="J80" s="22">
        <v>0</v>
      </c>
      <c r="K80" s="22">
        <v>0</v>
      </c>
      <c r="L80" s="23">
        <v>3.292316469862069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0.05758704362068965</v>
      </c>
      <c r="S80" s="22">
        <v>8.905212931034484</v>
      </c>
      <c r="T80" s="22">
        <v>0</v>
      </c>
      <c r="U80" s="22">
        <v>0</v>
      </c>
      <c r="V80" s="23">
        <v>0.017810425862068966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0.06451835913793103</v>
      </c>
      <c r="AW80" s="22">
        <v>26.04853887475631</v>
      </c>
      <c r="AX80" s="22">
        <v>0</v>
      </c>
      <c r="AY80" s="22">
        <v>0</v>
      </c>
      <c r="AZ80" s="23">
        <v>5.512099857689654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0.000591911551724138</v>
      </c>
      <c r="BG80" s="22">
        <v>0</v>
      </c>
      <c r="BH80" s="22">
        <v>0</v>
      </c>
      <c r="BI80" s="22">
        <v>0</v>
      </c>
      <c r="BJ80" s="23">
        <v>0.041433808620689655</v>
      </c>
      <c r="BK80" s="24">
        <f t="shared" si="5"/>
        <v>193.53937527261843</v>
      </c>
    </row>
    <row r="81" spans="1:63" s="25" customFormat="1" ht="15">
      <c r="A81" s="20"/>
      <c r="B81" s="7" t="s">
        <v>163</v>
      </c>
      <c r="C81" s="21">
        <v>0</v>
      </c>
      <c r="D81" s="22">
        <v>5.921336206896552</v>
      </c>
      <c r="E81" s="22">
        <v>0</v>
      </c>
      <c r="F81" s="22">
        <v>0</v>
      </c>
      <c r="G81" s="23">
        <v>0</v>
      </c>
      <c r="H81" s="21">
        <v>0.14045409482758622</v>
      </c>
      <c r="I81" s="22">
        <v>80.8229800032069</v>
      </c>
      <c r="J81" s="22">
        <v>0</v>
      </c>
      <c r="K81" s="22">
        <v>0</v>
      </c>
      <c r="L81" s="23">
        <v>1.3330527011724138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0.008350268137931036</v>
      </c>
      <c r="S81" s="22">
        <v>5.921336206896552</v>
      </c>
      <c r="T81" s="22">
        <v>0</v>
      </c>
      <c r="U81" s="22">
        <v>0</v>
      </c>
      <c r="V81" s="23">
        <v>0.12197952586206895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0.14908203968965514</v>
      </c>
      <c r="AW81" s="22">
        <v>8.267770597087232</v>
      </c>
      <c r="AX81" s="22">
        <v>0</v>
      </c>
      <c r="AY81" s="22">
        <v>0</v>
      </c>
      <c r="AZ81" s="23">
        <v>0.47001466896551725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0.0029523534482758618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103.15930866619071</v>
      </c>
    </row>
    <row r="82" spans="1:63" s="25" customFormat="1" ht="15">
      <c r="A82" s="20"/>
      <c r="B82" s="7" t="s">
        <v>164</v>
      </c>
      <c r="C82" s="21">
        <v>0</v>
      </c>
      <c r="D82" s="22">
        <v>11.837637931034482</v>
      </c>
      <c r="E82" s="22">
        <v>0</v>
      </c>
      <c r="F82" s="22">
        <v>0</v>
      </c>
      <c r="G82" s="23">
        <v>0</v>
      </c>
      <c r="H82" s="21">
        <v>0.21391116706896546</v>
      </c>
      <c r="I82" s="22">
        <v>141.8636776263793</v>
      </c>
      <c r="J82" s="22">
        <v>0</v>
      </c>
      <c r="K82" s="22">
        <v>0</v>
      </c>
      <c r="L82" s="23">
        <v>2.2911748215517242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0.04784891644827586</v>
      </c>
      <c r="S82" s="22">
        <v>5.918818965517241</v>
      </c>
      <c r="T82" s="22">
        <v>0</v>
      </c>
      <c r="U82" s="22">
        <v>0</v>
      </c>
      <c r="V82" s="23">
        <v>0.9061711836206896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0.11838200286206899</v>
      </c>
      <c r="AW82" s="22">
        <v>10.210787274427599</v>
      </c>
      <c r="AX82" s="22">
        <v>0</v>
      </c>
      <c r="AY82" s="22">
        <v>0</v>
      </c>
      <c r="AZ82" s="23">
        <v>1.6230415594827585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0.04401699665517242</v>
      </c>
      <c r="BG82" s="22">
        <v>0</v>
      </c>
      <c r="BH82" s="22">
        <v>0</v>
      </c>
      <c r="BI82" s="22">
        <v>0</v>
      </c>
      <c r="BJ82" s="23">
        <v>0.5901984482758621</v>
      </c>
      <c r="BK82" s="24">
        <f t="shared" si="5"/>
        <v>175.66566689332413</v>
      </c>
    </row>
    <row r="83" spans="1:63" s="25" customFormat="1" ht="15">
      <c r="A83" s="20"/>
      <c r="B83" s="7" t="s">
        <v>165</v>
      </c>
      <c r="C83" s="21">
        <v>0</v>
      </c>
      <c r="D83" s="22">
        <v>2.368190344827586</v>
      </c>
      <c r="E83" s="22">
        <v>0</v>
      </c>
      <c r="F83" s="22">
        <v>0</v>
      </c>
      <c r="G83" s="23">
        <v>0</v>
      </c>
      <c r="H83" s="21">
        <v>0.14848680924137936</v>
      </c>
      <c r="I83" s="22">
        <v>139.72323034482758</v>
      </c>
      <c r="J83" s="22">
        <v>0</v>
      </c>
      <c r="K83" s="22">
        <v>0</v>
      </c>
      <c r="L83" s="23">
        <v>3.224565824448277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0.04809913344827587</v>
      </c>
      <c r="S83" s="22">
        <v>5.920475862068965</v>
      </c>
      <c r="T83" s="22">
        <v>0</v>
      </c>
      <c r="U83" s="22">
        <v>0</v>
      </c>
      <c r="V83" s="23">
        <v>0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0.20617709327586212</v>
      </c>
      <c r="AW83" s="22">
        <v>64.70187588246782</v>
      </c>
      <c r="AX83" s="22">
        <v>0</v>
      </c>
      <c r="AY83" s="22">
        <v>0</v>
      </c>
      <c r="AZ83" s="23">
        <v>7.704547030620689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0.06375150620689655</v>
      </c>
      <c r="BG83" s="22">
        <v>0</v>
      </c>
      <c r="BH83" s="22">
        <v>0</v>
      </c>
      <c r="BI83" s="22">
        <v>0</v>
      </c>
      <c r="BJ83" s="23">
        <v>0.1770875172413793</v>
      </c>
      <c r="BK83" s="24">
        <f t="shared" si="5"/>
        <v>224.2864873486747</v>
      </c>
    </row>
    <row r="84" spans="1:63" s="25" customFormat="1" ht="15">
      <c r="A84" s="20"/>
      <c r="B84" s="7" t="s">
        <v>166</v>
      </c>
      <c r="C84" s="21">
        <v>0</v>
      </c>
      <c r="D84" s="22">
        <v>2.2037441379310345</v>
      </c>
      <c r="E84" s="22">
        <v>0</v>
      </c>
      <c r="F84" s="22">
        <v>0</v>
      </c>
      <c r="G84" s="23">
        <v>0</v>
      </c>
      <c r="H84" s="21">
        <v>1.8479609738965515</v>
      </c>
      <c r="I84" s="22">
        <v>36.08972956927586</v>
      </c>
      <c r="J84" s="22">
        <v>10.468760624103446</v>
      </c>
      <c r="K84" s="22">
        <v>0</v>
      </c>
      <c r="L84" s="23">
        <v>26.73210805558621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1.8870037806206896</v>
      </c>
      <c r="S84" s="22">
        <v>1.634076278275862</v>
      </c>
      <c r="T84" s="22">
        <v>21.053627309413795</v>
      </c>
      <c r="U84" s="22">
        <v>0</v>
      </c>
      <c r="V84" s="23">
        <v>8.37988513003448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5.19598441113793</v>
      </c>
      <c r="AW84" s="22">
        <v>18.186085757803543</v>
      </c>
      <c r="AX84" s="22">
        <v>0</v>
      </c>
      <c r="AY84" s="22">
        <v>0</v>
      </c>
      <c r="AZ84" s="23">
        <v>71.9168306948276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3.531381220413793</v>
      </c>
      <c r="BG84" s="22">
        <v>15.868075764310348</v>
      </c>
      <c r="BH84" s="22">
        <v>5.772515103448276</v>
      </c>
      <c r="BI84" s="22">
        <v>0</v>
      </c>
      <c r="BJ84" s="23">
        <v>13.557562259137933</v>
      </c>
      <c r="BK84" s="24">
        <f t="shared" si="5"/>
        <v>244.32533107021737</v>
      </c>
    </row>
    <row r="85" spans="1:63" s="25" customFormat="1" ht="15">
      <c r="A85" s="20"/>
      <c r="B85" s="7" t="s">
        <v>167</v>
      </c>
      <c r="C85" s="21">
        <v>0</v>
      </c>
      <c r="D85" s="22">
        <v>2.3619524137931034</v>
      </c>
      <c r="E85" s="22">
        <v>0</v>
      </c>
      <c r="F85" s="22">
        <v>0</v>
      </c>
      <c r="G85" s="23">
        <v>0</v>
      </c>
      <c r="H85" s="21">
        <v>0.1413987204482759</v>
      </c>
      <c r="I85" s="22">
        <v>122.82152551724137</v>
      </c>
      <c r="J85" s="22">
        <v>0</v>
      </c>
      <c r="K85" s="22">
        <v>0</v>
      </c>
      <c r="L85" s="23">
        <v>5.315833544827585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0.017006051344827588</v>
      </c>
      <c r="S85" s="22">
        <v>5.9048810344827585</v>
      </c>
      <c r="T85" s="22">
        <v>0</v>
      </c>
      <c r="U85" s="22">
        <v>0</v>
      </c>
      <c r="V85" s="23">
        <v>0.05963929844827586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0.2091802218275862</v>
      </c>
      <c r="AW85" s="22">
        <v>0.012949419893333322</v>
      </c>
      <c r="AX85" s="22">
        <v>0</v>
      </c>
      <c r="AY85" s="22">
        <v>0</v>
      </c>
      <c r="AZ85" s="23">
        <v>6.782940570793103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0.06886737</v>
      </c>
      <c r="BG85" s="22">
        <v>0</v>
      </c>
      <c r="BH85" s="22">
        <v>0</v>
      </c>
      <c r="BI85" s="22">
        <v>0</v>
      </c>
      <c r="BJ85" s="23">
        <v>0.0647471</v>
      </c>
      <c r="BK85" s="24">
        <f t="shared" si="5"/>
        <v>143.76092126310024</v>
      </c>
    </row>
    <row r="86" spans="1:63" s="25" customFormat="1" ht="15">
      <c r="A86" s="20"/>
      <c r="B86" s="7" t="s">
        <v>168</v>
      </c>
      <c r="C86" s="21">
        <v>0</v>
      </c>
      <c r="D86" s="22">
        <v>2.3441448275862067</v>
      </c>
      <c r="E86" s="22">
        <v>0</v>
      </c>
      <c r="F86" s="22">
        <v>0</v>
      </c>
      <c r="G86" s="23">
        <v>0</v>
      </c>
      <c r="H86" s="21">
        <v>0.0793466641724138</v>
      </c>
      <c r="I86" s="22">
        <v>29.301810344827587</v>
      </c>
      <c r="J86" s="22">
        <v>0</v>
      </c>
      <c r="K86" s="22">
        <v>0</v>
      </c>
      <c r="L86" s="23">
        <v>2.4086088103448278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0.039094586517241375</v>
      </c>
      <c r="S86" s="22">
        <v>0</v>
      </c>
      <c r="T86" s="22">
        <v>0</v>
      </c>
      <c r="U86" s="22">
        <v>0</v>
      </c>
      <c r="V86" s="23">
        <v>0.02344144827586207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0.1714957741034483</v>
      </c>
      <c r="AW86" s="22">
        <v>6.424449482793678</v>
      </c>
      <c r="AX86" s="22">
        <v>0</v>
      </c>
      <c r="AY86" s="22">
        <v>0</v>
      </c>
      <c r="AZ86" s="23">
        <v>10.843100709758621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0.022310363689655176</v>
      </c>
      <c r="BG86" s="22">
        <v>0</v>
      </c>
      <c r="BH86" s="22">
        <v>0</v>
      </c>
      <c r="BI86" s="22">
        <v>0</v>
      </c>
      <c r="BJ86" s="23">
        <v>1.1376999184827588</v>
      </c>
      <c r="BK86" s="24">
        <f t="shared" si="5"/>
        <v>52.7955029305523</v>
      </c>
    </row>
    <row r="87" spans="1:63" s="25" customFormat="1" ht="15">
      <c r="A87" s="20"/>
      <c r="B87" s="7" t="s">
        <v>169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0.5827259043103445</v>
      </c>
      <c r="I87" s="22">
        <v>1.5585051351724135</v>
      </c>
      <c r="J87" s="22">
        <v>0</v>
      </c>
      <c r="K87" s="22">
        <v>0</v>
      </c>
      <c r="L87" s="23">
        <v>14.351954569551728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0.2009030545172414</v>
      </c>
      <c r="S87" s="22">
        <v>6.235456344827586</v>
      </c>
      <c r="T87" s="22">
        <v>0</v>
      </c>
      <c r="U87" s="22">
        <v>0</v>
      </c>
      <c r="V87" s="23">
        <v>13.901553582344825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1.7502692400344828</v>
      </c>
      <c r="AW87" s="22">
        <v>12.126469843628087</v>
      </c>
      <c r="AX87" s="22">
        <v>0</v>
      </c>
      <c r="AY87" s="22">
        <v>0</v>
      </c>
      <c r="AZ87" s="23">
        <v>33.61751132482759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0.8359479439310346</v>
      </c>
      <c r="BG87" s="22">
        <v>1.0551534158965516</v>
      </c>
      <c r="BH87" s="22">
        <v>0.28716189655172414</v>
      </c>
      <c r="BI87" s="22">
        <v>0</v>
      </c>
      <c r="BJ87" s="23">
        <v>6.188218939827586</v>
      </c>
      <c r="BK87" s="24">
        <f t="shared" si="5"/>
        <v>92.6918311954212</v>
      </c>
    </row>
    <row r="88" spans="1:63" s="25" customFormat="1" ht="15">
      <c r="A88" s="20"/>
      <c r="B88" s="7" t="s">
        <v>170</v>
      </c>
      <c r="C88" s="21">
        <v>0</v>
      </c>
      <c r="D88" s="22">
        <v>11.939386206896552</v>
      </c>
      <c r="E88" s="22">
        <v>0</v>
      </c>
      <c r="F88" s="22">
        <v>0</v>
      </c>
      <c r="G88" s="23">
        <v>0</v>
      </c>
      <c r="H88" s="21">
        <v>0.6032964985517241</v>
      </c>
      <c r="I88" s="22">
        <v>492.8443382426207</v>
      </c>
      <c r="J88" s="22">
        <v>0</v>
      </c>
      <c r="K88" s="22">
        <v>0</v>
      </c>
      <c r="L88" s="23">
        <v>39.16083948262069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0.04190017627586207</v>
      </c>
      <c r="S88" s="22">
        <v>5.372723793103448</v>
      </c>
      <c r="T88" s="22">
        <v>0</v>
      </c>
      <c r="U88" s="22">
        <v>0</v>
      </c>
      <c r="V88" s="23">
        <v>4.775754482758621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0.11162016827586208</v>
      </c>
      <c r="AW88" s="22">
        <v>0.13061934815069287</v>
      </c>
      <c r="AX88" s="22">
        <v>0</v>
      </c>
      <c r="AY88" s="22">
        <v>0</v>
      </c>
      <c r="AZ88" s="23">
        <v>5.003884738689655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0.018987294137931033</v>
      </c>
      <c r="BG88" s="22">
        <v>0</v>
      </c>
      <c r="BH88" s="22">
        <v>0</v>
      </c>
      <c r="BI88" s="22">
        <v>0</v>
      </c>
      <c r="BJ88" s="23">
        <v>0.05937243103448276</v>
      </c>
      <c r="BK88" s="24">
        <f t="shared" si="5"/>
        <v>560.0627228631162</v>
      </c>
    </row>
    <row r="89" spans="1:63" s="25" customFormat="1" ht="15">
      <c r="A89" s="20"/>
      <c r="B89" s="7" t="s">
        <v>171</v>
      </c>
      <c r="C89" s="21">
        <v>0</v>
      </c>
      <c r="D89" s="22">
        <v>2.3455510344827584</v>
      </c>
      <c r="E89" s="22">
        <v>0</v>
      </c>
      <c r="F89" s="22">
        <v>0</v>
      </c>
      <c r="G89" s="23">
        <v>0</v>
      </c>
      <c r="H89" s="21">
        <v>0.09147695944827587</v>
      </c>
      <c r="I89" s="22">
        <v>123.43462318965516</v>
      </c>
      <c r="J89" s="22">
        <v>0</v>
      </c>
      <c r="K89" s="22">
        <v>0</v>
      </c>
      <c r="L89" s="23">
        <v>1.1815082804827586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0.013486918448275861</v>
      </c>
      <c r="S89" s="22">
        <v>0</v>
      </c>
      <c r="T89" s="22">
        <v>0</v>
      </c>
      <c r="U89" s="22">
        <v>0</v>
      </c>
      <c r="V89" s="23">
        <v>3.5886930827586205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0.043221446379310344</v>
      </c>
      <c r="AW89" s="22">
        <v>0.11681472417968253</v>
      </c>
      <c r="AX89" s="22">
        <v>0</v>
      </c>
      <c r="AY89" s="22">
        <v>0</v>
      </c>
      <c r="AZ89" s="23">
        <v>12.516697691379312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0.0029203681034482747</v>
      </c>
      <c r="BG89" s="22">
        <v>0</v>
      </c>
      <c r="BH89" s="22">
        <v>0</v>
      </c>
      <c r="BI89" s="22">
        <v>0</v>
      </c>
      <c r="BJ89" s="23">
        <v>0.05840736206896552</v>
      </c>
      <c r="BK89" s="24">
        <f t="shared" si="5"/>
        <v>143.39340105738657</v>
      </c>
    </row>
    <row r="90" spans="1:63" s="25" customFormat="1" ht="15">
      <c r="A90" s="20"/>
      <c r="B90" s="7" t="s">
        <v>172</v>
      </c>
      <c r="C90" s="21">
        <v>0</v>
      </c>
      <c r="D90" s="22">
        <v>11.984262068965517</v>
      </c>
      <c r="E90" s="22">
        <v>0</v>
      </c>
      <c r="F90" s="22">
        <v>0</v>
      </c>
      <c r="G90" s="23">
        <v>0</v>
      </c>
      <c r="H90" s="21">
        <v>0.6124769934482759</v>
      </c>
      <c r="I90" s="22">
        <v>80.07598165934482</v>
      </c>
      <c r="J90" s="22">
        <v>0</v>
      </c>
      <c r="K90" s="22">
        <v>0</v>
      </c>
      <c r="L90" s="23">
        <v>19.082819697103446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0.026365376551724135</v>
      </c>
      <c r="S90" s="22">
        <v>0</v>
      </c>
      <c r="T90" s="22">
        <v>0</v>
      </c>
      <c r="U90" s="22">
        <v>0</v>
      </c>
      <c r="V90" s="23">
        <v>6.207847751724138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0.41645484106896563</v>
      </c>
      <c r="AW90" s="22">
        <v>13.689493245279726</v>
      </c>
      <c r="AX90" s="22">
        <v>0</v>
      </c>
      <c r="AY90" s="22">
        <v>0</v>
      </c>
      <c r="AZ90" s="23">
        <v>18.054018419551728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0.13888681444827589</v>
      </c>
      <c r="BG90" s="22">
        <v>0.13105835679310343</v>
      </c>
      <c r="BH90" s="22">
        <v>0</v>
      </c>
      <c r="BI90" s="22">
        <v>0</v>
      </c>
      <c r="BJ90" s="23">
        <v>5.516902893448275</v>
      </c>
      <c r="BK90" s="24">
        <f t="shared" si="5"/>
        <v>155.936568117728</v>
      </c>
    </row>
    <row r="91" spans="1:63" s="25" customFormat="1" ht="15">
      <c r="A91" s="20"/>
      <c r="B91" s="7" t="s">
        <v>173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2.1958157793448287</v>
      </c>
      <c r="I91" s="22">
        <v>4.937998781275862</v>
      </c>
      <c r="J91" s="22">
        <v>0.09826720689655172</v>
      </c>
      <c r="K91" s="22">
        <v>0</v>
      </c>
      <c r="L91" s="23">
        <v>22.18590715848276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0.3174307907931035</v>
      </c>
      <c r="S91" s="22">
        <v>4.068041916931035</v>
      </c>
      <c r="T91" s="22">
        <v>0</v>
      </c>
      <c r="U91" s="22">
        <v>0</v>
      </c>
      <c r="V91" s="23">
        <v>4.1942181575172395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4.02021027</v>
      </c>
      <c r="AW91" s="22">
        <v>4.339838916342016</v>
      </c>
      <c r="AX91" s="22">
        <v>0</v>
      </c>
      <c r="AY91" s="22">
        <v>0</v>
      </c>
      <c r="AZ91" s="23">
        <v>33.31541368631035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1.5223565970344826</v>
      </c>
      <c r="BG91" s="22">
        <v>7.8259165193793105</v>
      </c>
      <c r="BH91" s="22">
        <v>0</v>
      </c>
      <c r="BI91" s="22">
        <v>0</v>
      </c>
      <c r="BJ91" s="23">
        <v>10.258248364482757</v>
      </c>
      <c r="BK91" s="24">
        <f t="shared" si="5"/>
        <v>99.27966414479029</v>
      </c>
    </row>
    <row r="92" spans="1:63" s="25" customFormat="1" ht="15">
      <c r="A92" s="20"/>
      <c r="B92" s="7" t="s">
        <v>174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0.11228190944827585</v>
      </c>
      <c r="I92" s="22">
        <v>87.021374</v>
      </c>
      <c r="J92" s="22">
        <v>0</v>
      </c>
      <c r="K92" s="22">
        <v>0</v>
      </c>
      <c r="L92" s="23">
        <v>5.720621159275864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0.019698581034482757</v>
      </c>
      <c r="S92" s="22">
        <v>2.31748</v>
      </c>
      <c r="T92" s="22">
        <v>0</v>
      </c>
      <c r="U92" s="22">
        <v>0</v>
      </c>
      <c r="V92" s="23">
        <v>0.7885259882413793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1.4428507242758624</v>
      </c>
      <c r="AW92" s="22">
        <v>5.644395475592774</v>
      </c>
      <c r="AX92" s="22">
        <v>0</v>
      </c>
      <c r="AY92" s="22">
        <v>0</v>
      </c>
      <c r="AZ92" s="23">
        <v>10.237537289827584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0.002308546206896552</v>
      </c>
      <c r="BG92" s="22">
        <v>1.7314096551724139</v>
      </c>
      <c r="BH92" s="22">
        <v>0</v>
      </c>
      <c r="BI92" s="22">
        <v>0</v>
      </c>
      <c r="BJ92" s="23">
        <v>0.30011100689655174</v>
      </c>
      <c r="BK92" s="24">
        <f t="shared" si="5"/>
        <v>115.33859433597208</v>
      </c>
    </row>
    <row r="93" spans="1:63" s="25" customFormat="1" ht="15">
      <c r="A93" s="20"/>
      <c r="B93" s="7" t="s">
        <v>175</v>
      </c>
      <c r="C93" s="21">
        <v>0</v>
      </c>
      <c r="D93" s="22">
        <v>2.3545537931034484</v>
      </c>
      <c r="E93" s="22">
        <v>0</v>
      </c>
      <c r="F93" s="22">
        <v>0</v>
      </c>
      <c r="G93" s="23">
        <v>0</v>
      </c>
      <c r="H93" s="21">
        <v>17.872289806310345</v>
      </c>
      <c r="I93" s="22">
        <v>254.88045856127584</v>
      </c>
      <c r="J93" s="22">
        <v>0</v>
      </c>
      <c r="K93" s="22">
        <v>0</v>
      </c>
      <c r="L93" s="23">
        <v>14.153263317931037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0.048207268620689664</v>
      </c>
      <c r="S93" s="22">
        <v>4.709107586206897</v>
      </c>
      <c r="T93" s="22">
        <v>0</v>
      </c>
      <c r="U93" s="22">
        <v>0</v>
      </c>
      <c r="V93" s="23">
        <v>12.542422041068965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0.16211441662068965</v>
      </c>
      <c r="AW93" s="22">
        <v>7.083508837207699</v>
      </c>
      <c r="AX93" s="22">
        <v>0</v>
      </c>
      <c r="AY93" s="22">
        <v>0</v>
      </c>
      <c r="AZ93" s="23">
        <v>5.070420788896551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0.0549515585862069</v>
      </c>
      <c r="BG93" s="22">
        <v>0</v>
      </c>
      <c r="BH93" s="22">
        <v>0</v>
      </c>
      <c r="BI93" s="22">
        <v>0</v>
      </c>
      <c r="BJ93" s="23">
        <v>35.595122250068954</v>
      </c>
      <c r="BK93" s="24">
        <f t="shared" si="5"/>
        <v>354.52642022589725</v>
      </c>
    </row>
    <row r="94" spans="1:63" s="25" customFormat="1" ht="15">
      <c r="A94" s="20"/>
      <c r="B94" s="7" t="s">
        <v>176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0.15365516731034484</v>
      </c>
      <c r="I94" s="22">
        <v>60.78075299486207</v>
      </c>
      <c r="J94" s="22">
        <v>0</v>
      </c>
      <c r="K94" s="22">
        <v>0</v>
      </c>
      <c r="L94" s="23">
        <v>14.593039771310345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</v>
      </c>
      <c r="S94" s="22">
        <v>0.03516136551724138</v>
      </c>
      <c r="T94" s="22">
        <v>0</v>
      </c>
      <c r="U94" s="22">
        <v>0</v>
      </c>
      <c r="V94" s="23">
        <v>0.03482868386206896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0.07902686227586207</v>
      </c>
      <c r="AW94" s="22">
        <v>4.762138013498612</v>
      </c>
      <c r="AX94" s="22">
        <v>0</v>
      </c>
      <c r="AY94" s="22">
        <v>0</v>
      </c>
      <c r="AZ94" s="23">
        <v>16.603701871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0.16682425662068967</v>
      </c>
      <c r="BG94" s="22">
        <v>0.6212442980344826</v>
      </c>
      <c r="BH94" s="22">
        <v>0</v>
      </c>
      <c r="BI94" s="22">
        <v>0</v>
      </c>
      <c r="BJ94" s="23">
        <v>0.5186086404137931</v>
      </c>
      <c r="BK94" s="24">
        <f t="shared" si="5"/>
        <v>98.34898192470551</v>
      </c>
    </row>
    <row r="95" spans="1:63" s="25" customFormat="1" ht="15">
      <c r="A95" s="20"/>
      <c r="B95" s="7" t="s">
        <v>177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0.24407247258620685</v>
      </c>
      <c r="I95" s="22">
        <v>112.39039852758621</v>
      </c>
      <c r="J95" s="22">
        <v>0</v>
      </c>
      <c r="K95" s="22">
        <v>0</v>
      </c>
      <c r="L95" s="23">
        <v>3.8655092378965517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0.021808489965517236</v>
      </c>
      <c r="S95" s="22">
        <v>0</v>
      </c>
      <c r="T95" s="22">
        <v>0</v>
      </c>
      <c r="U95" s="22">
        <v>0</v>
      </c>
      <c r="V95" s="23">
        <v>1.4691172810344828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0.3399896078965517</v>
      </c>
      <c r="AW95" s="22">
        <v>3.011275781079089</v>
      </c>
      <c r="AX95" s="22">
        <v>0</v>
      </c>
      <c r="AY95" s="22">
        <v>0</v>
      </c>
      <c r="AZ95" s="23">
        <v>16.54990987437931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0.08436532910344827</v>
      </c>
      <c r="BG95" s="22">
        <v>0</v>
      </c>
      <c r="BH95" s="22">
        <v>0</v>
      </c>
      <c r="BI95" s="22">
        <v>0</v>
      </c>
      <c r="BJ95" s="23">
        <v>3.0038542192413793</v>
      </c>
      <c r="BK95" s="24">
        <f t="shared" si="5"/>
        <v>140.98030082076875</v>
      </c>
    </row>
    <row r="96" spans="1:63" s="25" customFormat="1" ht="15">
      <c r="A96" s="20"/>
      <c r="B96" s="7" t="s">
        <v>178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0.526250883551724</v>
      </c>
      <c r="I96" s="22">
        <v>27.417512257620686</v>
      </c>
      <c r="J96" s="22">
        <v>1.0274324137931035</v>
      </c>
      <c r="K96" s="22">
        <v>0</v>
      </c>
      <c r="L96" s="23">
        <v>9.77983024434483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0.3075420182413793</v>
      </c>
      <c r="S96" s="22">
        <v>5.312680248931034</v>
      </c>
      <c r="T96" s="22">
        <v>3.0822972413793104</v>
      </c>
      <c r="U96" s="22">
        <v>0</v>
      </c>
      <c r="V96" s="23">
        <v>4.858758407793104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2.1804147006206898</v>
      </c>
      <c r="AW96" s="22">
        <v>9.7619383429269</v>
      </c>
      <c r="AX96" s="22">
        <v>0</v>
      </c>
      <c r="AY96" s="22">
        <v>0</v>
      </c>
      <c r="AZ96" s="23">
        <v>48.72584741375861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1.6169937285862073</v>
      </c>
      <c r="BG96" s="22">
        <v>4.846927841724138</v>
      </c>
      <c r="BH96" s="22">
        <v>2.044455172413793</v>
      </c>
      <c r="BI96" s="22">
        <v>0</v>
      </c>
      <c r="BJ96" s="23">
        <v>8.510070686551723</v>
      </c>
      <c r="BK96" s="24">
        <f t="shared" si="5"/>
        <v>129.9989516022372</v>
      </c>
    </row>
    <row r="97" spans="1:63" s="25" customFormat="1" ht="15">
      <c r="A97" s="20"/>
      <c r="B97" s="7" t="s">
        <v>179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0.13350222268965517</v>
      </c>
      <c r="I97" s="22">
        <v>51.04957869668965</v>
      </c>
      <c r="J97" s="22">
        <v>0</v>
      </c>
      <c r="K97" s="22">
        <v>0</v>
      </c>
      <c r="L97" s="23">
        <v>5.010941312068966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0.03945114444827587</v>
      </c>
      <c r="S97" s="22">
        <v>5.819908620689655</v>
      </c>
      <c r="T97" s="22">
        <v>0</v>
      </c>
      <c r="U97" s="22">
        <v>0</v>
      </c>
      <c r="V97" s="23">
        <v>0.7292345501724137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0.1483893406896552</v>
      </c>
      <c r="AW97" s="22">
        <v>3.4836716310221334</v>
      </c>
      <c r="AX97" s="22">
        <v>0</v>
      </c>
      <c r="AY97" s="22">
        <v>0</v>
      </c>
      <c r="AZ97" s="23">
        <v>12.135655578206897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0.07448027113793104</v>
      </c>
      <c r="BG97" s="22">
        <v>0</v>
      </c>
      <c r="BH97" s="22">
        <v>0</v>
      </c>
      <c r="BI97" s="22">
        <v>0</v>
      </c>
      <c r="BJ97" s="23">
        <v>0.057964586206896554</v>
      </c>
      <c r="BK97" s="24">
        <f t="shared" si="5"/>
        <v>78.68277795402211</v>
      </c>
    </row>
    <row r="98" spans="1:63" s="25" customFormat="1" ht="15">
      <c r="A98" s="20"/>
      <c r="B98" s="7" t="s">
        <v>180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0.141620822</v>
      </c>
      <c r="I98" s="22">
        <v>30.47363241724138</v>
      </c>
      <c r="J98" s="22">
        <v>0</v>
      </c>
      <c r="K98" s="22">
        <v>0</v>
      </c>
      <c r="L98" s="23">
        <v>4.3312117120344835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0.022818144827586206</v>
      </c>
      <c r="S98" s="22">
        <v>5.7045362068965515</v>
      </c>
      <c r="T98" s="22">
        <v>0</v>
      </c>
      <c r="U98" s="22">
        <v>0</v>
      </c>
      <c r="V98" s="23">
        <v>0.03422721724137931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0.22037410865517243</v>
      </c>
      <c r="AW98" s="22">
        <v>3.614802795462416</v>
      </c>
      <c r="AX98" s="22">
        <v>0</v>
      </c>
      <c r="AY98" s="22">
        <v>0</v>
      </c>
      <c r="AZ98" s="23">
        <v>13.107238515999999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0.0761363972413793</v>
      </c>
      <c r="BG98" s="22">
        <v>0</v>
      </c>
      <c r="BH98" s="22">
        <v>0</v>
      </c>
      <c r="BI98" s="22">
        <v>0</v>
      </c>
      <c r="BJ98" s="23">
        <v>0.39715926620689657</v>
      </c>
      <c r="BK98" s="24">
        <f t="shared" si="5"/>
        <v>58.12375760380724</v>
      </c>
    </row>
    <row r="99" spans="1:63" s="25" customFormat="1" ht="15">
      <c r="A99" s="20"/>
      <c r="B99" s="7" t="s">
        <v>181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0.3497887853448276</v>
      </c>
      <c r="I99" s="22">
        <v>1617.340897529862</v>
      </c>
      <c r="J99" s="22">
        <v>0</v>
      </c>
      <c r="K99" s="22">
        <v>0</v>
      </c>
      <c r="L99" s="23">
        <v>122.8688228212069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0.12277438072413795</v>
      </c>
      <c r="S99" s="22">
        <v>10.27782931034483</v>
      </c>
      <c r="T99" s="22">
        <v>0</v>
      </c>
      <c r="U99" s="22">
        <v>0</v>
      </c>
      <c r="V99" s="23">
        <v>0.9620853539310346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0.6466525660689655</v>
      </c>
      <c r="AW99" s="22">
        <v>6.314894711350611</v>
      </c>
      <c r="AX99" s="22">
        <v>0</v>
      </c>
      <c r="AY99" s="22">
        <v>0</v>
      </c>
      <c r="AZ99" s="23">
        <v>33.23723768544828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0.16888841344827588</v>
      </c>
      <c r="BG99" s="22">
        <v>5.016328277379309</v>
      </c>
      <c r="BH99" s="22">
        <v>0</v>
      </c>
      <c r="BI99" s="22">
        <v>0</v>
      </c>
      <c r="BJ99" s="23">
        <v>2.4883029431379313</v>
      </c>
      <c r="BK99" s="24">
        <f t="shared" si="5"/>
        <v>1799.7945027782475</v>
      </c>
    </row>
    <row r="100" spans="1:63" s="25" customFormat="1" ht="15">
      <c r="A100" s="20"/>
      <c r="B100" s="7" t="s">
        <v>182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0.23115595027586205</v>
      </c>
      <c r="I100" s="22">
        <v>92.99130034199999</v>
      </c>
      <c r="J100" s="22">
        <v>0</v>
      </c>
      <c r="K100" s="22">
        <v>0</v>
      </c>
      <c r="L100" s="23">
        <v>21.011343097965522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0.04446445137931035</v>
      </c>
      <c r="S100" s="22">
        <v>5.700570689655172</v>
      </c>
      <c r="T100" s="22">
        <v>0</v>
      </c>
      <c r="U100" s="22">
        <v>0</v>
      </c>
      <c r="V100" s="23">
        <v>0.25823243196551726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1.2628694121034478</v>
      </c>
      <c r="AW100" s="22">
        <v>1.4565408494238974</v>
      </c>
      <c r="AX100" s="22">
        <v>0</v>
      </c>
      <c r="AY100" s="22">
        <v>0</v>
      </c>
      <c r="AZ100" s="23">
        <v>33.39936571558621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0.14479650444827585</v>
      </c>
      <c r="BG100" s="22">
        <v>0</v>
      </c>
      <c r="BH100" s="22">
        <v>0</v>
      </c>
      <c r="BI100" s="22">
        <v>0</v>
      </c>
      <c r="BJ100" s="23">
        <v>0.8404534689655174</v>
      </c>
      <c r="BK100" s="24">
        <f t="shared" si="5"/>
        <v>157.3410929137687</v>
      </c>
    </row>
    <row r="101" spans="1:63" s="25" customFormat="1" ht="15">
      <c r="A101" s="20"/>
      <c r="B101" s="7" t="s">
        <v>183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0.30986852579310337</v>
      </c>
      <c r="I101" s="22">
        <v>1.9322461344827584</v>
      </c>
      <c r="J101" s="22">
        <v>0</v>
      </c>
      <c r="K101" s="22">
        <v>0</v>
      </c>
      <c r="L101" s="23">
        <v>8.506894478241378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0.31053014275862073</v>
      </c>
      <c r="S101" s="22">
        <v>4.204935267999998</v>
      </c>
      <c r="T101" s="22">
        <v>0</v>
      </c>
      <c r="U101" s="22">
        <v>0</v>
      </c>
      <c r="V101" s="23">
        <v>1.768771955724138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2.2846100163793106</v>
      </c>
      <c r="AW101" s="22">
        <v>5.86956811707174</v>
      </c>
      <c r="AX101" s="22">
        <v>0</v>
      </c>
      <c r="AY101" s="22">
        <v>0</v>
      </c>
      <c r="AZ101" s="23">
        <v>19.02136159324138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7.812016450344829</v>
      </c>
      <c r="BG101" s="22">
        <v>0.3966217787931035</v>
      </c>
      <c r="BH101" s="22">
        <v>0</v>
      </c>
      <c r="BI101" s="22">
        <v>0</v>
      </c>
      <c r="BJ101" s="23">
        <v>16.17705648710345</v>
      </c>
      <c r="BK101" s="24">
        <f t="shared" si="5"/>
        <v>68.59448094793382</v>
      </c>
    </row>
    <row r="102" spans="1:63" s="25" customFormat="1" ht="15">
      <c r="A102" s="20"/>
      <c r="B102" s="7" t="s">
        <v>184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0.03188118531034483</v>
      </c>
      <c r="I102" s="22">
        <v>2.8247149143103445</v>
      </c>
      <c r="J102" s="22">
        <v>0</v>
      </c>
      <c r="K102" s="22">
        <v>0</v>
      </c>
      <c r="L102" s="23">
        <v>3.6356580664137934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0.02350078451724138</v>
      </c>
      <c r="S102" s="22">
        <v>0</v>
      </c>
      <c r="T102" s="22">
        <v>0</v>
      </c>
      <c r="U102" s="22">
        <v>0</v>
      </c>
      <c r="V102" s="23">
        <v>0.056348284999999984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0.7865546414827588</v>
      </c>
      <c r="AW102" s="22">
        <v>0.5539548680236908</v>
      </c>
      <c r="AX102" s="22">
        <v>0</v>
      </c>
      <c r="AY102" s="22">
        <v>0</v>
      </c>
      <c r="AZ102" s="23">
        <v>8.679927251241377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0.2701258970344827</v>
      </c>
      <c r="BG102" s="22">
        <v>0</v>
      </c>
      <c r="BH102" s="22">
        <v>0</v>
      </c>
      <c r="BI102" s="22">
        <v>0</v>
      </c>
      <c r="BJ102" s="23">
        <v>0.023691946482758616</v>
      </c>
      <c r="BK102" s="24">
        <f t="shared" si="5"/>
        <v>16.886357839816792</v>
      </c>
    </row>
    <row r="103" spans="1:63" s="25" customFormat="1" ht="15">
      <c r="A103" s="20"/>
      <c r="B103" s="7" t="s">
        <v>185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0.4944214254482759</v>
      </c>
      <c r="I103" s="22">
        <v>0.29660358620689653</v>
      </c>
      <c r="J103" s="22">
        <v>0</v>
      </c>
      <c r="K103" s="22">
        <v>0</v>
      </c>
      <c r="L103" s="23">
        <v>9.932141843310346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0.15662235434482757</v>
      </c>
      <c r="S103" s="22">
        <v>6.216316827586207</v>
      </c>
      <c r="T103" s="22">
        <v>0</v>
      </c>
      <c r="U103" s="22">
        <v>0</v>
      </c>
      <c r="V103" s="23">
        <v>7.931056310344826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1.256191296965517</v>
      </c>
      <c r="AW103" s="22">
        <v>7.321100873221135</v>
      </c>
      <c r="AX103" s="22">
        <v>0</v>
      </c>
      <c r="AY103" s="22">
        <v>0</v>
      </c>
      <c r="AZ103" s="23">
        <v>23.579895885103447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0.5094654444482759</v>
      </c>
      <c r="BG103" s="22">
        <v>1.1470624266896552</v>
      </c>
      <c r="BH103" s="22">
        <v>0.426426</v>
      </c>
      <c r="BI103" s="22">
        <v>0</v>
      </c>
      <c r="BJ103" s="23">
        <v>4.194172805793104</v>
      </c>
      <c r="BK103" s="24">
        <f t="shared" si="5"/>
        <v>63.46147707946251</v>
      </c>
    </row>
    <row r="104" spans="1:63" s="25" customFormat="1" ht="15">
      <c r="A104" s="20"/>
      <c r="B104" s="7" t="s">
        <v>186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0.10805718668965517</v>
      </c>
      <c r="I104" s="22">
        <v>36.27721463793104</v>
      </c>
      <c r="J104" s="22">
        <v>0</v>
      </c>
      <c r="K104" s="22">
        <v>0</v>
      </c>
      <c r="L104" s="23">
        <v>13.741631887931035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0.04343477637931035</v>
      </c>
      <c r="S104" s="22">
        <v>0</v>
      </c>
      <c r="T104" s="22">
        <v>0</v>
      </c>
      <c r="U104" s="22">
        <v>0</v>
      </c>
      <c r="V104" s="23">
        <v>6.142044434482759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0.11403841696551724</v>
      </c>
      <c r="AW104" s="22">
        <v>2.7275565931189383</v>
      </c>
      <c r="AX104" s="22">
        <v>0</v>
      </c>
      <c r="AY104" s="22">
        <v>0</v>
      </c>
      <c r="AZ104" s="23">
        <v>17.249973057275863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0.008448184827586207</v>
      </c>
      <c r="BG104" s="22">
        <v>0</v>
      </c>
      <c r="BH104" s="22">
        <v>0</v>
      </c>
      <c r="BI104" s="22">
        <v>0</v>
      </c>
      <c r="BJ104" s="23">
        <v>0.02413766896551724</v>
      </c>
      <c r="BK104" s="24">
        <f t="shared" si="5"/>
        <v>76.43653684456723</v>
      </c>
    </row>
    <row r="105" spans="1:63" s="25" customFormat="1" ht="15">
      <c r="A105" s="20"/>
      <c r="B105" s="7" t="s">
        <v>187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0.06630523655172414</v>
      </c>
      <c r="I105" s="22">
        <v>26.902396551724138</v>
      </c>
      <c r="J105" s="22">
        <v>0</v>
      </c>
      <c r="K105" s="22">
        <v>0</v>
      </c>
      <c r="L105" s="23">
        <v>2.398960071310345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0.1039410775862069</v>
      </c>
      <c r="S105" s="22">
        <v>0</v>
      </c>
      <c r="T105" s="22">
        <v>0</v>
      </c>
      <c r="U105" s="22">
        <v>0</v>
      </c>
      <c r="V105" s="23">
        <v>0.2506814224137931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0.09647122034482758</v>
      </c>
      <c r="AW105" s="22">
        <v>2.4238395928735237</v>
      </c>
      <c r="AX105" s="22">
        <v>0</v>
      </c>
      <c r="AY105" s="22">
        <v>0</v>
      </c>
      <c r="AZ105" s="23">
        <v>16.913988007103452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0.003617671034482758</v>
      </c>
      <c r="BG105" s="22">
        <v>0</v>
      </c>
      <c r="BH105" s="22">
        <v>0</v>
      </c>
      <c r="BI105" s="22">
        <v>0</v>
      </c>
      <c r="BJ105" s="23">
        <v>0.9059779553103448</v>
      </c>
      <c r="BK105" s="24">
        <f t="shared" si="5"/>
        <v>50.06617880625284</v>
      </c>
    </row>
    <row r="106" spans="1:63" s="25" customFormat="1" ht="15">
      <c r="A106" s="20"/>
      <c r="B106" s="7" t="s">
        <v>188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0.11418955496551725</v>
      </c>
      <c r="I106" s="22">
        <v>27.552293676206897</v>
      </c>
      <c r="J106" s="22">
        <v>0</v>
      </c>
      <c r="K106" s="22">
        <v>0</v>
      </c>
      <c r="L106" s="23">
        <v>0.7207069887931035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0.006690107068965516</v>
      </c>
      <c r="S106" s="22">
        <v>0.012163831034482759</v>
      </c>
      <c r="T106" s="22">
        <v>0</v>
      </c>
      <c r="U106" s="22">
        <v>0</v>
      </c>
      <c r="V106" s="23">
        <v>0.006081915517241379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0.04241926589655172</v>
      </c>
      <c r="AW106" s="22">
        <v>14.440601379089452</v>
      </c>
      <c r="AX106" s="22">
        <v>0</v>
      </c>
      <c r="AY106" s="22">
        <v>0</v>
      </c>
      <c r="AZ106" s="23">
        <v>5.1865826620689655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0.005415225517241381</v>
      </c>
      <c r="BG106" s="22">
        <v>0</v>
      </c>
      <c r="BH106" s="22">
        <v>0</v>
      </c>
      <c r="BI106" s="22">
        <v>0</v>
      </c>
      <c r="BJ106" s="23">
        <v>0.601691724137931</v>
      </c>
      <c r="BK106" s="24">
        <f t="shared" si="5"/>
        <v>48.68883633029635</v>
      </c>
    </row>
    <row r="107" spans="1:63" s="25" customFormat="1" ht="15">
      <c r="A107" s="20"/>
      <c r="B107" s="7" t="s">
        <v>189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0.16743951055172418</v>
      </c>
      <c r="I107" s="22">
        <v>0.04783627724137931</v>
      </c>
      <c r="J107" s="22">
        <v>0</v>
      </c>
      <c r="K107" s="22">
        <v>0</v>
      </c>
      <c r="L107" s="23">
        <v>0.7449124305517242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0.10143596137931034</v>
      </c>
      <c r="S107" s="22">
        <v>0</v>
      </c>
      <c r="T107" s="22">
        <v>0</v>
      </c>
      <c r="U107" s="22">
        <v>0</v>
      </c>
      <c r="V107" s="23">
        <v>2.952201441413793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0.6845589620344829</v>
      </c>
      <c r="AW107" s="22">
        <v>9.203645230684891</v>
      </c>
      <c r="AX107" s="22">
        <v>0</v>
      </c>
      <c r="AY107" s="22">
        <v>0</v>
      </c>
      <c r="AZ107" s="23">
        <v>24.101949571827586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0.12681363737931034</v>
      </c>
      <c r="BG107" s="22">
        <v>0</v>
      </c>
      <c r="BH107" s="22">
        <v>0</v>
      </c>
      <c r="BI107" s="22">
        <v>0</v>
      </c>
      <c r="BJ107" s="23">
        <v>0.5010895788965517</v>
      </c>
      <c r="BK107" s="24">
        <f t="shared" si="5"/>
        <v>38.631882601960754</v>
      </c>
    </row>
    <row r="108" spans="1:63" s="25" customFormat="1" ht="15">
      <c r="A108" s="20"/>
      <c r="B108" s="7" t="s">
        <v>190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0.08753470079310344</v>
      </c>
      <c r="I108" s="22">
        <v>66.39336379310345</v>
      </c>
      <c r="J108" s="22">
        <v>0</v>
      </c>
      <c r="K108" s="22">
        <v>0</v>
      </c>
      <c r="L108" s="23">
        <v>0.20642300379310344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0.008450064482758621</v>
      </c>
      <c r="S108" s="22">
        <v>0</v>
      </c>
      <c r="T108" s="22">
        <v>0</v>
      </c>
      <c r="U108" s="22">
        <v>0</v>
      </c>
      <c r="V108" s="23">
        <v>0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0.15994919055172413</v>
      </c>
      <c r="AW108" s="22">
        <v>2.39847034459359</v>
      </c>
      <c r="AX108" s="22">
        <v>0</v>
      </c>
      <c r="AY108" s="22">
        <v>0</v>
      </c>
      <c r="AZ108" s="23">
        <v>3.1695785606896547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0.013167602275862068</v>
      </c>
      <c r="BG108" s="22">
        <v>0</v>
      </c>
      <c r="BH108" s="22">
        <v>0</v>
      </c>
      <c r="BI108" s="22">
        <v>0</v>
      </c>
      <c r="BJ108" s="23">
        <v>2.398470344827586</v>
      </c>
      <c r="BK108" s="24">
        <f t="shared" si="5"/>
        <v>74.83540760511083</v>
      </c>
    </row>
    <row r="109" spans="1:63" s="25" customFormat="1" ht="15">
      <c r="A109" s="20"/>
      <c r="B109" s="7" t="s">
        <v>191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0.16081498910344824</v>
      </c>
      <c r="I109" s="22">
        <v>15.958291741379309</v>
      </c>
      <c r="J109" s="22">
        <v>0</v>
      </c>
      <c r="K109" s="22">
        <v>0</v>
      </c>
      <c r="L109" s="23">
        <v>16.433511042620687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6.888585464206896</v>
      </c>
      <c r="S109" s="22">
        <v>0</v>
      </c>
      <c r="T109" s="22">
        <v>0</v>
      </c>
      <c r="U109" s="22">
        <v>0</v>
      </c>
      <c r="V109" s="23">
        <v>12.464498034482759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0.49608212089655174</v>
      </c>
      <c r="AW109" s="22">
        <v>0.1349159589603788</v>
      </c>
      <c r="AX109" s="22">
        <v>0</v>
      </c>
      <c r="AY109" s="22">
        <v>0</v>
      </c>
      <c r="AZ109" s="23">
        <v>5.160501688172413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0.04924432489655173</v>
      </c>
      <c r="BG109" s="22">
        <v>0</v>
      </c>
      <c r="BH109" s="22">
        <v>0</v>
      </c>
      <c r="BI109" s="22">
        <v>0</v>
      </c>
      <c r="BJ109" s="23">
        <v>1.2097464289655173</v>
      </c>
      <c r="BK109" s="24">
        <f t="shared" si="5"/>
        <v>58.95619179368451</v>
      </c>
    </row>
    <row r="110" spans="1:63" s="25" customFormat="1" ht="15">
      <c r="A110" s="20"/>
      <c r="B110" s="7" t="s">
        <v>192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0.048451051034482766</v>
      </c>
      <c r="I110" s="22">
        <v>49.5816323275862</v>
      </c>
      <c r="J110" s="22">
        <v>0</v>
      </c>
      <c r="K110" s="22">
        <v>0</v>
      </c>
      <c r="L110" s="23">
        <v>0.6562204426896552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0.0012620778965517243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0.02935194786206896</v>
      </c>
      <c r="AW110" s="22">
        <v>4.79213517214702</v>
      </c>
      <c r="AX110" s="22">
        <v>0</v>
      </c>
      <c r="AY110" s="22">
        <v>0</v>
      </c>
      <c r="AZ110" s="23">
        <v>4.2170789517241385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0.0025158706206896554</v>
      </c>
      <c r="BG110" s="22">
        <v>0</v>
      </c>
      <c r="BH110" s="22">
        <v>0</v>
      </c>
      <c r="BI110" s="22">
        <v>0</v>
      </c>
      <c r="BJ110" s="23">
        <v>0</v>
      </c>
      <c r="BK110" s="24">
        <f t="shared" si="5"/>
        <v>59.32864784156081</v>
      </c>
    </row>
    <row r="111" spans="1:63" s="25" customFormat="1" ht="15">
      <c r="A111" s="20"/>
      <c r="B111" s="7" t="s">
        <v>193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0.16299551234482756</v>
      </c>
      <c r="I111" s="22">
        <v>3.6200726258620683</v>
      </c>
      <c r="J111" s="22">
        <v>0</v>
      </c>
      <c r="K111" s="22">
        <v>0</v>
      </c>
      <c r="L111" s="23">
        <v>3.0934814933103447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0.11211014996551727</v>
      </c>
      <c r="S111" s="22">
        <v>0</v>
      </c>
      <c r="T111" s="22">
        <v>1.1339303448275861</v>
      </c>
      <c r="U111" s="22">
        <v>0</v>
      </c>
      <c r="V111" s="23">
        <v>0.017008955172413794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1.1463632802068966</v>
      </c>
      <c r="AW111" s="22">
        <v>2.470788391045576</v>
      </c>
      <c r="AX111" s="22">
        <v>0</v>
      </c>
      <c r="AY111" s="22">
        <v>0</v>
      </c>
      <c r="AZ111" s="23">
        <v>10.06387707172414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0.07358030510344828</v>
      </c>
      <c r="BG111" s="22">
        <v>0.5599718965517242</v>
      </c>
      <c r="BH111" s="22">
        <v>0</v>
      </c>
      <c r="BI111" s="22">
        <v>0</v>
      </c>
      <c r="BJ111" s="23">
        <v>0.6660867501034482</v>
      </c>
      <c r="BK111" s="24">
        <f t="shared" si="5"/>
        <v>23.120266776217992</v>
      </c>
    </row>
    <row r="112" spans="1:63" s="25" customFormat="1" ht="15">
      <c r="A112" s="20"/>
      <c r="B112" s="7" t="s">
        <v>194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0.3592017708275861</v>
      </c>
      <c r="I112" s="22">
        <v>15.970921807758621</v>
      </c>
      <c r="J112" s="22">
        <v>0</v>
      </c>
      <c r="K112" s="22">
        <v>0</v>
      </c>
      <c r="L112" s="23">
        <v>4.351356247241379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0.05837968965517242</v>
      </c>
      <c r="S112" s="22">
        <v>0.005131013793103449</v>
      </c>
      <c r="T112" s="22">
        <v>0</v>
      </c>
      <c r="U112" s="22">
        <v>0</v>
      </c>
      <c r="V112" s="23">
        <v>0.12057882413793103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18.38075095365517</v>
      </c>
      <c r="AW112" s="22">
        <v>28.858449478542532</v>
      </c>
      <c r="AX112" s="22">
        <v>0</v>
      </c>
      <c r="AY112" s="22">
        <v>0</v>
      </c>
      <c r="AZ112" s="23">
        <v>57.637545331724134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0.20533485779310345</v>
      </c>
      <c r="BG112" s="22">
        <v>0.06346113793103449</v>
      </c>
      <c r="BH112" s="22">
        <v>0</v>
      </c>
      <c r="BI112" s="22">
        <v>0</v>
      </c>
      <c r="BJ112" s="23">
        <v>3.731466198310345</v>
      </c>
      <c r="BK112" s="24">
        <f t="shared" si="5"/>
        <v>129.74257731137013</v>
      </c>
    </row>
    <row r="113" spans="1:63" s="25" customFormat="1" ht="15">
      <c r="A113" s="20"/>
      <c r="B113" s="7" t="s">
        <v>195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1.9614142653448274</v>
      </c>
      <c r="I113" s="22">
        <v>6.314485862068966</v>
      </c>
      <c r="J113" s="22">
        <v>0</v>
      </c>
      <c r="K113" s="22">
        <v>0</v>
      </c>
      <c r="L113" s="23">
        <v>0.03924885958620689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0.003095335172413793</v>
      </c>
      <c r="S113" s="22">
        <v>0</v>
      </c>
      <c r="T113" s="22">
        <v>0</v>
      </c>
      <c r="U113" s="22">
        <v>0</v>
      </c>
      <c r="V113" s="23">
        <v>0.06190672413793104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0.03522087944827586</v>
      </c>
      <c r="AW113" s="22">
        <v>10.884230448386985</v>
      </c>
      <c r="AX113" s="22">
        <v>0</v>
      </c>
      <c r="AY113" s="22">
        <v>0</v>
      </c>
      <c r="AZ113" s="23">
        <v>10.449874839551724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0.025070418448275858</v>
      </c>
      <c r="BG113" s="22">
        <v>0</v>
      </c>
      <c r="BH113" s="22">
        <v>0</v>
      </c>
      <c r="BI113" s="22">
        <v>0</v>
      </c>
      <c r="BJ113" s="23">
        <v>0.6114552764827587</v>
      </c>
      <c r="BK113" s="24">
        <f aca="true" t="shared" si="6" ref="BK113:BK133">SUM(C113:BJ113)</f>
        <v>30.386002908628367</v>
      </c>
    </row>
    <row r="114" spans="1:63" s="25" customFormat="1" ht="15">
      <c r="A114" s="20"/>
      <c r="B114" s="7" t="s">
        <v>196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0.09817618313793101</v>
      </c>
      <c r="I114" s="22">
        <v>0.6375786206896552</v>
      </c>
      <c r="J114" s="22">
        <v>0</v>
      </c>
      <c r="K114" s="22">
        <v>0</v>
      </c>
      <c r="L114" s="23">
        <v>12.701385452206896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0.01721462275862069</v>
      </c>
      <c r="S114" s="22">
        <v>1.2751572413793104</v>
      </c>
      <c r="T114" s="22">
        <v>0</v>
      </c>
      <c r="U114" s="22">
        <v>0</v>
      </c>
      <c r="V114" s="23">
        <v>0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159.08864398658625</v>
      </c>
      <c r="AW114" s="22">
        <v>143.2123815176745</v>
      </c>
      <c r="AX114" s="22">
        <v>0</v>
      </c>
      <c r="AY114" s="22">
        <v>0</v>
      </c>
      <c r="AZ114" s="23">
        <v>143.8323715098276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49.15439798620691</v>
      </c>
      <c r="BG114" s="22">
        <v>6.239464721068965</v>
      </c>
      <c r="BH114" s="22">
        <v>0</v>
      </c>
      <c r="BI114" s="22">
        <v>0</v>
      </c>
      <c r="BJ114" s="23">
        <v>0.6585291328620689</v>
      </c>
      <c r="BK114" s="24">
        <f t="shared" si="6"/>
        <v>516.9153009743986</v>
      </c>
    </row>
    <row r="115" spans="1:63" s="25" customFormat="1" ht="15">
      <c r="A115" s="20"/>
      <c r="B115" s="7" t="s">
        <v>197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0.10011464375862068</v>
      </c>
      <c r="I115" s="22">
        <v>43.95693448284997</v>
      </c>
      <c r="J115" s="22">
        <v>0</v>
      </c>
      <c r="K115" s="22">
        <v>0</v>
      </c>
      <c r="L115" s="23">
        <v>4.987995441931035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0.0018838681034482755</v>
      </c>
      <c r="S115" s="22">
        <v>0</v>
      </c>
      <c r="T115" s="22">
        <v>0</v>
      </c>
      <c r="U115" s="22">
        <v>0</v>
      </c>
      <c r="V115" s="23">
        <v>0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0.19735193710344828</v>
      </c>
      <c r="AW115" s="22">
        <v>0</v>
      </c>
      <c r="AX115" s="22">
        <v>0</v>
      </c>
      <c r="AY115" s="22">
        <v>0</v>
      </c>
      <c r="AZ115" s="23">
        <v>5.073703572448276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0.025044662068965516</v>
      </c>
      <c r="BG115" s="22">
        <v>0</v>
      </c>
      <c r="BH115" s="22">
        <v>0</v>
      </c>
      <c r="BI115" s="22">
        <v>0</v>
      </c>
      <c r="BJ115" s="23">
        <v>0.05008932413793103</v>
      </c>
      <c r="BK115" s="24">
        <f t="shared" si="6"/>
        <v>54.39311793240169</v>
      </c>
    </row>
    <row r="116" spans="1:63" s="25" customFormat="1" ht="15">
      <c r="A116" s="20"/>
      <c r="B116" s="7" t="s">
        <v>198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0.2166014932758621</v>
      </c>
      <c r="I116" s="22">
        <v>0</v>
      </c>
      <c r="J116" s="22">
        <v>0</v>
      </c>
      <c r="K116" s="22">
        <v>0</v>
      </c>
      <c r="L116" s="23">
        <v>0.17969778793103447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0.023917246724137933</v>
      </c>
      <c r="S116" s="22">
        <v>0</v>
      </c>
      <c r="T116" s="22">
        <v>0</v>
      </c>
      <c r="U116" s="22">
        <v>0</v>
      </c>
      <c r="V116" s="23">
        <v>0.005970025862068965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0.1999480448275862</v>
      </c>
      <c r="AW116" s="22">
        <v>0.37748303460153293</v>
      </c>
      <c r="AX116" s="22">
        <v>0</v>
      </c>
      <c r="AY116" s="22">
        <v>0</v>
      </c>
      <c r="AZ116" s="23">
        <v>26.625917359999992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0.007641348827586207</v>
      </c>
      <c r="BG116" s="22">
        <v>0.5898172413793104</v>
      </c>
      <c r="BH116" s="22">
        <v>0</v>
      </c>
      <c r="BI116" s="22">
        <v>0</v>
      </c>
      <c r="BJ116" s="23">
        <v>0.342094</v>
      </c>
      <c r="BK116" s="24">
        <f t="shared" si="6"/>
        <v>28.569087583429113</v>
      </c>
    </row>
    <row r="117" spans="1:63" s="25" customFormat="1" ht="15">
      <c r="A117" s="20"/>
      <c r="B117" s="7" t="s">
        <v>199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0.08427233196551726</v>
      </c>
      <c r="I117" s="22">
        <v>84.42030485000001</v>
      </c>
      <c r="J117" s="22">
        <v>0</v>
      </c>
      <c r="K117" s="22">
        <v>0</v>
      </c>
      <c r="L117" s="23">
        <v>1.9382395198965516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0.006827610862068967</v>
      </c>
      <c r="S117" s="22">
        <v>0</v>
      </c>
      <c r="T117" s="22">
        <v>0</v>
      </c>
      <c r="U117" s="22">
        <v>0</v>
      </c>
      <c r="V117" s="23">
        <v>0.0014896605517241378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0.07226029603448275</v>
      </c>
      <c r="AW117" s="22">
        <v>58.95739579900239</v>
      </c>
      <c r="AX117" s="22">
        <v>0</v>
      </c>
      <c r="AY117" s="22">
        <v>0</v>
      </c>
      <c r="AZ117" s="23">
        <v>4.9822383718965515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0.0018590487931034478</v>
      </c>
      <c r="BG117" s="22">
        <v>29.744780689655173</v>
      </c>
      <c r="BH117" s="22">
        <v>0</v>
      </c>
      <c r="BI117" s="22">
        <v>0</v>
      </c>
      <c r="BJ117" s="23">
        <v>0.06196829310344828</v>
      </c>
      <c r="BK117" s="24">
        <f t="shared" si="6"/>
        <v>180.27163647176104</v>
      </c>
    </row>
    <row r="118" spans="1:63" s="25" customFormat="1" ht="15">
      <c r="A118" s="20"/>
      <c r="B118" s="7" t="s">
        <v>200</v>
      </c>
      <c r="C118" s="21">
        <v>0</v>
      </c>
      <c r="D118" s="22">
        <v>1.2438593103448274</v>
      </c>
      <c r="E118" s="22">
        <v>0</v>
      </c>
      <c r="F118" s="22">
        <v>0</v>
      </c>
      <c r="G118" s="23">
        <v>0</v>
      </c>
      <c r="H118" s="21">
        <v>0.053624018620689655</v>
      </c>
      <c r="I118" s="22">
        <v>69.66234067588822</v>
      </c>
      <c r="J118" s="22">
        <v>0</v>
      </c>
      <c r="K118" s="22">
        <v>0</v>
      </c>
      <c r="L118" s="23">
        <v>13.871517570413792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0.007960699931034484</v>
      </c>
      <c r="S118" s="22">
        <v>0</v>
      </c>
      <c r="T118" s="22">
        <v>0</v>
      </c>
      <c r="U118" s="22">
        <v>0</v>
      </c>
      <c r="V118" s="23">
        <v>0.0029977009655172415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0.08828059037931035</v>
      </c>
      <c r="AW118" s="22">
        <v>0</v>
      </c>
      <c r="AX118" s="22">
        <v>0</v>
      </c>
      <c r="AY118" s="22">
        <v>0</v>
      </c>
      <c r="AZ118" s="23">
        <v>0.14653410896551725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0.04160078517241379</v>
      </c>
      <c r="BG118" s="22">
        <v>14.901773793103448</v>
      </c>
      <c r="BH118" s="22">
        <v>0</v>
      </c>
      <c r="BI118" s="22">
        <v>0</v>
      </c>
      <c r="BJ118" s="23">
        <v>0.3104536206896552</v>
      </c>
      <c r="BK118" s="24">
        <f t="shared" si="6"/>
        <v>100.33094287447442</v>
      </c>
    </row>
    <row r="119" spans="1:63" s="25" customFormat="1" ht="15">
      <c r="A119" s="20"/>
      <c r="B119" s="7" t="s">
        <v>201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0.19660283627586206</v>
      </c>
      <c r="I119" s="22">
        <v>24.43320394482759</v>
      </c>
      <c r="J119" s="22">
        <v>0</v>
      </c>
      <c r="K119" s="22">
        <v>0</v>
      </c>
      <c r="L119" s="23">
        <v>6.500496785827588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0.048932375344827604</v>
      </c>
      <c r="S119" s="22">
        <v>0.007158348137931034</v>
      </c>
      <c r="T119" s="22">
        <v>0</v>
      </c>
      <c r="U119" s="22">
        <v>0</v>
      </c>
      <c r="V119" s="23">
        <v>4.068535310344828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0.27964633755172413</v>
      </c>
      <c r="AW119" s="22">
        <v>11.299551227016712</v>
      </c>
      <c r="AX119" s="22">
        <v>0</v>
      </c>
      <c r="AY119" s="22">
        <v>0</v>
      </c>
      <c r="AZ119" s="23">
        <v>9.871340458344829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0.03962905665517242</v>
      </c>
      <c r="BG119" s="22">
        <v>0</v>
      </c>
      <c r="BH119" s="22">
        <v>0</v>
      </c>
      <c r="BI119" s="22">
        <v>0</v>
      </c>
      <c r="BJ119" s="23">
        <v>0.17193372734482762</v>
      </c>
      <c r="BK119" s="24">
        <f t="shared" si="6"/>
        <v>56.917030407671895</v>
      </c>
    </row>
    <row r="120" spans="1:63" s="25" customFormat="1" ht="15">
      <c r="A120" s="20"/>
      <c r="B120" s="7" t="s">
        <v>202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0.05041050982758621</v>
      </c>
      <c r="I120" s="22">
        <v>109.71167749466548</v>
      </c>
      <c r="J120" s="22">
        <v>0</v>
      </c>
      <c r="K120" s="22">
        <v>0</v>
      </c>
      <c r="L120" s="23">
        <v>0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0.11164993024137933</v>
      </c>
      <c r="S120" s="22">
        <v>0.9648943804137932</v>
      </c>
      <c r="T120" s="22">
        <v>0</v>
      </c>
      <c r="U120" s="22">
        <v>0</v>
      </c>
      <c r="V120" s="23">
        <v>3.871651148448276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0.028566081896551725</v>
      </c>
      <c r="AW120" s="22">
        <v>0</v>
      </c>
      <c r="AX120" s="22">
        <v>0</v>
      </c>
      <c r="AY120" s="22">
        <v>0</v>
      </c>
      <c r="AZ120" s="23">
        <v>3.749997167586207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0.0006212718965517242</v>
      </c>
      <c r="BG120" s="22">
        <v>18.638156896551724</v>
      </c>
      <c r="BH120" s="22">
        <v>0</v>
      </c>
      <c r="BI120" s="22">
        <v>0</v>
      </c>
      <c r="BJ120" s="23">
        <v>0.024850875862068966</v>
      </c>
      <c r="BK120" s="24">
        <f t="shared" si="6"/>
        <v>137.15247575738962</v>
      </c>
    </row>
    <row r="121" spans="1:63" s="25" customFormat="1" ht="15">
      <c r="A121" s="20"/>
      <c r="B121" s="7" t="s">
        <v>203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0.194075425137931</v>
      </c>
      <c r="I121" s="22">
        <v>6.949858565517241</v>
      </c>
      <c r="J121" s="22">
        <v>0</v>
      </c>
      <c r="K121" s="22">
        <v>0</v>
      </c>
      <c r="L121" s="23">
        <v>4.1895962328275855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0.11896298210344827</v>
      </c>
      <c r="S121" s="22">
        <v>5.972229232827586</v>
      </c>
      <c r="T121" s="22">
        <v>0</v>
      </c>
      <c r="U121" s="22">
        <v>0</v>
      </c>
      <c r="V121" s="23">
        <v>3.4117487503448274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1.010987481586207</v>
      </c>
      <c r="AW121" s="22">
        <v>19.91945639589789</v>
      </c>
      <c r="AX121" s="22">
        <v>0</v>
      </c>
      <c r="AY121" s="22">
        <v>0</v>
      </c>
      <c r="AZ121" s="23">
        <v>31.43787258686207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0.6371577923103449</v>
      </c>
      <c r="BG121" s="22">
        <v>3.7086375475517244</v>
      </c>
      <c r="BH121" s="22">
        <v>0</v>
      </c>
      <c r="BI121" s="22">
        <v>0</v>
      </c>
      <c r="BJ121" s="23">
        <v>5.794317169896551</v>
      </c>
      <c r="BK121" s="24">
        <f t="shared" si="6"/>
        <v>83.34490016286341</v>
      </c>
    </row>
    <row r="122" spans="1:63" s="25" customFormat="1" ht="15">
      <c r="A122" s="20"/>
      <c r="B122" s="7" t="s">
        <v>204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0.11413341179310342</v>
      </c>
      <c r="I122" s="22">
        <v>107.0730456096207</v>
      </c>
      <c r="J122" s="22">
        <v>0</v>
      </c>
      <c r="K122" s="22">
        <v>0</v>
      </c>
      <c r="L122" s="23">
        <v>0.5653859810344828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0.0872309799310345</v>
      </c>
      <c r="S122" s="22">
        <v>7.210970080310345</v>
      </c>
      <c r="T122" s="22">
        <v>0</v>
      </c>
      <c r="U122" s="22">
        <v>0</v>
      </c>
      <c r="V122" s="23">
        <v>2.7709572373793105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0.08304328165517241</v>
      </c>
      <c r="AW122" s="22">
        <v>12.515409844792828</v>
      </c>
      <c r="AX122" s="22">
        <v>0</v>
      </c>
      <c r="AY122" s="22">
        <v>0</v>
      </c>
      <c r="AZ122" s="23">
        <v>0.22326796551724137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</v>
      </c>
      <c r="BG122" s="22">
        <v>0</v>
      </c>
      <c r="BH122" s="22">
        <v>0</v>
      </c>
      <c r="BI122" s="22">
        <v>0</v>
      </c>
      <c r="BJ122" s="23">
        <v>0.2740759896896552</v>
      </c>
      <c r="BK122" s="24">
        <f t="shared" si="6"/>
        <v>130.9175203817239</v>
      </c>
    </row>
    <row r="123" spans="1:63" s="25" customFormat="1" ht="15">
      <c r="A123" s="20"/>
      <c r="B123" s="7" t="s">
        <v>205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0.012426858620689655</v>
      </c>
      <c r="I123" s="22">
        <v>167.56881551427585</v>
      </c>
      <c r="J123" s="22">
        <v>0</v>
      </c>
      <c r="K123" s="22">
        <v>0</v>
      </c>
      <c r="L123" s="23">
        <v>1.4305916444482756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0.0006213429310344826</v>
      </c>
      <c r="S123" s="22">
        <v>7.456115172413793</v>
      </c>
      <c r="T123" s="22">
        <v>0</v>
      </c>
      <c r="U123" s="22">
        <v>0</v>
      </c>
      <c r="V123" s="23">
        <v>1.4912230344827584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0.0037213168965517236</v>
      </c>
      <c r="AW123" s="22">
        <v>12.404389655164826</v>
      </c>
      <c r="AX123" s="22">
        <v>0</v>
      </c>
      <c r="AY123" s="22">
        <v>0</v>
      </c>
      <c r="AZ123" s="23">
        <v>0.07194546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0.012404389655172415</v>
      </c>
      <c r="BG123" s="22">
        <v>0</v>
      </c>
      <c r="BH123" s="22">
        <v>0</v>
      </c>
      <c r="BI123" s="22">
        <v>0</v>
      </c>
      <c r="BJ123" s="23">
        <v>0.38453607931034484</v>
      </c>
      <c r="BK123" s="24">
        <f t="shared" si="6"/>
        <v>190.83679046819933</v>
      </c>
    </row>
    <row r="124" spans="1:63" s="25" customFormat="1" ht="15">
      <c r="A124" s="20"/>
      <c r="B124" s="7" t="s">
        <v>206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0.3601882625172413</v>
      </c>
      <c r="I124" s="22">
        <v>24.085140112206897</v>
      </c>
      <c r="J124" s="22">
        <v>0</v>
      </c>
      <c r="K124" s="22">
        <v>0</v>
      </c>
      <c r="L124" s="23">
        <v>11.197846703724139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2.6109207434482755</v>
      </c>
      <c r="S124" s="22">
        <v>6.446117793103449</v>
      </c>
      <c r="T124" s="22">
        <v>0</v>
      </c>
      <c r="U124" s="22">
        <v>0</v>
      </c>
      <c r="V124" s="23">
        <v>5.6389611585862065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2.1705003853793103</v>
      </c>
      <c r="AW124" s="22">
        <v>20.770478309879753</v>
      </c>
      <c r="AX124" s="22">
        <v>0</v>
      </c>
      <c r="AY124" s="22">
        <v>0</v>
      </c>
      <c r="AZ124" s="23">
        <v>72.42435176451721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0.7448432996206897</v>
      </c>
      <c r="BG124" s="22">
        <v>5.2229410516206904</v>
      </c>
      <c r="BH124" s="22">
        <v>0</v>
      </c>
      <c r="BI124" s="22">
        <v>0</v>
      </c>
      <c r="BJ124" s="23">
        <v>11.011676999448277</v>
      </c>
      <c r="BK124" s="24">
        <f t="shared" si="6"/>
        <v>162.68396658405214</v>
      </c>
    </row>
    <row r="125" spans="1:63" s="25" customFormat="1" ht="15">
      <c r="A125" s="20"/>
      <c r="B125" s="7" t="s">
        <v>207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0.12267242413793103</v>
      </c>
      <c r="I125" s="22">
        <v>179.92780862068966</v>
      </c>
      <c r="J125" s="22">
        <v>0</v>
      </c>
      <c r="K125" s="22">
        <v>0</v>
      </c>
      <c r="L125" s="23">
        <v>9.353043738413792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6.195425166896552</v>
      </c>
      <c r="S125" s="22">
        <v>9.274629310344826</v>
      </c>
      <c r="T125" s="22">
        <v>0</v>
      </c>
      <c r="U125" s="22">
        <v>0</v>
      </c>
      <c r="V125" s="23">
        <v>6.634451500000001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0.07528451637931036</v>
      </c>
      <c r="AW125" s="22">
        <v>13.575896551668773</v>
      </c>
      <c r="AX125" s="22">
        <v>0</v>
      </c>
      <c r="AY125" s="22">
        <v>0</v>
      </c>
      <c r="AZ125" s="23">
        <v>4.800930689655173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0.0006170862068965518</v>
      </c>
      <c r="BG125" s="22">
        <v>0</v>
      </c>
      <c r="BH125" s="22">
        <v>0</v>
      </c>
      <c r="BI125" s="22">
        <v>0</v>
      </c>
      <c r="BJ125" s="23">
        <v>0.06479405172413794</v>
      </c>
      <c r="BK125" s="24">
        <f t="shared" si="6"/>
        <v>230.025553656117</v>
      </c>
    </row>
    <row r="126" spans="1:63" s="25" customFormat="1" ht="15">
      <c r="A126" s="20"/>
      <c r="B126" s="7" t="s">
        <v>208</v>
      </c>
      <c r="C126" s="21">
        <v>0</v>
      </c>
      <c r="D126" s="22">
        <v>3.704905862068965</v>
      </c>
      <c r="E126" s="22">
        <v>0</v>
      </c>
      <c r="F126" s="22">
        <v>0</v>
      </c>
      <c r="G126" s="23">
        <v>0</v>
      </c>
      <c r="H126" s="21">
        <v>0.13930446041379307</v>
      </c>
      <c r="I126" s="22">
        <v>85.24724945224138</v>
      </c>
      <c r="J126" s="22">
        <v>0</v>
      </c>
      <c r="K126" s="22">
        <v>0</v>
      </c>
      <c r="L126" s="23">
        <v>0.9546307456896551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0.002469937241379311</v>
      </c>
      <c r="S126" s="22">
        <v>19.75949793103448</v>
      </c>
      <c r="T126" s="22">
        <v>0</v>
      </c>
      <c r="U126" s="22">
        <v>0</v>
      </c>
      <c r="V126" s="23">
        <v>6.174843103448276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0.10227702055172415</v>
      </c>
      <c r="AW126" s="22">
        <v>3.698319310530791</v>
      </c>
      <c r="AX126" s="22">
        <v>0</v>
      </c>
      <c r="AY126" s="22">
        <v>0</v>
      </c>
      <c r="AZ126" s="23">
        <v>6.759223210793104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</v>
      </c>
      <c r="BG126" s="22">
        <v>1.2327731034482758</v>
      </c>
      <c r="BH126" s="22">
        <v>0</v>
      </c>
      <c r="BI126" s="22">
        <v>0</v>
      </c>
      <c r="BJ126" s="23">
        <v>0.2465546206896552</v>
      </c>
      <c r="BK126" s="24">
        <f t="shared" si="6"/>
        <v>128.0220487581515</v>
      </c>
    </row>
    <row r="127" spans="1:63" s="25" customFormat="1" ht="15">
      <c r="A127" s="20"/>
      <c r="B127" s="7" t="s">
        <v>209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0.018484758620689653</v>
      </c>
      <c r="I127" s="22">
        <v>34.504882758620695</v>
      </c>
      <c r="J127" s="22">
        <v>0</v>
      </c>
      <c r="K127" s="22">
        <v>0</v>
      </c>
      <c r="L127" s="23">
        <v>3.077712310344827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0.013555489655172413</v>
      </c>
      <c r="S127" s="22">
        <v>0</v>
      </c>
      <c r="T127" s="22">
        <v>0</v>
      </c>
      <c r="U127" s="22">
        <v>0</v>
      </c>
      <c r="V127" s="23">
        <v>9.727715132586207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0.06456646127586206</v>
      </c>
      <c r="AW127" s="22">
        <v>3.0751793107929593</v>
      </c>
      <c r="AX127" s="22">
        <v>0</v>
      </c>
      <c r="AY127" s="22">
        <v>0</v>
      </c>
      <c r="AZ127" s="23">
        <v>9.651052642103448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0.0012300717241379312</v>
      </c>
      <c r="BG127" s="22">
        <v>0</v>
      </c>
      <c r="BH127" s="22">
        <v>0</v>
      </c>
      <c r="BI127" s="22">
        <v>0</v>
      </c>
      <c r="BJ127" s="23">
        <v>0.3075179310344827</v>
      </c>
      <c r="BK127" s="24">
        <f t="shared" si="6"/>
        <v>60.44189686675848</v>
      </c>
    </row>
    <row r="128" spans="1:63" s="25" customFormat="1" ht="15">
      <c r="A128" s="20"/>
      <c r="B128" s="7" t="s">
        <v>210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0.7837407637241379</v>
      </c>
      <c r="I128" s="22">
        <v>8.882333412586206</v>
      </c>
      <c r="J128" s="22">
        <v>0</v>
      </c>
      <c r="K128" s="22">
        <v>0</v>
      </c>
      <c r="L128" s="23">
        <v>12.864275447206897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0.21447542820689658</v>
      </c>
      <c r="S128" s="22">
        <v>0.1282990927586207</v>
      </c>
      <c r="T128" s="22">
        <v>0</v>
      </c>
      <c r="U128" s="22">
        <v>0</v>
      </c>
      <c r="V128" s="23">
        <v>5.81679962513793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1.9950075664482758</v>
      </c>
      <c r="AW128" s="22">
        <v>5.754741497097077</v>
      </c>
      <c r="AX128" s="22">
        <v>0</v>
      </c>
      <c r="AY128" s="22">
        <v>0</v>
      </c>
      <c r="AZ128" s="23">
        <v>46.970208134068976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0.3879930902068965</v>
      </c>
      <c r="BG128" s="22">
        <v>0.24148438579310344</v>
      </c>
      <c r="BH128" s="22">
        <v>0</v>
      </c>
      <c r="BI128" s="22">
        <v>0</v>
      </c>
      <c r="BJ128" s="23">
        <v>11.334236206172413</v>
      </c>
      <c r="BK128" s="24">
        <f t="shared" si="6"/>
        <v>95.37359464940741</v>
      </c>
    </row>
    <row r="129" spans="1:63" s="25" customFormat="1" ht="15">
      <c r="A129" s="20"/>
      <c r="B129" s="7" t="s">
        <v>211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0.15636768637931037</v>
      </c>
      <c r="I129" s="22">
        <v>77.25431402810344</v>
      </c>
      <c r="J129" s="22">
        <v>0</v>
      </c>
      <c r="K129" s="22">
        <v>0</v>
      </c>
      <c r="L129" s="23">
        <v>34.4134857157931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0.054673027620689645</v>
      </c>
      <c r="S129" s="22">
        <v>0</v>
      </c>
      <c r="T129" s="22">
        <v>0</v>
      </c>
      <c r="U129" s="22">
        <v>0</v>
      </c>
      <c r="V129" s="23">
        <v>6.145989655172413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0.12882289706896552</v>
      </c>
      <c r="AW129" s="22">
        <v>6.664146935263891</v>
      </c>
      <c r="AX129" s="22">
        <v>0</v>
      </c>
      <c r="AY129" s="22">
        <v>0</v>
      </c>
      <c r="AZ129" s="23">
        <v>12.083467961896554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0.015084912344827584</v>
      </c>
      <c r="BG129" s="22">
        <v>0</v>
      </c>
      <c r="BH129" s="22">
        <v>0</v>
      </c>
      <c r="BI129" s="22">
        <v>0</v>
      </c>
      <c r="BJ129" s="23">
        <v>0</v>
      </c>
      <c r="BK129" s="24">
        <f t="shared" si="6"/>
        <v>136.9163528196432</v>
      </c>
    </row>
    <row r="130" spans="1:63" s="25" customFormat="1" ht="15">
      <c r="A130" s="20"/>
      <c r="B130" s="7" t="s">
        <v>212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0.2312765263103448</v>
      </c>
      <c r="I130" s="22">
        <v>4.558707137793104</v>
      </c>
      <c r="J130" s="22">
        <v>0.2928445304482759</v>
      </c>
      <c r="K130" s="22">
        <v>0</v>
      </c>
      <c r="L130" s="23">
        <v>6.771155595068966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0.19815434613793106</v>
      </c>
      <c r="S130" s="22">
        <v>0.03500873920689656</v>
      </c>
      <c r="T130" s="22">
        <v>1.164153103448276</v>
      </c>
      <c r="U130" s="22">
        <v>0</v>
      </c>
      <c r="V130" s="23">
        <v>6.07105843448276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1.9876338238275861</v>
      </c>
      <c r="AW130" s="22">
        <v>9.617499491256055</v>
      </c>
      <c r="AX130" s="22">
        <v>0</v>
      </c>
      <c r="AY130" s="22">
        <v>0</v>
      </c>
      <c r="AZ130" s="23">
        <v>34.59467496348276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0.5429829532413792</v>
      </c>
      <c r="BG130" s="22">
        <v>0.6732206022758621</v>
      </c>
      <c r="BH130" s="22">
        <v>0</v>
      </c>
      <c r="BI130" s="22">
        <v>0</v>
      </c>
      <c r="BJ130" s="23">
        <v>5.842039543620689</v>
      </c>
      <c r="BK130" s="24">
        <f t="shared" si="6"/>
        <v>72.58040979060088</v>
      </c>
    </row>
    <row r="131" spans="1:63" s="25" customFormat="1" ht="15">
      <c r="A131" s="20"/>
      <c r="B131" s="7" t="s">
        <v>213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0.1047664009310345</v>
      </c>
      <c r="I131" s="22">
        <v>6.2525846077241365</v>
      </c>
      <c r="J131" s="22">
        <v>0</v>
      </c>
      <c r="K131" s="22">
        <v>0</v>
      </c>
      <c r="L131" s="23">
        <v>3.6851782131724136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0.15352512548275862</v>
      </c>
      <c r="S131" s="22">
        <v>0.031131886551724143</v>
      </c>
      <c r="T131" s="22">
        <v>0</v>
      </c>
      <c r="U131" s="22">
        <v>0</v>
      </c>
      <c r="V131" s="23">
        <v>0.833531447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3.0044791122758623</v>
      </c>
      <c r="AW131" s="22">
        <v>8.54382980953925</v>
      </c>
      <c r="AX131" s="22">
        <v>0</v>
      </c>
      <c r="AY131" s="22">
        <v>0</v>
      </c>
      <c r="AZ131" s="23">
        <v>35.25799672727587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0.911868211137931</v>
      </c>
      <c r="BG131" s="22">
        <v>0.23993725862068968</v>
      </c>
      <c r="BH131" s="22">
        <v>0</v>
      </c>
      <c r="BI131" s="22">
        <v>0</v>
      </c>
      <c r="BJ131" s="23">
        <v>4.775710236862069</v>
      </c>
      <c r="BK131" s="24">
        <f t="shared" si="6"/>
        <v>63.79453903657374</v>
      </c>
    </row>
    <row r="132" spans="1:63" s="25" customFormat="1" ht="15">
      <c r="A132" s="20"/>
      <c r="B132" s="7" t="s">
        <v>214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0.010646923862068967</v>
      </c>
      <c r="I132" s="22">
        <v>258.99705411117253</v>
      </c>
      <c r="J132" s="22">
        <v>0</v>
      </c>
      <c r="K132" s="22">
        <v>0</v>
      </c>
      <c r="L132" s="23">
        <v>0.29961592506896556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0.019511257310344823</v>
      </c>
      <c r="S132" s="22">
        <v>0.08823802748275861</v>
      </c>
      <c r="T132" s="22">
        <v>0</v>
      </c>
      <c r="U132" s="22">
        <v>0</v>
      </c>
      <c r="V132" s="23">
        <v>0.005814445379310348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0.09121746144827589</v>
      </c>
      <c r="AW132" s="22">
        <v>494.07661285651693</v>
      </c>
      <c r="AX132" s="22">
        <v>0</v>
      </c>
      <c r="AY132" s="22">
        <v>0</v>
      </c>
      <c r="AZ132" s="23">
        <v>4.108417221896551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0.10258050489655174</v>
      </c>
      <c r="BG132" s="22">
        <v>0</v>
      </c>
      <c r="BH132" s="22">
        <v>0</v>
      </c>
      <c r="BI132" s="22">
        <v>0</v>
      </c>
      <c r="BJ132" s="23">
        <v>7.119094875758622</v>
      </c>
      <c r="BK132" s="24">
        <f t="shared" si="6"/>
        <v>764.9188036107928</v>
      </c>
    </row>
    <row r="133" spans="1:63" s="25" customFormat="1" ht="15">
      <c r="A133" s="20"/>
      <c r="B133" s="7" t="s">
        <v>215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0.15515742962068968</v>
      </c>
      <c r="I133" s="22">
        <v>58.62863793103448</v>
      </c>
      <c r="J133" s="22">
        <v>0</v>
      </c>
      <c r="K133" s="22">
        <v>0</v>
      </c>
      <c r="L133" s="23">
        <v>22.729872786896554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0.014169886413793107</v>
      </c>
      <c r="S133" s="22">
        <v>0</v>
      </c>
      <c r="T133" s="22">
        <v>0</v>
      </c>
      <c r="U133" s="22">
        <v>0</v>
      </c>
      <c r="V133" s="23">
        <v>0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0.20984987551724138</v>
      </c>
      <c r="AW133" s="22">
        <v>22.79091914253948</v>
      </c>
      <c r="AX133" s="22">
        <v>0</v>
      </c>
      <c r="AY133" s="22">
        <v>0</v>
      </c>
      <c r="AZ133" s="23">
        <v>7.011957644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0.007020547068965518</v>
      </c>
      <c r="BG133" s="22">
        <v>0</v>
      </c>
      <c r="BH133" s="22">
        <v>0</v>
      </c>
      <c r="BI133" s="22">
        <v>0</v>
      </c>
      <c r="BJ133" s="23">
        <v>5.63954163734483</v>
      </c>
      <c r="BK133" s="24">
        <f t="shared" si="6"/>
        <v>117.18712688043604</v>
      </c>
    </row>
    <row r="134" spans="1:63" s="30" customFormat="1" ht="15">
      <c r="A134" s="20"/>
      <c r="B134" s="8" t="s">
        <v>15</v>
      </c>
      <c r="C134" s="26">
        <f aca="true" t="shared" si="7" ref="C134:AH134">SUM(C18:C133)</f>
        <v>0</v>
      </c>
      <c r="D134" s="26">
        <f t="shared" si="7"/>
        <v>137.2719795517241</v>
      </c>
      <c r="E134" s="26">
        <f t="shared" si="7"/>
        <v>0</v>
      </c>
      <c r="F134" s="26">
        <f t="shared" si="7"/>
        <v>0</v>
      </c>
      <c r="G134" s="26">
        <f t="shared" si="7"/>
        <v>0</v>
      </c>
      <c r="H134" s="26">
        <f t="shared" si="7"/>
        <v>71.51456540272414</v>
      </c>
      <c r="I134" s="26">
        <f t="shared" si="7"/>
        <v>8187.171841883403</v>
      </c>
      <c r="J134" s="26">
        <f t="shared" si="7"/>
        <v>19.216209137310344</v>
      </c>
      <c r="K134" s="26">
        <f t="shared" si="7"/>
        <v>0</v>
      </c>
      <c r="L134" s="26">
        <f t="shared" si="7"/>
        <v>1177.6962844889308</v>
      </c>
      <c r="M134" s="26">
        <f t="shared" si="7"/>
        <v>0</v>
      </c>
      <c r="N134" s="26">
        <f t="shared" si="7"/>
        <v>0</v>
      </c>
      <c r="O134" s="26">
        <f t="shared" si="7"/>
        <v>0</v>
      </c>
      <c r="P134" s="26">
        <f t="shared" si="7"/>
        <v>0</v>
      </c>
      <c r="Q134" s="26">
        <f t="shared" si="7"/>
        <v>0</v>
      </c>
      <c r="R134" s="26">
        <f t="shared" si="7"/>
        <v>29.821895069827576</v>
      </c>
      <c r="S134" s="26">
        <f t="shared" si="7"/>
        <v>242.8246780972413</v>
      </c>
      <c r="T134" s="26">
        <f t="shared" si="7"/>
        <v>36.486119859068964</v>
      </c>
      <c r="U134" s="26">
        <f t="shared" si="7"/>
        <v>0</v>
      </c>
      <c r="V134" s="26">
        <f t="shared" si="7"/>
        <v>268.25644554672414</v>
      </c>
      <c r="W134" s="26">
        <f t="shared" si="7"/>
        <v>0</v>
      </c>
      <c r="X134" s="26">
        <f t="shared" si="7"/>
        <v>0</v>
      </c>
      <c r="Y134" s="26">
        <f t="shared" si="7"/>
        <v>0</v>
      </c>
      <c r="Z134" s="26">
        <f t="shared" si="7"/>
        <v>0</v>
      </c>
      <c r="AA134" s="26">
        <f t="shared" si="7"/>
        <v>0</v>
      </c>
      <c r="AB134" s="26">
        <f t="shared" si="7"/>
        <v>0</v>
      </c>
      <c r="AC134" s="26">
        <f t="shared" si="7"/>
        <v>0</v>
      </c>
      <c r="AD134" s="26">
        <f t="shared" si="7"/>
        <v>0</v>
      </c>
      <c r="AE134" s="26">
        <f t="shared" si="7"/>
        <v>0</v>
      </c>
      <c r="AF134" s="26">
        <f t="shared" si="7"/>
        <v>0</v>
      </c>
      <c r="AG134" s="26">
        <f t="shared" si="7"/>
        <v>0</v>
      </c>
      <c r="AH134" s="26">
        <f t="shared" si="7"/>
        <v>0</v>
      </c>
      <c r="AI134" s="26">
        <f aca="true" t="shared" si="8" ref="AI134:BK134">SUM(AI18:AI133)</f>
        <v>0</v>
      </c>
      <c r="AJ134" s="26">
        <f t="shared" si="8"/>
        <v>0</v>
      </c>
      <c r="AK134" s="26">
        <f t="shared" si="8"/>
        <v>0</v>
      </c>
      <c r="AL134" s="26">
        <f t="shared" si="8"/>
        <v>0</v>
      </c>
      <c r="AM134" s="26">
        <f t="shared" si="8"/>
        <v>0</v>
      </c>
      <c r="AN134" s="26">
        <f t="shared" si="8"/>
        <v>0</v>
      </c>
      <c r="AO134" s="26">
        <f t="shared" si="8"/>
        <v>0</v>
      </c>
      <c r="AP134" s="26">
        <f t="shared" si="8"/>
        <v>0</v>
      </c>
      <c r="AQ134" s="26">
        <f t="shared" si="8"/>
        <v>0</v>
      </c>
      <c r="AR134" s="26">
        <f t="shared" si="8"/>
        <v>0</v>
      </c>
      <c r="AS134" s="26">
        <f t="shared" si="8"/>
        <v>0</v>
      </c>
      <c r="AT134" s="26">
        <f t="shared" si="8"/>
        <v>0</v>
      </c>
      <c r="AU134" s="26">
        <f t="shared" si="8"/>
        <v>0</v>
      </c>
      <c r="AV134" s="26">
        <f t="shared" si="8"/>
        <v>319.0593653972759</v>
      </c>
      <c r="AW134" s="26">
        <f t="shared" si="8"/>
        <v>1521.5149537981977</v>
      </c>
      <c r="AX134" s="26">
        <f t="shared" si="8"/>
        <v>0.8083027404137932</v>
      </c>
      <c r="AY134" s="26">
        <f t="shared" si="8"/>
        <v>0</v>
      </c>
      <c r="AZ134" s="26">
        <f t="shared" si="8"/>
        <v>2290.4839158539653</v>
      </c>
      <c r="BA134" s="26">
        <f t="shared" si="8"/>
        <v>0</v>
      </c>
      <c r="BB134" s="26">
        <f t="shared" si="8"/>
        <v>0</v>
      </c>
      <c r="BC134" s="26">
        <f t="shared" si="8"/>
        <v>0</v>
      </c>
      <c r="BD134" s="26">
        <f t="shared" si="8"/>
        <v>0</v>
      </c>
      <c r="BE134" s="26">
        <f t="shared" si="8"/>
        <v>0</v>
      </c>
      <c r="BF134" s="26">
        <f t="shared" si="8"/>
        <v>103.82884173486207</v>
      </c>
      <c r="BG134" s="26">
        <f t="shared" si="8"/>
        <v>207.01076692424138</v>
      </c>
      <c r="BH134" s="26">
        <f t="shared" si="8"/>
        <v>9.855273131482758</v>
      </c>
      <c r="BI134" s="26">
        <f t="shared" si="8"/>
        <v>0</v>
      </c>
      <c r="BJ134" s="26">
        <f t="shared" si="8"/>
        <v>371.38115452231034</v>
      </c>
      <c r="BK134" s="26">
        <f t="shared" si="8"/>
        <v>14994.202593139706</v>
      </c>
    </row>
    <row r="135" spans="3:63" ht="15" customHeight="1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</row>
    <row r="136" spans="1:63" s="25" customFormat="1" ht="15">
      <c r="A136" s="20" t="s">
        <v>31</v>
      </c>
      <c r="B136" s="5" t="s">
        <v>32</v>
      </c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4"/>
    </row>
    <row r="137" spans="1:63" s="25" customFormat="1" ht="15">
      <c r="A137" s="20"/>
      <c r="B137" s="7" t="s">
        <v>33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0</v>
      </c>
      <c r="I137" s="22">
        <v>0</v>
      </c>
      <c r="J137" s="22">
        <v>0</v>
      </c>
      <c r="K137" s="22">
        <v>0</v>
      </c>
      <c r="L137" s="23">
        <v>0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</v>
      </c>
      <c r="S137" s="22">
        <v>0</v>
      </c>
      <c r="T137" s="22">
        <v>0</v>
      </c>
      <c r="U137" s="22">
        <v>0</v>
      </c>
      <c r="V137" s="23">
        <v>0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v>0</v>
      </c>
    </row>
    <row r="138" spans="1:63" s="30" customFormat="1" ht="15">
      <c r="A138" s="20"/>
      <c r="B138" s="8" t="s">
        <v>34</v>
      </c>
      <c r="C138" s="26">
        <v>0</v>
      </c>
      <c r="D138" s="27">
        <v>0</v>
      </c>
      <c r="E138" s="27">
        <v>0</v>
      </c>
      <c r="F138" s="27">
        <v>0</v>
      </c>
      <c r="G138" s="28">
        <v>0</v>
      </c>
      <c r="H138" s="26">
        <v>0</v>
      </c>
      <c r="I138" s="27">
        <v>0</v>
      </c>
      <c r="J138" s="27">
        <v>0</v>
      </c>
      <c r="K138" s="27">
        <v>0</v>
      </c>
      <c r="L138" s="28">
        <v>0</v>
      </c>
      <c r="M138" s="26">
        <v>0</v>
      </c>
      <c r="N138" s="27">
        <v>0</v>
      </c>
      <c r="O138" s="27">
        <v>0</v>
      </c>
      <c r="P138" s="27">
        <v>0</v>
      </c>
      <c r="Q138" s="28">
        <v>0</v>
      </c>
      <c r="R138" s="26">
        <v>0</v>
      </c>
      <c r="S138" s="27">
        <v>0</v>
      </c>
      <c r="T138" s="27">
        <v>0</v>
      </c>
      <c r="U138" s="27">
        <v>0</v>
      </c>
      <c r="V138" s="28">
        <v>0</v>
      </c>
      <c r="W138" s="26">
        <v>0</v>
      </c>
      <c r="X138" s="27">
        <v>0</v>
      </c>
      <c r="Y138" s="27">
        <v>0</v>
      </c>
      <c r="Z138" s="27">
        <v>0</v>
      </c>
      <c r="AA138" s="28">
        <v>0</v>
      </c>
      <c r="AB138" s="26">
        <v>0</v>
      </c>
      <c r="AC138" s="27">
        <v>0</v>
      </c>
      <c r="AD138" s="27">
        <v>0</v>
      </c>
      <c r="AE138" s="27">
        <v>0</v>
      </c>
      <c r="AF138" s="28">
        <v>0</v>
      </c>
      <c r="AG138" s="26">
        <v>0</v>
      </c>
      <c r="AH138" s="27">
        <v>0</v>
      </c>
      <c r="AI138" s="27">
        <v>0</v>
      </c>
      <c r="AJ138" s="27">
        <v>0</v>
      </c>
      <c r="AK138" s="28">
        <v>0</v>
      </c>
      <c r="AL138" s="26">
        <v>0</v>
      </c>
      <c r="AM138" s="27">
        <v>0</v>
      </c>
      <c r="AN138" s="27">
        <v>0</v>
      </c>
      <c r="AO138" s="27">
        <v>0</v>
      </c>
      <c r="AP138" s="28">
        <v>0</v>
      </c>
      <c r="AQ138" s="26">
        <v>0</v>
      </c>
      <c r="AR138" s="27">
        <v>0</v>
      </c>
      <c r="AS138" s="27">
        <v>0</v>
      </c>
      <c r="AT138" s="27">
        <v>0</v>
      </c>
      <c r="AU138" s="28">
        <v>0</v>
      </c>
      <c r="AV138" s="26">
        <v>0</v>
      </c>
      <c r="AW138" s="27">
        <v>0</v>
      </c>
      <c r="AX138" s="27">
        <v>0</v>
      </c>
      <c r="AY138" s="27">
        <v>0</v>
      </c>
      <c r="AZ138" s="28">
        <v>0</v>
      </c>
      <c r="BA138" s="26">
        <v>0</v>
      </c>
      <c r="BB138" s="27">
        <v>0</v>
      </c>
      <c r="BC138" s="27">
        <v>0</v>
      </c>
      <c r="BD138" s="27">
        <v>0</v>
      </c>
      <c r="BE138" s="28">
        <v>0</v>
      </c>
      <c r="BF138" s="26">
        <v>0</v>
      </c>
      <c r="BG138" s="27">
        <v>0</v>
      </c>
      <c r="BH138" s="27">
        <v>0</v>
      </c>
      <c r="BI138" s="27">
        <v>0</v>
      </c>
      <c r="BJ138" s="28">
        <v>0</v>
      </c>
      <c r="BK138" s="29">
        <v>0</v>
      </c>
    </row>
    <row r="139" spans="1:63" s="25" customFormat="1" ht="15">
      <c r="A139" s="20" t="s">
        <v>35</v>
      </c>
      <c r="B139" s="5" t="s">
        <v>36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5">
      <c r="A140" s="20"/>
      <c r="B140" s="7" t="s">
        <v>33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</v>
      </c>
      <c r="I140" s="22">
        <v>0</v>
      </c>
      <c r="J140" s="22">
        <v>0</v>
      </c>
      <c r="K140" s="22">
        <v>0</v>
      </c>
      <c r="L140" s="23">
        <v>0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</v>
      </c>
      <c r="S140" s="22">
        <v>0</v>
      </c>
      <c r="T140" s="22">
        <v>0</v>
      </c>
      <c r="U140" s="22">
        <v>0</v>
      </c>
      <c r="V140" s="23">
        <v>0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v>0</v>
      </c>
    </row>
    <row r="141" spans="1:63" s="30" customFormat="1" ht="15">
      <c r="A141" s="20"/>
      <c r="B141" s="8" t="s">
        <v>37</v>
      </c>
      <c r="C141" s="26">
        <v>0</v>
      </c>
      <c r="D141" s="27">
        <v>0</v>
      </c>
      <c r="E141" s="27">
        <v>0</v>
      </c>
      <c r="F141" s="27">
        <v>0</v>
      </c>
      <c r="G141" s="28">
        <v>0</v>
      </c>
      <c r="H141" s="26">
        <v>0</v>
      </c>
      <c r="I141" s="27">
        <v>0</v>
      </c>
      <c r="J141" s="27">
        <v>0</v>
      </c>
      <c r="K141" s="27">
        <v>0</v>
      </c>
      <c r="L141" s="28">
        <v>0</v>
      </c>
      <c r="M141" s="26">
        <v>0</v>
      </c>
      <c r="N141" s="27">
        <v>0</v>
      </c>
      <c r="O141" s="27">
        <v>0</v>
      </c>
      <c r="P141" s="27">
        <v>0</v>
      </c>
      <c r="Q141" s="28">
        <v>0</v>
      </c>
      <c r="R141" s="26">
        <v>0</v>
      </c>
      <c r="S141" s="27">
        <v>0</v>
      </c>
      <c r="T141" s="27">
        <v>0</v>
      </c>
      <c r="U141" s="27">
        <v>0</v>
      </c>
      <c r="V141" s="28">
        <v>0</v>
      </c>
      <c r="W141" s="26">
        <v>0</v>
      </c>
      <c r="X141" s="27">
        <v>0</v>
      </c>
      <c r="Y141" s="27">
        <v>0</v>
      </c>
      <c r="Z141" s="27">
        <v>0</v>
      </c>
      <c r="AA141" s="28">
        <v>0</v>
      </c>
      <c r="AB141" s="26">
        <v>0</v>
      </c>
      <c r="AC141" s="27">
        <v>0</v>
      </c>
      <c r="AD141" s="27">
        <v>0</v>
      </c>
      <c r="AE141" s="27">
        <v>0</v>
      </c>
      <c r="AF141" s="28">
        <v>0</v>
      </c>
      <c r="AG141" s="26">
        <v>0</v>
      </c>
      <c r="AH141" s="27">
        <v>0</v>
      </c>
      <c r="AI141" s="27">
        <v>0</v>
      </c>
      <c r="AJ141" s="27">
        <v>0</v>
      </c>
      <c r="AK141" s="28">
        <v>0</v>
      </c>
      <c r="AL141" s="26">
        <v>0</v>
      </c>
      <c r="AM141" s="27">
        <v>0</v>
      </c>
      <c r="AN141" s="27">
        <v>0</v>
      </c>
      <c r="AO141" s="27">
        <v>0</v>
      </c>
      <c r="AP141" s="28">
        <v>0</v>
      </c>
      <c r="AQ141" s="26">
        <v>0</v>
      </c>
      <c r="AR141" s="27">
        <v>0</v>
      </c>
      <c r="AS141" s="27">
        <v>0</v>
      </c>
      <c r="AT141" s="27">
        <v>0</v>
      </c>
      <c r="AU141" s="28">
        <v>0</v>
      </c>
      <c r="AV141" s="26">
        <v>0</v>
      </c>
      <c r="AW141" s="27">
        <v>0</v>
      </c>
      <c r="AX141" s="27">
        <v>0</v>
      </c>
      <c r="AY141" s="27">
        <v>0</v>
      </c>
      <c r="AZ141" s="28">
        <v>0</v>
      </c>
      <c r="BA141" s="26">
        <v>0</v>
      </c>
      <c r="BB141" s="27">
        <v>0</v>
      </c>
      <c r="BC141" s="27">
        <v>0</v>
      </c>
      <c r="BD141" s="27">
        <v>0</v>
      </c>
      <c r="BE141" s="28">
        <v>0</v>
      </c>
      <c r="BF141" s="26">
        <v>0</v>
      </c>
      <c r="BG141" s="27">
        <v>0</v>
      </c>
      <c r="BH141" s="27">
        <v>0</v>
      </c>
      <c r="BI141" s="27">
        <v>0</v>
      </c>
      <c r="BJ141" s="28">
        <v>0</v>
      </c>
      <c r="BK141" s="29">
        <v>0</v>
      </c>
    </row>
    <row r="142" spans="1:63" s="30" customFormat="1" ht="15">
      <c r="A142" s="20" t="s">
        <v>16</v>
      </c>
      <c r="B142" s="12" t="s">
        <v>17</v>
      </c>
      <c r="C142" s="26"/>
      <c r="D142" s="27"/>
      <c r="E142" s="27"/>
      <c r="F142" s="27"/>
      <c r="G142" s="28"/>
      <c r="H142" s="26"/>
      <c r="I142" s="27"/>
      <c r="J142" s="27"/>
      <c r="K142" s="27"/>
      <c r="L142" s="28"/>
      <c r="M142" s="26"/>
      <c r="N142" s="27"/>
      <c r="O142" s="27"/>
      <c r="P142" s="27"/>
      <c r="Q142" s="28"/>
      <c r="R142" s="26"/>
      <c r="S142" s="27"/>
      <c r="T142" s="27"/>
      <c r="U142" s="27"/>
      <c r="V142" s="28"/>
      <c r="W142" s="26"/>
      <c r="X142" s="27"/>
      <c r="Y142" s="27"/>
      <c r="Z142" s="27"/>
      <c r="AA142" s="28"/>
      <c r="AB142" s="26"/>
      <c r="AC142" s="27"/>
      <c r="AD142" s="27"/>
      <c r="AE142" s="27"/>
      <c r="AF142" s="28"/>
      <c r="AG142" s="26"/>
      <c r="AH142" s="27"/>
      <c r="AI142" s="27"/>
      <c r="AJ142" s="27"/>
      <c r="AK142" s="28"/>
      <c r="AL142" s="26"/>
      <c r="AM142" s="27"/>
      <c r="AN142" s="27"/>
      <c r="AO142" s="27"/>
      <c r="AP142" s="28"/>
      <c r="AQ142" s="26"/>
      <c r="AR142" s="27"/>
      <c r="AS142" s="27"/>
      <c r="AT142" s="27"/>
      <c r="AU142" s="28"/>
      <c r="AV142" s="26"/>
      <c r="AW142" s="27"/>
      <c r="AX142" s="27"/>
      <c r="AY142" s="27"/>
      <c r="AZ142" s="28"/>
      <c r="BA142" s="26"/>
      <c r="BB142" s="27"/>
      <c r="BC142" s="27"/>
      <c r="BD142" s="27"/>
      <c r="BE142" s="28"/>
      <c r="BF142" s="26"/>
      <c r="BG142" s="27"/>
      <c r="BH142" s="27"/>
      <c r="BI142" s="27"/>
      <c r="BJ142" s="28"/>
      <c r="BK142" s="29"/>
    </row>
    <row r="143" spans="1:63" s="25" customFormat="1" ht="15">
      <c r="A143" s="20"/>
      <c r="B143" s="60" t="s">
        <v>216</v>
      </c>
      <c r="C143" s="21">
        <v>0</v>
      </c>
      <c r="D143" s="22">
        <v>0.007588661000000004</v>
      </c>
      <c r="E143" s="22">
        <v>0</v>
      </c>
      <c r="F143" s="22">
        <v>0</v>
      </c>
      <c r="G143" s="23">
        <v>0</v>
      </c>
      <c r="H143" s="21">
        <v>0.2419203299999999</v>
      </c>
      <c r="I143" s="22">
        <v>2.66020534</v>
      </c>
      <c r="J143" s="22">
        <v>0.2954575349999999</v>
      </c>
      <c r="K143" s="22">
        <v>0</v>
      </c>
      <c r="L143" s="23">
        <v>1.0345518329999999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0.13946343100000003</v>
      </c>
      <c r="S143" s="22">
        <v>0.5193801150000001</v>
      </c>
      <c r="T143" s="22">
        <v>0.8625362640000004</v>
      </c>
      <c r="U143" s="22">
        <v>0</v>
      </c>
      <c r="V143" s="23">
        <v>0.448768024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1.5703500880689651</v>
      </c>
      <c r="AW143" s="22">
        <v>6.547296857937536</v>
      </c>
      <c r="AX143" s="22">
        <v>0.24844318300000012</v>
      </c>
      <c r="AY143" s="22">
        <v>0</v>
      </c>
      <c r="AZ143" s="23">
        <v>6.774335695793105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1.321352054137931</v>
      </c>
      <c r="BG143" s="22">
        <v>1.9330616650000003</v>
      </c>
      <c r="BH143" s="22">
        <v>2.3958117600000004</v>
      </c>
      <c r="BI143" s="22">
        <v>0</v>
      </c>
      <c r="BJ143" s="23">
        <v>2.7973014129999996</v>
      </c>
      <c r="BK143" s="24">
        <f>SUM(C143:BJ143)</f>
        <v>29.79782424993754</v>
      </c>
    </row>
    <row r="144" spans="1:63" s="25" customFormat="1" ht="15">
      <c r="A144" s="20"/>
      <c r="B144" s="7" t="s">
        <v>264</v>
      </c>
      <c r="C144" s="21">
        <v>0</v>
      </c>
      <c r="D144" s="22">
        <v>0.0012306896551724138</v>
      </c>
      <c r="E144" s="22">
        <v>0</v>
      </c>
      <c r="F144" s="22">
        <v>0</v>
      </c>
      <c r="G144" s="23">
        <v>0</v>
      </c>
      <c r="H144" s="21">
        <v>0.012681728551724138</v>
      </c>
      <c r="I144" s="22">
        <v>0.3866640214827587</v>
      </c>
      <c r="J144" s="22">
        <v>0.004358367482758622</v>
      </c>
      <c r="K144" s="22">
        <v>0</v>
      </c>
      <c r="L144" s="23">
        <v>0.20800874686206897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0.004715909</v>
      </c>
      <c r="S144" s="22">
        <v>0.1220245563448276</v>
      </c>
      <c r="T144" s="22">
        <v>0.019986738931034486</v>
      </c>
      <c r="U144" s="22">
        <v>0</v>
      </c>
      <c r="V144" s="23">
        <v>0.04032777913793104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0.09683849144827587</v>
      </c>
      <c r="AW144" s="22">
        <v>0.5953871278318477</v>
      </c>
      <c r="AX144" s="22">
        <v>0.005263694724137931</v>
      </c>
      <c r="AY144" s="22">
        <v>0</v>
      </c>
      <c r="AZ144" s="23">
        <v>1.2444466534827585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0.029746925689655174</v>
      </c>
      <c r="BG144" s="22">
        <v>0.15390242179310346</v>
      </c>
      <c r="BH144" s="22">
        <v>0.020591097793103443</v>
      </c>
      <c r="BI144" s="22">
        <v>0</v>
      </c>
      <c r="BJ144" s="23">
        <v>0.23999940203448278</v>
      </c>
      <c r="BK144" s="24">
        <f>SUM(C144:BJ144)</f>
        <v>3.1861743522456405</v>
      </c>
    </row>
    <row r="145" spans="1:63" s="25" customFormat="1" ht="15">
      <c r="A145" s="20"/>
      <c r="B145" s="7" t="s">
        <v>265</v>
      </c>
      <c r="C145" s="21">
        <v>0</v>
      </c>
      <c r="D145" s="22">
        <v>0.009868005862068966</v>
      </c>
      <c r="E145" s="22">
        <v>0</v>
      </c>
      <c r="F145" s="22">
        <v>0</v>
      </c>
      <c r="G145" s="23">
        <v>0</v>
      </c>
      <c r="H145" s="21">
        <v>0.30208370324137934</v>
      </c>
      <c r="I145" s="22">
        <v>0.059321098206896565</v>
      </c>
      <c r="J145" s="22">
        <v>0</v>
      </c>
      <c r="K145" s="22">
        <v>0</v>
      </c>
      <c r="L145" s="23">
        <v>0.5047093627931034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0.10484604096551725</v>
      </c>
      <c r="S145" s="22">
        <v>0.061933482034482776</v>
      </c>
      <c r="T145" s="22">
        <v>0</v>
      </c>
      <c r="U145" s="22">
        <v>0</v>
      </c>
      <c r="V145" s="23">
        <v>0.11310988393103448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3.558061924551724</v>
      </c>
      <c r="AW145" s="22">
        <v>3.1195024126142417</v>
      </c>
      <c r="AX145" s="22">
        <v>0</v>
      </c>
      <c r="AY145" s="22">
        <v>0</v>
      </c>
      <c r="AZ145" s="23">
        <v>7.36540330627586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1.5173162852758628</v>
      </c>
      <c r="BG145" s="22">
        <v>0.3637006608275862</v>
      </c>
      <c r="BH145" s="22">
        <v>0</v>
      </c>
      <c r="BI145" s="22">
        <v>0</v>
      </c>
      <c r="BJ145" s="23">
        <v>1.6571103182758629</v>
      </c>
      <c r="BK145" s="24">
        <f>SUM(C145:BJ145)</f>
        <v>18.73696648485562</v>
      </c>
    </row>
    <row r="146" spans="1:63" s="25" customFormat="1" ht="15">
      <c r="A146" s="20"/>
      <c r="B146" s="7" t="s">
        <v>266</v>
      </c>
      <c r="C146" s="21">
        <v>0</v>
      </c>
      <c r="D146" s="22">
        <v>0.5053013994137932</v>
      </c>
      <c r="E146" s="22">
        <v>0</v>
      </c>
      <c r="F146" s="22">
        <v>0</v>
      </c>
      <c r="G146" s="23">
        <v>0</v>
      </c>
      <c r="H146" s="21">
        <v>0.033927917275862064</v>
      </c>
      <c r="I146" s="22">
        <v>0.37428179662068967</v>
      </c>
      <c r="J146" s="22">
        <v>0.0036913078620689657</v>
      </c>
      <c r="K146" s="22">
        <v>0</v>
      </c>
      <c r="L146" s="23">
        <v>0.25515140972413797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0.02235327527586207</v>
      </c>
      <c r="S146" s="22">
        <v>0.2395959584482758</v>
      </c>
      <c r="T146" s="22">
        <v>0.15051482031034485</v>
      </c>
      <c r="U146" s="22">
        <v>0</v>
      </c>
      <c r="V146" s="23">
        <v>0.0870370261724138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0.6637808056551723</v>
      </c>
      <c r="AW146" s="22">
        <v>2.3253059809112777</v>
      </c>
      <c r="AX146" s="22">
        <v>0.054413291206896544</v>
      </c>
      <c r="AY146" s="22">
        <v>0</v>
      </c>
      <c r="AZ146" s="23">
        <v>4.70089313965517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0.4811568345862069</v>
      </c>
      <c r="BG146" s="22">
        <v>0.6399683689655173</v>
      </c>
      <c r="BH146" s="22">
        <v>0.545796711</v>
      </c>
      <c r="BI146" s="22">
        <v>0</v>
      </c>
      <c r="BJ146" s="23">
        <v>1.109514081896552</v>
      </c>
      <c r="BK146" s="24">
        <f>SUM(C146:BJ146)</f>
        <v>12.192684124980241</v>
      </c>
    </row>
    <row r="147" spans="1:63" s="25" customFormat="1" ht="15">
      <c r="A147" s="20"/>
      <c r="B147" s="7" t="s">
        <v>217</v>
      </c>
      <c r="C147" s="21">
        <v>0</v>
      </c>
      <c r="D147" s="22">
        <v>0.7475639530689655</v>
      </c>
      <c r="E147" s="22">
        <v>0</v>
      </c>
      <c r="F147" s="22">
        <v>0</v>
      </c>
      <c r="G147" s="23">
        <v>0</v>
      </c>
      <c r="H147" s="21">
        <v>5.485747679620689</v>
      </c>
      <c r="I147" s="22">
        <v>2927.1248081862072</v>
      </c>
      <c r="J147" s="22">
        <v>57.995479719965516</v>
      </c>
      <c r="K147" s="22">
        <v>0</v>
      </c>
      <c r="L147" s="23">
        <v>172.46884306141382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3.0304848785172416</v>
      </c>
      <c r="S147" s="22">
        <v>16.16468193137931</v>
      </c>
      <c r="T147" s="22">
        <v>23.081061924241375</v>
      </c>
      <c r="U147" s="22">
        <v>0</v>
      </c>
      <c r="V147" s="23">
        <v>44.37387258248276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16.791296984344832</v>
      </c>
      <c r="AW147" s="22">
        <v>1408.8922392348177</v>
      </c>
      <c r="AX147" s="22">
        <v>3.1764951977931037</v>
      </c>
      <c r="AY147" s="22">
        <v>0</v>
      </c>
      <c r="AZ147" s="23">
        <v>479.4760685585862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8.378653626689657</v>
      </c>
      <c r="BG147" s="22">
        <v>21.256467850379313</v>
      </c>
      <c r="BH147" s="22">
        <v>1.6470074662413796</v>
      </c>
      <c r="BI147" s="22">
        <v>0</v>
      </c>
      <c r="BJ147" s="23">
        <v>30.7341665822069</v>
      </c>
      <c r="BK147" s="24">
        <f>SUM(C147:BJ147)</f>
        <v>5220.824939417956</v>
      </c>
    </row>
    <row r="148" spans="1:63" s="25" customFormat="1" ht="15">
      <c r="A148" s="20"/>
      <c r="B148" s="7" t="s">
        <v>218</v>
      </c>
      <c r="C148" s="21">
        <v>0</v>
      </c>
      <c r="D148" s="22">
        <v>0.7379998275862069</v>
      </c>
      <c r="E148" s="22">
        <v>0</v>
      </c>
      <c r="F148" s="22">
        <v>0</v>
      </c>
      <c r="G148" s="23">
        <v>0</v>
      </c>
      <c r="H148" s="21">
        <v>7.564166100310342</v>
      </c>
      <c r="I148" s="22">
        <v>231.52847536082757</v>
      </c>
      <c r="J148" s="22">
        <v>2.6416357383793105</v>
      </c>
      <c r="K148" s="22">
        <v>0</v>
      </c>
      <c r="L148" s="23">
        <v>124.8659655186207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2.8308200270344823</v>
      </c>
      <c r="S148" s="22">
        <v>73.09557992106897</v>
      </c>
      <c r="T148" s="22">
        <v>11.985320511517239</v>
      </c>
      <c r="U148" s="22">
        <v>0</v>
      </c>
      <c r="V148" s="23">
        <v>24.099319064172416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58.01448515131035</v>
      </c>
      <c r="AW148" s="22">
        <v>355.0954386418916</v>
      </c>
      <c r="AX148" s="22">
        <v>3.156099718586208</v>
      </c>
      <c r="AY148" s="22">
        <v>0</v>
      </c>
      <c r="AZ148" s="23">
        <v>752.3189492603447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17.882411949793102</v>
      </c>
      <c r="BG148" s="22">
        <v>92.59423566834484</v>
      </c>
      <c r="BH148" s="22">
        <v>12.34637683472414</v>
      </c>
      <c r="BI148" s="22">
        <v>0</v>
      </c>
      <c r="BJ148" s="23">
        <v>142.96381200765515</v>
      </c>
      <c r="BK148" s="24">
        <f>SUM(C148:BJ148)</f>
        <v>1913.7210913021672</v>
      </c>
    </row>
    <row r="149" spans="1:63" s="25" customFormat="1" ht="15">
      <c r="A149" s="20"/>
      <c r="B149" s="7" t="s">
        <v>219</v>
      </c>
      <c r="C149" s="21">
        <v>0</v>
      </c>
      <c r="D149" s="22">
        <v>0.6756663216551724</v>
      </c>
      <c r="E149" s="22">
        <v>0</v>
      </c>
      <c r="F149" s="22">
        <v>0</v>
      </c>
      <c r="G149" s="23">
        <v>0</v>
      </c>
      <c r="H149" s="21">
        <v>16.065409164206894</v>
      </c>
      <c r="I149" s="22">
        <v>249.39941196644824</v>
      </c>
      <c r="J149" s="22">
        <v>42.0008797017931</v>
      </c>
      <c r="K149" s="22">
        <v>0</v>
      </c>
      <c r="L149" s="23">
        <v>51.39210454244828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8.742257908793102</v>
      </c>
      <c r="S149" s="22">
        <v>9.160390477758622</v>
      </c>
      <c r="T149" s="22">
        <v>94.33961088534483</v>
      </c>
      <c r="U149" s="22">
        <v>0</v>
      </c>
      <c r="V149" s="23">
        <v>24.54120132034483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96.87848262189654</v>
      </c>
      <c r="AW149" s="22">
        <v>387.00936683384856</v>
      </c>
      <c r="AX149" s="22">
        <v>15.665423322827584</v>
      </c>
      <c r="AY149" s="22">
        <v>0</v>
      </c>
      <c r="AZ149" s="23">
        <v>362.3441848677586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91.01971825431033</v>
      </c>
      <c r="BG149" s="22">
        <v>130.55347194175863</v>
      </c>
      <c r="BH149" s="22">
        <v>206.46595593703447</v>
      </c>
      <c r="BI149" s="22">
        <v>0</v>
      </c>
      <c r="BJ149" s="23">
        <v>181.94677056886206</v>
      </c>
      <c r="BK149" s="24">
        <f>SUM(C149:BJ149)</f>
        <v>1968.20030663709</v>
      </c>
    </row>
    <row r="150" spans="1:63" s="25" customFormat="1" ht="15">
      <c r="A150" s="20"/>
      <c r="B150" s="7" t="s">
        <v>220</v>
      </c>
      <c r="C150" s="21">
        <v>0</v>
      </c>
      <c r="D150" s="22">
        <v>293.6182466759655</v>
      </c>
      <c r="E150" s="22">
        <v>0</v>
      </c>
      <c r="F150" s="22">
        <v>0</v>
      </c>
      <c r="G150" s="23">
        <v>0</v>
      </c>
      <c r="H150" s="21">
        <v>5.5781882909310365</v>
      </c>
      <c r="I150" s="22">
        <v>5427.633651842691</v>
      </c>
      <c r="J150" s="22">
        <v>34.58557710596551</v>
      </c>
      <c r="K150" s="22">
        <v>0</v>
      </c>
      <c r="L150" s="23">
        <v>559.1739575983104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12.114618074551721</v>
      </c>
      <c r="S150" s="22">
        <v>158.2211704762069</v>
      </c>
      <c r="T150" s="22">
        <v>49.13164311772414</v>
      </c>
      <c r="U150" s="22">
        <v>0</v>
      </c>
      <c r="V150" s="23">
        <v>27.517142390448278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11.152520643999999</v>
      </c>
      <c r="AW150" s="22">
        <v>358.46833964181553</v>
      </c>
      <c r="AX150" s="22">
        <v>0</v>
      </c>
      <c r="AY150" s="22">
        <v>0</v>
      </c>
      <c r="AZ150" s="23">
        <v>170.24568267862062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4.751837229034482</v>
      </c>
      <c r="BG150" s="22">
        <v>68.64495885189658</v>
      </c>
      <c r="BH150" s="22">
        <v>6.0863544305172415</v>
      </c>
      <c r="BI150" s="22">
        <v>0</v>
      </c>
      <c r="BJ150" s="23">
        <v>26.624091713413794</v>
      </c>
      <c r="BK150" s="24">
        <f>SUM(C150:BJ150)</f>
        <v>7213.547980762093</v>
      </c>
    </row>
    <row r="151" spans="1:63" s="25" customFormat="1" ht="15">
      <c r="A151" s="20"/>
      <c r="B151" s="7" t="s">
        <v>221</v>
      </c>
      <c r="C151" s="21">
        <v>0</v>
      </c>
      <c r="D151" s="22">
        <v>0.7533767565862068</v>
      </c>
      <c r="E151" s="22">
        <v>0</v>
      </c>
      <c r="F151" s="22">
        <v>0</v>
      </c>
      <c r="G151" s="23">
        <v>0</v>
      </c>
      <c r="H151" s="21">
        <v>15.124600779103446</v>
      </c>
      <c r="I151" s="22">
        <v>17.763631270827585</v>
      </c>
      <c r="J151" s="22">
        <v>0</v>
      </c>
      <c r="K151" s="22">
        <v>0</v>
      </c>
      <c r="L151" s="23">
        <v>27.856515211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7.609554598310346</v>
      </c>
      <c r="S151" s="22">
        <v>4.087704426896551</v>
      </c>
      <c r="T151" s="22">
        <v>0</v>
      </c>
      <c r="U151" s="22">
        <v>0</v>
      </c>
      <c r="V151" s="23">
        <v>6.393761336896552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24.88573067786207</v>
      </c>
      <c r="AW151" s="22">
        <v>51.085278733801815</v>
      </c>
      <c r="AX151" s="22">
        <v>5.980812321482759</v>
      </c>
      <c r="AY151" s="22">
        <v>0</v>
      </c>
      <c r="AZ151" s="23">
        <v>83.71514305499998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7.429210444172413</v>
      </c>
      <c r="BG151" s="22">
        <v>27.845265285379313</v>
      </c>
      <c r="BH151" s="22">
        <v>1.5513958864827582</v>
      </c>
      <c r="BI151" s="22">
        <v>0</v>
      </c>
      <c r="BJ151" s="23">
        <v>15.417791846689653</v>
      </c>
      <c r="BK151" s="24">
        <f aca="true" t="shared" si="9" ref="BK151:BK156">SUM(C151:BJ151)</f>
        <v>297.4997726304914</v>
      </c>
    </row>
    <row r="152" spans="1:63" s="25" customFormat="1" ht="15">
      <c r="A152" s="20"/>
      <c r="B152" s="7" t="s">
        <v>222</v>
      </c>
      <c r="C152" s="21">
        <v>0</v>
      </c>
      <c r="D152" s="22">
        <v>1.8171876575172417</v>
      </c>
      <c r="E152" s="22">
        <v>0</v>
      </c>
      <c r="F152" s="22">
        <v>0</v>
      </c>
      <c r="G152" s="23">
        <v>0</v>
      </c>
      <c r="H152" s="21">
        <v>11.374382934000002</v>
      </c>
      <c r="I152" s="22">
        <v>437.27995508624133</v>
      </c>
      <c r="J152" s="22">
        <v>0</v>
      </c>
      <c r="K152" s="22">
        <v>0</v>
      </c>
      <c r="L152" s="23">
        <v>76.01316133793102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4.556682010068966</v>
      </c>
      <c r="S152" s="22">
        <v>14.07249158993103</v>
      </c>
      <c r="T152" s="22">
        <v>2.362548895517242</v>
      </c>
      <c r="U152" s="22">
        <v>0</v>
      </c>
      <c r="V152" s="23">
        <v>8.040784638206896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27.410339189827596</v>
      </c>
      <c r="AW152" s="22">
        <v>63.73467543770464</v>
      </c>
      <c r="AX152" s="22">
        <v>0</v>
      </c>
      <c r="AY152" s="22">
        <v>0</v>
      </c>
      <c r="AZ152" s="23">
        <v>103.76665734027588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16.652575424655176</v>
      </c>
      <c r="BG152" s="22">
        <v>17.911395336689658</v>
      </c>
      <c r="BH152" s="22">
        <v>0</v>
      </c>
      <c r="BI152" s="22">
        <v>0</v>
      </c>
      <c r="BJ152" s="23">
        <v>147.62399592444828</v>
      </c>
      <c r="BK152" s="24">
        <f t="shared" si="9"/>
        <v>932.6168328030149</v>
      </c>
    </row>
    <row r="153" spans="1:63" s="25" customFormat="1" ht="15">
      <c r="A153" s="20"/>
      <c r="B153" s="7" t="s">
        <v>223</v>
      </c>
      <c r="C153" s="21">
        <v>0</v>
      </c>
      <c r="D153" s="22">
        <v>24.492736675551715</v>
      </c>
      <c r="E153" s="22">
        <v>0</v>
      </c>
      <c r="F153" s="22">
        <v>0</v>
      </c>
      <c r="G153" s="23">
        <v>0</v>
      </c>
      <c r="H153" s="21">
        <v>58.79230495355173</v>
      </c>
      <c r="I153" s="22">
        <v>714.8522056233104</v>
      </c>
      <c r="J153" s="22">
        <v>66.74343418686206</v>
      </c>
      <c r="K153" s="22">
        <v>0</v>
      </c>
      <c r="L153" s="23">
        <v>227.88285138499998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45.40730451527586</v>
      </c>
      <c r="S153" s="22">
        <v>19.407355309482757</v>
      </c>
      <c r="T153" s="22">
        <v>161.9387773015862</v>
      </c>
      <c r="U153" s="22">
        <v>0</v>
      </c>
      <c r="V153" s="23">
        <v>72.24466002337935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308.24203190858617</v>
      </c>
      <c r="AW153" s="22">
        <v>651.5892653926292</v>
      </c>
      <c r="AX153" s="22">
        <v>0</v>
      </c>
      <c r="AY153" s="22">
        <v>0</v>
      </c>
      <c r="AZ153" s="23">
        <v>825.4826244778617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268.82550756686203</v>
      </c>
      <c r="BG153" s="22">
        <v>124.3976121672069</v>
      </c>
      <c r="BH153" s="22">
        <v>198.2690203335518</v>
      </c>
      <c r="BI153" s="22">
        <v>0</v>
      </c>
      <c r="BJ153" s="23">
        <v>299.3640458675517</v>
      </c>
      <c r="BK153" s="24">
        <f t="shared" si="9"/>
        <v>4067.9317376882495</v>
      </c>
    </row>
    <row r="154" spans="1:63" s="25" customFormat="1" ht="15">
      <c r="A154" s="20"/>
      <c r="B154" s="7" t="s">
        <v>224</v>
      </c>
      <c r="C154" s="21">
        <v>0</v>
      </c>
      <c r="D154" s="22">
        <v>367.7086480417585</v>
      </c>
      <c r="E154" s="22">
        <v>0</v>
      </c>
      <c r="F154" s="22">
        <v>0</v>
      </c>
      <c r="G154" s="23">
        <v>0</v>
      </c>
      <c r="H154" s="21">
        <v>25.398013613482757</v>
      </c>
      <c r="I154" s="22">
        <v>2905.3073152578963</v>
      </c>
      <c r="J154" s="22">
        <v>375.4252022173794</v>
      </c>
      <c r="K154" s="22">
        <v>0</v>
      </c>
      <c r="L154" s="23">
        <v>137.69112361448276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12.361237053448274</v>
      </c>
      <c r="S154" s="22">
        <v>580.0267159530001</v>
      </c>
      <c r="T154" s="22">
        <v>101.71490416893101</v>
      </c>
      <c r="U154" s="22">
        <v>0</v>
      </c>
      <c r="V154" s="23">
        <v>28.044011837068965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36.64215158272414</v>
      </c>
      <c r="AW154" s="22">
        <v>732.6788513055975</v>
      </c>
      <c r="AX154" s="22">
        <v>83.51458645289655</v>
      </c>
      <c r="AY154" s="22">
        <v>0</v>
      </c>
      <c r="AZ154" s="23">
        <v>200.160639437793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15.330262472241383</v>
      </c>
      <c r="BG154" s="22">
        <v>57.910346995206886</v>
      </c>
      <c r="BH154" s="22">
        <v>24.00780705510345</v>
      </c>
      <c r="BI154" s="22">
        <v>0</v>
      </c>
      <c r="BJ154" s="23">
        <v>57.65350258534483</v>
      </c>
      <c r="BK154" s="24">
        <f t="shared" si="9"/>
        <v>5741.575319644356</v>
      </c>
    </row>
    <row r="155" spans="1:63" s="25" customFormat="1" ht="15">
      <c r="A155" s="20"/>
      <c r="B155" s="7" t="s">
        <v>225</v>
      </c>
      <c r="C155" s="21">
        <v>0</v>
      </c>
      <c r="D155" s="22">
        <v>0.6492918250689655</v>
      </c>
      <c r="E155" s="22">
        <v>0</v>
      </c>
      <c r="F155" s="22">
        <v>0</v>
      </c>
      <c r="G155" s="23">
        <v>0</v>
      </c>
      <c r="H155" s="21">
        <v>19.959185141068964</v>
      </c>
      <c r="I155" s="22">
        <v>3.9394776648620695</v>
      </c>
      <c r="J155" s="22">
        <v>0</v>
      </c>
      <c r="K155" s="22">
        <v>0</v>
      </c>
      <c r="L155" s="23">
        <v>33.627896784068966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6.950227887448276</v>
      </c>
      <c r="S155" s="22">
        <v>4.0750657246896544</v>
      </c>
      <c r="T155" s="22">
        <v>0</v>
      </c>
      <c r="U155" s="22">
        <v>0</v>
      </c>
      <c r="V155" s="23">
        <v>7.9671606357586215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233.32350613927582</v>
      </c>
      <c r="AW155" s="22">
        <v>204.18495493376574</v>
      </c>
      <c r="AX155" s="22">
        <v>0</v>
      </c>
      <c r="AY155" s="22">
        <v>0</v>
      </c>
      <c r="AZ155" s="23">
        <v>482.96730769889655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99.49294505403451</v>
      </c>
      <c r="BG155" s="22">
        <v>22.269331752068968</v>
      </c>
      <c r="BH155" s="22">
        <v>0</v>
      </c>
      <c r="BI155" s="22">
        <v>0</v>
      </c>
      <c r="BJ155" s="23">
        <v>108.50357378706897</v>
      </c>
      <c r="BK155" s="24">
        <f t="shared" si="9"/>
        <v>1227.9099250280758</v>
      </c>
    </row>
    <row r="156" spans="1:63" s="25" customFormat="1" ht="15">
      <c r="A156" s="20"/>
      <c r="B156" s="7" t="s">
        <v>226</v>
      </c>
      <c r="C156" s="21">
        <v>0</v>
      </c>
      <c r="D156" s="22">
        <v>0.7227885287241381</v>
      </c>
      <c r="E156" s="22">
        <v>0</v>
      </c>
      <c r="F156" s="22">
        <v>0</v>
      </c>
      <c r="G156" s="23">
        <v>0</v>
      </c>
      <c r="H156" s="21">
        <v>15.320995654793105</v>
      </c>
      <c r="I156" s="22">
        <v>51.71702079665517</v>
      </c>
      <c r="J156" s="22">
        <v>0.1731403752413793</v>
      </c>
      <c r="K156" s="22">
        <v>0</v>
      </c>
      <c r="L156" s="23">
        <v>33.95504719237932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2.893544322965518</v>
      </c>
      <c r="S156" s="22">
        <v>4.447475738172414</v>
      </c>
      <c r="T156" s="22">
        <v>0</v>
      </c>
      <c r="U156" s="22">
        <v>0</v>
      </c>
      <c r="V156" s="23">
        <v>2.805787965586207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49.81654366675862</v>
      </c>
      <c r="AW156" s="22">
        <v>292.95544100133486</v>
      </c>
      <c r="AX156" s="22">
        <v>4.578853335344828</v>
      </c>
      <c r="AY156" s="22">
        <v>0</v>
      </c>
      <c r="AZ156" s="23">
        <v>323.50040805962055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11.987690436172413</v>
      </c>
      <c r="BG156" s="22">
        <v>16.1890306135862</v>
      </c>
      <c r="BH156" s="22">
        <v>0</v>
      </c>
      <c r="BI156" s="22">
        <v>0</v>
      </c>
      <c r="BJ156" s="23">
        <v>17.306820081413793</v>
      </c>
      <c r="BK156" s="24">
        <f t="shared" si="9"/>
        <v>828.3705877687485</v>
      </c>
    </row>
    <row r="157" spans="1:63" s="25" customFormat="1" ht="15">
      <c r="A157" s="20"/>
      <c r="B157" s="7" t="s">
        <v>227</v>
      </c>
      <c r="C157" s="21">
        <v>0</v>
      </c>
      <c r="D157" s="22">
        <v>0.637831724137931</v>
      </c>
      <c r="E157" s="22">
        <v>0</v>
      </c>
      <c r="F157" s="22">
        <v>0</v>
      </c>
      <c r="G157" s="23">
        <v>0</v>
      </c>
      <c r="H157" s="21">
        <v>39.88848877968965</v>
      </c>
      <c r="I157" s="22">
        <v>133.50632177620685</v>
      </c>
      <c r="J157" s="22">
        <v>0</v>
      </c>
      <c r="K157" s="22">
        <v>0</v>
      </c>
      <c r="L157" s="23">
        <v>253.0424084981724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4.7811673702758615</v>
      </c>
      <c r="S157" s="22">
        <v>27.712500895689654</v>
      </c>
      <c r="T157" s="22">
        <v>20.16943448275862</v>
      </c>
      <c r="U157" s="22">
        <v>0</v>
      </c>
      <c r="V157" s="23">
        <v>42.96978817968965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13.459294361103446</v>
      </c>
      <c r="AW157" s="22">
        <v>32.010980687724874</v>
      </c>
      <c r="AX157" s="22">
        <v>0</v>
      </c>
      <c r="AY157" s="22">
        <v>0</v>
      </c>
      <c r="AZ157" s="23">
        <v>98.38677254641382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7.66658335786207</v>
      </c>
      <c r="BG157" s="22">
        <v>11.438473441103449</v>
      </c>
      <c r="BH157" s="22">
        <v>1.0785251379310345</v>
      </c>
      <c r="BI157" s="22">
        <v>0</v>
      </c>
      <c r="BJ157" s="23">
        <v>17.98526856944828</v>
      </c>
      <c r="BK157" s="24">
        <f>SUM(C157:BJ157)</f>
        <v>704.7338398082076</v>
      </c>
    </row>
    <row r="158" spans="1:63" s="25" customFormat="1" ht="15">
      <c r="A158" s="20"/>
      <c r="B158" s="7" t="s">
        <v>228</v>
      </c>
      <c r="C158" s="21">
        <v>0</v>
      </c>
      <c r="D158" s="22">
        <v>6.650813793103448</v>
      </c>
      <c r="E158" s="22">
        <v>0</v>
      </c>
      <c r="F158" s="22">
        <v>0</v>
      </c>
      <c r="G158" s="23">
        <v>0</v>
      </c>
      <c r="H158" s="21">
        <v>2.312178387724138</v>
      </c>
      <c r="I158" s="22">
        <v>0</v>
      </c>
      <c r="J158" s="22">
        <v>0</v>
      </c>
      <c r="K158" s="22">
        <v>0</v>
      </c>
      <c r="L158" s="23">
        <v>2.4681446060344823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4.427697951413792</v>
      </c>
      <c r="S158" s="22">
        <v>0</v>
      </c>
      <c r="T158" s="22">
        <v>0</v>
      </c>
      <c r="U158" s="22">
        <v>0</v>
      </c>
      <c r="V158" s="23">
        <v>0.2567432061034483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54.50377388858621</v>
      </c>
      <c r="AW158" s="22">
        <v>0.0014800606551724138</v>
      </c>
      <c r="AX158" s="22">
        <v>0</v>
      </c>
      <c r="AY158" s="22">
        <v>0</v>
      </c>
      <c r="AZ158" s="23">
        <v>109.59894972648274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26.171410436656608</v>
      </c>
      <c r="BG158" s="22">
        <v>6.896482758620689E-06</v>
      </c>
      <c r="BH158" s="22">
        <v>0</v>
      </c>
      <c r="BI158" s="22">
        <v>0</v>
      </c>
      <c r="BJ158" s="23">
        <v>52.73313075972413</v>
      </c>
      <c r="BK158" s="24">
        <f>SUM(C158:BJ158)</f>
        <v>259.1243297129669</v>
      </c>
    </row>
    <row r="159" spans="1:63" s="25" customFormat="1" ht="15">
      <c r="A159" s="20"/>
      <c r="B159" s="7" t="s">
        <v>229</v>
      </c>
      <c r="C159" s="21">
        <v>0</v>
      </c>
      <c r="D159" s="22">
        <v>199.52655213727584</v>
      </c>
      <c r="E159" s="22">
        <v>0</v>
      </c>
      <c r="F159" s="22">
        <v>0</v>
      </c>
      <c r="G159" s="23">
        <v>0</v>
      </c>
      <c r="H159" s="21">
        <v>13.362176655793105</v>
      </c>
      <c r="I159" s="22">
        <v>146.2418519966552</v>
      </c>
      <c r="J159" s="22">
        <v>1.4575735149655173</v>
      </c>
      <c r="K159" s="22">
        <v>0</v>
      </c>
      <c r="L159" s="23">
        <v>101.73174623613792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8.791589783</v>
      </c>
      <c r="S159" s="22">
        <v>94.41353938737932</v>
      </c>
      <c r="T159" s="22">
        <v>62.85363437810345</v>
      </c>
      <c r="U159" s="22">
        <v>0</v>
      </c>
      <c r="V159" s="23">
        <v>34.38384326944828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261.26492460882764</v>
      </c>
      <c r="AW159" s="22">
        <v>912.7385242148721</v>
      </c>
      <c r="AX159" s="22">
        <v>20.546219139724137</v>
      </c>
      <c r="AY159" s="22">
        <v>0</v>
      </c>
      <c r="AZ159" s="23">
        <v>1844.9729143782765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189.59737574203467</v>
      </c>
      <c r="BG159" s="22">
        <v>252.97401881762073</v>
      </c>
      <c r="BH159" s="22">
        <v>215.34424528444828</v>
      </c>
      <c r="BI159" s="22">
        <v>0</v>
      </c>
      <c r="BJ159" s="23">
        <v>437.7925467316896</v>
      </c>
      <c r="BK159" s="24">
        <f>SUM(C159:BJ159)</f>
        <v>4797.993276276253</v>
      </c>
    </row>
    <row r="160" spans="1:63" s="25" customFormat="1" ht="15">
      <c r="A160" s="20"/>
      <c r="B160" s="7" t="s">
        <v>230</v>
      </c>
      <c r="C160" s="21">
        <v>0</v>
      </c>
      <c r="D160" s="22">
        <v>305.3379203902413</v>
      </c>
      <c r="E160" s="22">
        <v>0</v>
      </c>
      <c r="F160" s="22">
        <v>0</v>
      </c>
      <c r="G160" s="23">
        <v>0</v>
      </c>
      <c r="H160" s="21">
        <v>12.119184075586205</v>
      </c>
      <c r="I160" s="22">
        <v>4198.116101853413</v>
      </c>
      <c r="J160" s="22">
        <v>66.06595615989654</v>
      </c>
      <c r="K160" s="22">
        <v>0</v>
      </c>
      <c r="L160" s="23">
        <v>332.6511676204826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7.020608109758621</v>
      </c>
      <c r="S160" s="22">
        <v>70.46545820720688</v>
      </c>
      <c r="T160" s="22">
        <v>58.144596530172414</v>
      </c>
      <c r="U160" s="22">
        <v>0</v>
      </c>
      <c r="V160" s="23">
        <v>36.518185539172414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71.37704251648276</v>
      </c>
      <c r="AW160" s="22">
        <v>1275.8619328066156</v>
      </c>
      <c r="AX160" s="22">
        <v>35.22027485341379</v>
      </c>
      <c r="AY160" s="22">
        <v>0</v>
      </c>
      <c r="AZ160" s="23">
        <v>787.0224770506549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33.53467505527587</v>
      </c>
      <c r="BG160" s="22">
        <v>104.11952641868965</v>
      </c>
      <c r="BH160" s="22">
        <v>59.387665730310346</v>
      </c>
      <c r="BI160" s="22">
        <v>0</v>
      </c>
      <c r="BJ160" s="23">
        <v>151.53299026127587</v>
      </c>
      <c r="BK160" s="24">
        <f>SUM(C160:BJ160)</f>
        <v>7604.495763178649</v>
      </c>
    </row>
    <row r="161" spans="1:63" s="30" customFormat="1" ht="15">
      <c r="A161" s="20"/>
      <c r="B161" s="8" t="s">
        <v>18</v>
      </c>
      <c r="C161" s="26">
        <f aca="true" t="shared" si="10" ref="C161:AH161">SUM(C143:C160)</f>
        <v>0</v>
      </c>
      <c r="D161" s="27">
        <f t="shared" si="10"/>
        <v>1204.6006130641724</v>
      </c>
      <c r="E161" s="27">
        <f t="shared" si="10"/>
        <v>0</v>
      </c>
      <c r="F161" s="27">
        <f t="shared" si="10"/>
        <v>0</v>
      </c>
      <c r="G161" s="28">
        <f t="shared" si="10"/>
        <v>0</v>
      </c>
      <c r="H161" s="26">
        <f t="shared" si="10"/>
        <v>248.93563588893102</v>
      </c>
      <c r="I161" s="27">
        <f t="shared" si="10"/>
        <v>17447.890700938555</v>
      </c>
      <c r="J161" s="27">
        <f t="shared" si="10"/>
        <v>647.3923859307931</v>
      </c>
      <c r="K161" s="27">
        <f t="shared" si="10"/>
        <v>0</v>
      </c>
      <c r="L161" s="28">
        <f t="shared" si="10"/>
        <v>2136.8233545588623</v>
      </c>
      <c r="M161" s="26">
        <f t="shared" si="10"/>
        <v>0</v>
      </c>
      <c r="N161" s="27">
        <f t="shared" si="10"/>
        <v>0</v>
      </c>
      <c r="O161" s="27">
        <f t="shared" si="10"/>
        <v>0</v>
      </c>
      <c r="P161" s="27">
        <f t="shared" si="10"/>
        <v>0</v>
      </c>
      <c r="Q161" s="28">
        <f t="shared" si="10"/>
        <v>0</v>
      </c>
      <c r="R161" s="26">
        <f t="shared" si="10"/>
        <v>131.78917314710347</v>
      </c>
      <c r="S161" s="27">
        <f t="shared" si="10"/>
        <v>1076.2930641506898</v>
      </c>
      <c r="T161" s="27">
        <f t="shared" si="10"/>
        <v>586.754570019138</v>
      </c>
      <c r="U161" s="27">
        <f t="shared" si="10"/>
        <v>0</v>
      </c>
      <c r="V161" s="28">
        <f t="shared" si="10"/>
        <v>360.845504702</v>
      </c>
      <c r="W161" s="26">
        <f t="shared" si="10"/>
        <v>0</v>
      </c>
      <c r="X161" s="27">
        <f t="shared" si="10"/>
        <v>0</v>
      </c>
      <c r="Y161" s="27">
        <f t="shared" si="10"/>
        <v>0</v>
      </c>
      <c r="Z161" s="27">
        <f t="shared" si="10"/>
        <v>0</v>
      </c>
      <c r="AA161" s="28">
        <f t="shared" si="10"/>
        <v>0</v>
      </c>
      <c r="AB161" s="26">
        <f t="shared" si="10"/>
        <v>0</v>
      </c>
      <c r="AC161" s="27">
        <f t="shared" si="10"/>
        <v>0</v>
      </c>
      <c r="AD161" s="27">
        <f t="shared" si="10"/>
        <v>0</v>
      </c>
      <c r="AE161" s="27">
        <f t="shared" si="10"/>
        <v>0</v>
      </c>
      <c r="AF161" s="28">
        <f t="shared" si="10"/>
        <v>0</v>
      </c>
      <c r="AG161" s="26">
        <f t="shared" si="10"/>
        <v>0</v>
      </c>
      <c r="AH161" s="27">
        <f t="shared" si="10"/>
        <v>0</v>
      </c>
      <c r="AI161" s="27">
        <f aca="true" t="shared" si="11" ref="AI161:BK161">SUM(AI143:AI160)</f>
        <v>0</v>
      </c>
      <c r="AJ161" s="27">
        <f t="shared" si="11"/>
        <v>0</v>
      </c>
      <c r="AK161" s="28">
        <f t="shared" si="11"/>
        <v>0</v>
      </c>
      <c r="AL161" s="26">
        <f t="shared" si="11"/>
        <v>0</v>
      </c>
      <c r="AM161" s="27">
        <f t="shared" si="11"/>
        <v>0</v>
      </c>
      <c r="AN161" s="27">
        <f t="shared" si="11"/>
        <v>0</v>
      </c>
      <c r="AO161" s="27">
        <f t="shared" si="11"/>
        <v>0</v>
      </c>
      <c r="AP161" s="28">
        <f t="shared" si="11"/>
        <v>0</v>
      </c>
      <c r="AQ161" s="26">
        <f t="shared" si="11"/>
        <v>0</v>
      </c>
      <c r="AR161" s="27">
        <f t="shared" si="11"/>
        <v>0</v>
      </c>
      <c r="AS161" s="27">
        <f t="shared" si="11"/>
        <v>0</v>
      </c>
      <c r="AT161" s="27">
        <f t="shared" si="11"/>
        <v>0</v>
      </c>
      <c r="AU161" s="28">
        <f t="shared" si="11"/>
        <v>0</v>
      </c>
      <c r="AV161" s="26">
        <f t="shared" si="11"/>
        <v>1269.6511552513105</v>
      </c>
      <c r="AW161" s="27">
        <f t="shared" si="11"/>
        <v>6738.894261306368</v>
      </c>
      <c r="AX161" s="27">
        <f t="shared" si="11"/>
        <v>172.146884511</v>
      </c>
      <c r="AY161" s="27">
        <f t="shared" si="11"/>
        <v>0</v>
      </c>
      <c r="AZ161" s="28">
        <f t="shared" si="11"/>
        <v>6644.043857931793</v>
      </c>
      <c r="BA161" s="26">
        <f t="shared" si="11"/>
        <v>0</v>
      </c>
      <c r="BB161" s="27">
        <f t="shared" si="11"/>
        <v>0</v>
      </c>
      <c r="BC161" s="27">
        <f t="shared" si="11"/>
        <v>0</v>
      </c>
      <c r="BD161" s="27">
        <f t="shared" si="11"/>
        <v>0</v>
      </c>
      <c r="BE161" s="28">
        <f t="shared" si="11"/>
        <v>0</v>
      </c>
      <c r="BF161" s="26">
        <f t="shared" si="11"/>
        <v>802.0704291494845</v>
      </c>
      <c r="BG161" s="27">
        <f t="shared" si="11"/>
        <v>951.1947751530001</v>
      </c>
      <c r="BH161" s="27">
        <f t="shared" si="11"/>
        <v>729.146553665138</v>
      </c>
      <c r="BI161" s="27">
        <f t="shared" si="11"/>
        <v>0</v>
      </c>
      <c r="BJ161" s="28">
        <f t="shared" si="11"/>
        <v>1693.9864325019998</v>
      </c>
      <c r="BK161" s="29">
        <f t="shared" si="11"/>
        <v>42842.45935187033</v>
      </c>
    </row>
    <row r="162" spans="1:63" s="30" customFormat="1" ht="15">
      <c r="A162" s="20"/>
      <c r="B162" s="8" t="s">
        <v>19</v>
      </c>
      <c r="C162" s="26">
        <f aca="true" t="shared" si="12" ref="C162:AH162">C161+C141+C138+C134+C15+C11</f>
        <v>0</v>
      </c>
      <c r="D162" s="27">
        <f t="shared" si="12"/>
        <v>1540.3299655406897</v>
      </c>
      <c r="E162" s="27">
        <f t="shared" si="12"/>
        <v>0</v>
      </c>
      <c r="F162" s="27">
        <f t="shared" si="12"/>
        <v>0</v>
      </c>
      <c r="G162" s="28">
        <f t="shared" si="12"/>
        <v>0</v>
      </c>
      <c r="H162" s="26">
        <f t="shared" si="12"/>
        <v>637.2837841092069</v>
      </c>
      <c r="I162" s="27">
        <f t="shared" si="12"/>
        <v>42661.27207729199</v>
      </c>
      <c r="J162" s="27">
        <f t="shared" si="12"/>
        <v>3723.150083429828</v>
      </c>
      <c r="K162" s="27">
        <f t="shared" si="12"/>
        <v>0</v>
      </c>
      <c r="L162" s="28">
        <f t="shared" si="12"/>
        <v>4679.185863928517</v>
      </c>
      <c r="M162" s="26">
        <f t="shared" si="12"/>
        <v>0</v>
      </c>
      <c r="N162" s="27">
        <f t="shared" si="12"/>
        <v>0</v>
      </c>
      <c r="O162" s="27">
        <f t="shared" si="12"/>
        <v>0</v>
      </c>
      <c r="P162" s="27">
        <f t="shared" si="12"/>
        <v>0</v>
      </c>
      <c r="Q162" s="28">
        <f t="shared" si="12"/>
        <v>0</v>
      </c>
      <c r="R162" s="26">
        <f t="shared" si="12"/>
        <v>345.6748142116552</v>
      </c>
      <c r="S162" s="27">
        <f t="shared" si="12"/>
        <v>2503.83949758</v>
      </c>
      <c r="T162" s="27">
        <f t="shared" si="12"/>
        <v>1298.9307391246898</v>
      </c>
      <c r="U162" s="27">
        <f t="shared" si="12"/>
        <v>0</v>
      </c>
      <c r="V162" s="28">
        <f t="shared" si="12"/>
        <v>842.5800144692414</v>
      </c>
      <c r="W162" s="26">
        <f t="shared" si="12"/>
        <v>0</v>
      </c>
      <c r="X162" s="27">
        <f t="shared" si="12"/>
        <v>0</v>
      </c>
      <c r="Y162" s="27">
        <f t="shared" si="12"/>
        <v>0</v>
      </c>
      <c r="Z162" s="27">
        <f t="shared" si="12"/>
        <v>0</v>
      </c>
      <c r="AA162" s="28">
        <f t="shared" si="12"/>
        <v>0</v>
      </c>
      <c r="AB162" s="26">
        <f t="shared" si="12"/>
        <v>0</v>
      </c>
      <c r="AC162" s="27">
        <f t="shared" si="12"/>
        <v>0</v>
      </c>
      <c r="AD162" s="27">
        <f t="shared" si="12"/>
        <v>0</v>
      </c>
      <c r="AE162" s="27">
        <f t="shared" si="12"/>
        <v>0</v>
      </c>
      <c r="AF162" s="28">
        <f t="shared" si="12"/>
        <v>0</v>
      </c>
      <c r="AG162" s="26">
        <f t="shared" si="12"/>
        <v>0</v>
      </c>
      <c r="AH162" s="27">
        <f t="shared" si="12"/>
        <v>0</v>
      </c>
      <c r="AI162" s="27">
        <f aca="true" t="shared" si="13" ref="AI162:BK162">AI161+AI141+AI138+AI134+AI15+AI11</f>
        <v>0</v>
      </c>
      <c r="AJ162" s="27">
        <f t="shared" si="13"/>
        <v>0</v>
      </c>
      <c r="AK162" s="28">
        <f t="shared" si="13"/>
        <v>0</v>
      </c>
      <c r="AL162" s="26">
        <f t="shared" si="13"/>
        <v>0</v>
      </c>
      <c r="AM162" s="27">
        <f t="shared" si="13"/>
        <v>0</v>
      </c>
      <c r="AN162" s="27">
        <f t="shared" si="13"/>
        <v>0</v>
      </c>
      <c r="AO162" s="27">
        <f t="shared" si="13"/>
        <v>0</v>
      </c>
      <c r="AP162" s="28">
        <f t="shared" si="13"/>
        <v>0</v>
      </c>
      <c r="AQ162" s="26">
        <f t="shared" si="13"/>
        <v>0</v>
      </c>
      <c r="AR162" s="27">
        <f t="shared" si="13"/>
        <v>0.3245769878275862</v>
      </c>
      <c r="AS162" s="27">
        <f t="shared" si="13"/>
        <v>0</v>
      </c>
      <c r="AT162" s="27">
        <f t="shared" si="13"/>
        <v>0</v>
      </c>
      <c r="AU162" s="28">
        <f t="shared" si="13"/>
        <v>0</v>
      </c>
      <c r="AV162" s="26">
        <f t="shared" si="13"/>
        <v>1933.1183207363104</v>
      </c>
      <c r="AW162" s="27">
        <f t="shared" si="13"/>
        <v>16586.75198805881</v>
      </c>
      <c r="AX162" s="27">
        <f t="shared" si="13"/>
        <v>187.3659404035862</v>
      </c>
      <c r="AY162" s="27">
        <f t="shared" si="13"/>
        <v>0</v>
      </c>
      <c r="AZ162" s="28">
        <f t="shared" si="13"/>
        <v>10591.563795947792</v>
      </c>
      <c r="BA162" s="26">
        <f t="shared" si="13"/>
        <v>0</v>
      </c>
      <c r="BB162" s="27">
        <f t="shared" si="13"/>
        <v>6.101398879172414</v>
      </c>
      <c r="BC162" s="27">
        <f t="shared" si="13"/>
        <v>0</v>
      </c>
      <c r="BD162" s="27">
        <f t="shared" si="13"/>
        <v>0</v>
      </c>
      <c r="BE162" s="28">
        <f t="shared" si="13"/>
        <v>0</v>
      </c>
      <c r="BF162" s="26">
        <f t="shared" si="13"/>
        <v>1144.6757769534847</v>
      </c>
      <c r="BG162" s="27">
        <f t="shared" si="13"/>
        <v>1785.1341337339659</v>
      </c>
      <c r="BH162" s="27">
        <f t="shared" si="13"/>
        <v>873.6664800965173</v>
      </c>
      <c r="BI162" s="27">
        <f t="shared" si="13"/>
        <v>0</v>
      </c>
      <c r="BJ162" s="28">
        <f t="shared" si="13"/>
        <v>2470.055600725931</v>
      </c>
      <c r="BK162" s="28">
        <f t="shared" si="13"/>
        <v>93811.00485220921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 customHeight="1">
      <c r="A164" s="20" t="s">
        <v>20</v>
      </c>
      <c r="B164" s="11" t="s">
        <v>21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4"/>
      <c r="BK164" s="35"/>
    </row>
    <row r="165" spans="1:63" s="25" customFormat="1" ht="15">
      <c r="A165" s="20" t="s">
        <v>7</v>
      </c>
      <c r="B165" s="36" t="s">
        <v>48</v>
      </c>
      <c r="C165" s="21"/>
      <c r="D165" s="22"/>
      <c r="E165" s="22"/>
      <c r="F165" s="22"/>
      <c r="G165" s="23"/>
      <c r="H165" s="21"/>
      <c r="I165" s="22"/>
      <c r="J165" s="22"/>
      <c r="K165" s="22"/>
      <c r="L165" s="23"/>
      <c r="M165" s="21"/>
      <c r="N165" s="22"/>
      <c r="O165" s="22"/>
      <c r="P165" s="22"/>
      <c r="Q165" s="23"/>
      <c r="R165" s="21"/>
      <c r="S165" s="22"/>
      <c r="T165" s="22"/>
      <c r="U165" s="22"/>
      <c r="V165" s="23"/>
      <c r="W165" s="21"/>
      <c r="X165" s="22"/>
      <c r="Y165" s="22"/>
      <c r="Z165" s="22"/>
      <c r="AA165" s="23"/>
      <c r="AB165" s="21"/>
      <c r="AC165" s="22"/>
      <c r="AD165" s="22"/>
      <c r="AE165" s="22"/>
      <c r="AF165" s="23"/>
      <c r="AG165" s="21"/>
      <c r="AH165" s="22"/>
      <c r="AI165" s="22"/>
      <c r="AJ165" s="22"/>
      <c r="AK165" s="23"/>
      <c r="AL165" s="21"/>
      <c r="AM165" s="22"/>
      <c r="AN165" s="22"/>
      <c r="AO165" s="22"/>
      <c r="AP165" s="23"/>
      <c r="AQ165" s="21"/>
      <c r="AR165" s="22"/>
      <c r="AS165" s="22"/>
      <c r="AT165" s="22"/>
      <c r="AU165" s="23"/>
      <c r="AV165" s="21"/>
      <c r="AW165" s="22"/>
      <c r="AX165" s="22"/>
      <c r="AY165" s="22"/>
      <c r="AZ165" s="23"/>
      <c r="BA165" s="21"/>
      <c r="BB165" s="22"/>
      <c r="BC165" s="22"/>
      <c r="BD165" s="22"/>
      <c r="BE165" s="23"/>
      <c r="BF165" s="21"/>
      <c r="BG165" s="22"/>
      <c r="BH165" s="22"/>
      <c r="BI165" s="22"/>
      <c r="BJ165" s="23"/>
      <c r="BK165" s="24"/>
    </row>
    <row r="166" spans="1:63" s="25" customFormat="1" ht="15">
      <c r="A166" s="20"/>
      <c r="B166" s="7" t="s">
        <v>231</v>
      </c>
      <c r="C166" s="21">
        <v>0</v>
      </c>
      <c r="D166" s="22">
        <v>0.6814976021379313</v>
      </c>
      <c r="E166" s="22">
        <v>0</v>
      </c>
      <c r="F166" s="22">
        <v>0</v>
      </c>
      <c r="G166" s="23">
        <v>0</v>
      </c>
      <c r="H166" s="21">
        <v>453.49224224599993</v>
      </c>
      <c r="I166" s="22">
        <v>24.043337269758627</v>
      </c>
      <c r="J166" s="22">
        <v>0</v>
      </c>
      <c r="K166" s="22">
        <v>0</v>
      </c>
      <c r="L166" s="23">
        <v>51.365836017344826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283.89413412631035</v>
      </c>
      <c r="S166" s="22">
        <v>8.516707190620687</v>
      </c>
      <c r="T166" s="22">
        <v>0</v>
      </c>
      <c r="U166" s="22">
        <v>0</v>
      </c>
      <c r="V166" s="23">
        <v>18.627645669103455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4415.132933238484</v>
      </c>
      <c r="AW166" s="22">
        <v>313.149329211077</v>
      </c>
      <c r="AX166" s="22">
        <v>0</v>
      </c>
      <c r="AY166" s="22">
        <v>0</v>
      </c>
      <c r="AZ166" s="23">
        <v>981.4549801025861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3363.034678441655</v>
      </c>
      <c r="BG166" s="22">
        <v>165.90708092668967</v>
      </c>
      <c r="BH166" s="22">
        <v>0</v>
      </c>
      <c r="BI166" s="22">
        <v>0</v>
      </c>
      <c r="BJ166" s="23">
        <v>350.06243180289664</v>
      </c>
      <c r="BK166" s="24">
        <f>SUM(C166:BJ166)</f>
        <v>10429.362833844665</v>
      </c>
    </row>
    <row r="167" spans="1:63" s="30" customFormat="1" ht="15">
      <c r="A167" s="20"/>
      <c r="B167" s="8" t="s">
        <v>9</v>
      </c>
      <c r="C167" s="26">
        <f aca="true" t="shared" si="14" ref="C167:AH167">SUM(C166:C166)</f>
        <v>0</v>
      </c>
      <c r="D167" s="27">
        <f t="shared" si="14"/>
        <v>0.6814976021379313</v>
      </c>
      <c r="E167" s="27">
        <f t="shared" si="14"/>
        <v>0</v>
      </c>
      <c r="F167" s="27">
        <f t="shared" si="14"/>
        <v>0</v>
      </c>
      <c r="G167" s="28">
        <f t="shared" si="14"/>
        <v>0</v>
      </c>
      <c r="H167" s="26">
        <f t="shared" si="14"/>
        <v>453.49224224599993</v>
      </c>
      <c r="I167" s="27">
        <f t="shared" si="14"/>
        <v>24.043337269758627</v>
      </c>
      <c r="J167" s="27">
        <f t="shared" si="14"/>
        <v>0</v>
      </c>
      <c r="K167" s="27">
        <f t="shared" si="14"/>
        <v>0</v>
      </c>
      <c r="L167" s="28">
        <f t="shared" si="14"/>
        <v>51.365836017344826</v>
      </c>
      <c r="M167" s="26">
        <f t="shared" si="14"/>
        <v>0</v>
      </c>
      <c r="N167" s="27">
        <f t="shared" si="14"/>
        <v>0</v>
      </c>
      <c r="O167" s="27">
        <f t="shared" si="14"/>
        <v>0</v>
      </c>
      <c r="P167" s="27">
        <f t="shared" si="14"/>
        <v>0</v>
      </c>
      <c r="Q167" s="28">
        <f t="shared" si="14"/>
        <v>0</v>
      </c>
      <c r="R167" s="26">
        <f t="shared" si="14"/>
        <v>283.89413412631035</v>
      </c>
      <c r="S167" s="27">
        <f t="shared" si="14"/>
        <v>8.516707190620687</v>
      </c>
      <c r="T167" s="27">
        <f t="shared" si="14"/>
        <v>0</v>
      </c>
      <c r="U167" s="27">
        <f t="shared" si="14"/>
        <v>0</v>
      </c>
      <c r="V167" s="28">
        <f t="shared" si="14"/>
        <v>18.627645669103455</v>
      </c>
      <c r="W167" s="26">
        <f t="shared" si="14"/>
        <v>0</v>
      </c>
      <c r="X167" s="27">
        <f t="shared" si="14"/>
        <v>0</v>
      </c>
      <c r="Y167" s="27">
        <f t="shared" si="14"/>
        <v>0</v>
      </c>
      <c r="Z167" s="27">
        <f t="shared" si="14"/>
        <v>0</v>
      </c>
      <c r="AA167" s="28">
        <f t="shared" si="14"/>
        <v>0</v>
      </c>
      <c r="AB167" s="26">
        <f t="shared" si="14"/>
        <v>0</v>
      </c>
      <c r="AC167" s="27">
        <f t="shared" si="14"/>
        <v>0</v>
      </c>
      <c r="AD167" s="27">
        <f t="shared" si="14"/>
        <v>0</v>
      </c>
      <c r="AE167" s="27">
        <f t="shared" si="14"/>
        <v>0</v>
      </c>
      <c r="AF167" s="28">
        <f t="shared" si="14"/>
        <v>0</v>
      </c>
      <c r="AG167" s="26">
        <f t="shared" si="14"/>
        <v>0</v>
      </c>
      <c r="AH167" s="27">
        <f t="shared" si="14"/>
        <v>0</v>
      </c>
      <c r="AI167" s="27">
        <f aca="true" t="shared" si="15" ref="AI167:BK167">SUM(AI166:AI166)</f>
        <v>0</v>
      </c>
      <c r="AJ167" s="27">
        <f t="shared" si="15"/>
        <v>0</v>
      </c>
      <c r="AK167" s="28">
        <f t="shared" si="15"/>
        <v>0</v>
      </c>
      <c r="AL167" s="26">
        <f t="shared" si="15"/>
        <v>0</v>
      </c>
      <c r="AM167" s="27">
        <f t="shared" si="15"/>
        <v>0</v>
      </c>
      <c r="AN167" s="27">
        <f t="shared" si="15"/>
        <v>0</v>
      </c>
      <c r="AO167" s="27">
        <f t="shared" si="15"/>
        <v>0</v>
      </c>
      <c r="AP167" s="28">
        <f t="shared" si="15"/>
        <v>0</v>
      </c>
      <c r="AQ167" s="26">
        <f t="shared" si="15"/>
        <v>0</v>
      </c>
      <c r="AR167" s="27">
        <f t="shared" si="15"/>
        <v>0</v>
      </c>
      <c r="AS167" s="27">
        <f t="shared" si="15"/>
        <v>0</v>
      </c>
      <c r="AT167" s="27">
        <f t="shared" si="15"/>
        <v>0</v>
      </c>
      <c r="AU167" s="28">
        <f t="shared" si="15"/>
        <v>0</v>
      </c>
      <c r="AV167" s="26">
        <f t="shared" si="15"/>
        <v>4415.132933238484</v>
      </c>
      <c r="AW167" s="27">
        <f t="shared" si="15"/>
        <v>313.149329211077</v>
      </c>
      <c r="AX167" s="27">
        <f t="shared" si="15"/>
        <v>0</v>
      </c>
      <c r="AY167" s="27">
        <f t="shared" si="15"/>
        <v>0</v>
      </c>
      <c r="AZ167" s="28">
        <f t="shared" si="15"/>
        <v>981.4549801025861</v>
      </c>
      <c r="BA167" s="26">
        <f t="shared" si="15"/>
        <v>0</v>
      </c>
      <c r="BB167" s="27">
        <f t="shared" si="15"/>
        <v>0</v>
      </c>
      <c r="BC167" s="27">
        <f t="shared" si="15"/>
        <v>0</v>
      </c>
      <c r="BD167" s="27">
        <f t="shared" si="15"/>
        <v>0</v>
      </c>
      <c r="BE167" s="28">
        <f t="shared" si="15"/>
        <v>0</v>
      </c>
      <c r="BF167" s="26">
        <f t="shared" si="15"/>
        <v>3363.034678441655</v>
      </c>
      <c r="BG167" s="27">
        <f t="shared" si="15"/>
        <v>165.90708092668967</v>
      </c>
      <c r="BH167" s="27">
        <f t="shared" si="15"/>
        <v>0</v>
      </c>
      <c r="BI167" s="27">
        <f t="shared" si="15"/>
        <v>0</v>
      </c>
      <c r="BJ167" s="28">
        <f t="shared" si="15"/>
        <v>350.06243180289664</v>
      </c>
      <c r="BK167" s="29">
        <f t="shared" si="15"/>
        <v>10429.362833844665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5">
      <c r="A169" s="20" t="s">
        <v>10</v>
      </c>
      <c r="B169" s="12" t="s">
        <v>22</v>
      </c>
      <c r="C169" s="21"/>
      <c r="D169" s="22"/>
      <c r="E169" s="22"/>
      <c r="F169" s="22"/>
      <c r="G169" s="23"/>
      <c r="H169" s="21"/>
      <c r="I169" s="22"/>
      <c r="J169" s="22"/>
      <c r="K169" s="22"/>
      <c r="L169" s="23"/>
      <c r="M169" s="21"/>
      <c r="N169" s="22"/>
      <c r="O169" s="22"/>
      <c r="P169" s="22"/>
      <c r="Q169" s="23"/>
      <c r="R169" s="21"/>
      <c r="S169" s="22"/>
      <c r="T169" s="22"/>
      <c r="U169" s="22"/>
      <c r="V169" s="23"/>
      <c r="W169" s="21"/>
      <c r="X169" s="22"/>
      <c r="Y169" s="22"/>
      <c r="Z169" s="22"/>
      <c r="AA169" s="23"/>
      <c r="AB169" s="21"/>
      <c r="AC169" s="22"/>
      <c r="AD169" s="22"/>
      <c r="AE169" s="22"/>
      <c r="AF169" s="23"/>
      <c r="AG169" s="21"/>
      <c r="AH169" s="22"/>
      <c r="AI169" s="22"/>
      <c r="AJ169" s="22"/>
      <c r="AK169" s="23"/>
      <c r="AL169" s="21"/>
      <c r="AM169" s="22"/>
      <c r="AN169" s="22"/>
      <c r="AO169" s="22"/>
      <c r="AP169" s="23"/>
      <c r="AQ169" s="21"/>
      <c r="AR169" s="22"/>
      <c r="AS169" s="22"/>
      <c r="AT169" s="22"/>
      <c r="AU169" s="23"/>
      <c r="AV169" s="21"/>
      <c r="AW169" s="22"/>
      <c r="AX169" s="22"/>
      <c r="AY169" s="22"/>
      <c r="AZ169" s="23"/>
      <c r="BA169" s="21"/>
      <c r="BB169" s="22"/>
      <c r="BC169" s="22"/>
      <c r="BD169" s="22"/>
      <c r="BE169" s="23"/>
      <c r="BF169" s="21"/>
      <c r="BG169" s="22"/>
      <c r="BH169" s="22"/>
      <c r="BI169" s="22"/>
      <c r="BJ169" s="23"/>
      <c r="BK169" s="24"/>
    </row>
    <row r="170" spans="1:63" s="25" customFormat="1" ht="15">
      <c r="A170" s="20"/>
      <c r="B170" s="7" t="s">
        <v>232</v>
      </c>
      <c r="C170" s="21">
        <v>0</v>
      </c>
      <c r="D170" s="22">
        <v>0.015105</v>
      </c>
      <c r="E170" s="22">
        <v>0</v>
      </c>
      <c r="F170" s="22">
        <v>0</v>
      </c>
      <c r="G170" s="23">
        <v>0</v>
      </c>
      <c r="H170" s="21">
        <v>0.145492532</v>
      </c>
      <c r="I170" s="22">
        <v>0.08428206499999998</v>
      </c>
      <c r="J170" s="22">
        <v>0</v>
      </c>
      <c r="K170" s="22">
        <v>0</v>
      </c>
      <c r="L170" s="23">
        <v>0.6930895259999998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0.073383641</v>
      </c>
      <c r="S170" s="22">
        <v>0.19716292099999996</v>
      </c>
      <c r="T170" s="22">
        <v>0</v>
      </c>
      <c r="U170" s="22">
        <v>0</v>
      </c>
      <c r="V170" s="23">
        <v>0.23407202800000007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2.7896327417931035</v>
      </c>
      <c r="AW170" s="22">
        <v>2.6604327785639823</v>
      </c>
      <c r="AX170" s="22">
        <v>5.5983E-05</v>
      </c>
      <c r="AY170" s="22">
        <v>0</v>
      </c>
      <c r="AZ170" s="23">
        <v>13.025653864206898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1.577627878</v>
      </c>
      <c r="BG170" s="22">
        <v>1.3192787969999997</v>
      </c>
      <c r="BH170" s="22">
        <v>0</v>
      </c>
      <c r="BI170" s="22">
        <v>0</v>
      </c>
      <c r="BJ170" s="23">
        <v>2.9977787769999993</v>
      </c>
      <c r="BK170" s="24">
        <f>SUM(C170:BJ170)</f>
        <v>25.813048532563986</v>
      </c>
    </row>
    <row r="171" spans="1:63" s="25" customFormat="1" ht="15">
      <c r="A171" s="20"/>
      <c r="B171" s="7" t="s">
        <v>233</v>
      </c>
      <c r="C171" s="21">
        <v>0</v>
      </c>
      <c r="D171" s="22">
        <v>0.7474049023793105</v>
      </c>
      <c r="E171" s="22">
        <v>0</v>
      </c>
      <c r="F171" s="22">
        <v>0</v>
      </c>
      <c r="G171" s="23">
        <v>0</v>
      </c>
      <c r="H171" s="21">
        <v>45.55024919951724</v>
      </c>
      <c r="I171" s="22">
        <v>2827.225727046586</v>
      </c>
      <c r="J171" s="22">
        <v>16.26394202720689</v>
      </c>
      <c r="K171" s="22">
        <v>0</v>
      </c>
      <c r="L171" s="23">
        <v>1258.5999273604484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14.353003145931037</v>
      </c>
      <c r="S171" s="22">
        <v>84.88756568796552</v>
      </c>
      <c r="T171" s="22">
        <v>0.13033880368965517</v>
      </c>
      <c r="U171" s="22">
        <v>0</v>
      </c>
      <c r="V171" s="23">
        <v>220.12494843662068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295.5104041667586</v>
      </c>
      <c r="AW171" s="22">
        <v>1623.854273585027</v>
      </c>
      <c r="AX171" s="22">
        <v>1.9130438625517245</v>
      </c>
      <c r="AY171" s="22">
        <v>0</v>
      </c>
      <c r="AZ171" s="23">
        <v>3336.909371546862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137.84211712734484</v>
      </c>
      <c r="BG171" s="22">
        <v>304.58189153293097</v>
      </c>
      <c r="BH171" s="22">
        <v>0.022725832827586213</v>
      </c>
      <c r="BI171" s="22">
        <v>0</v>
      </c>
      <c r="BJ171" s="23">
        <v>334.60222560441383</v>
      </c>
      <c r="BK171" s="24">
        <f aca="true" t="shared" si="16" ref="BK171:BK195">SUM(C171:BJ171)</f>
        <v>10503.11915986906</v>
      </c>
    </row>
    <row r="172" spans="1:63" s="25" customFormat="1" ht="15">
      <c r="A172" s="20"/>
      <c r="B172" s="7" t="s">
        <v>234</v>
      </c>
      <c r="C172" s="21">
        <v>0</v>
      </c>
      <c r="D172" s="22">
        <v>19.010208387896554</v>
      </c>
      <c r="E172" s="22">
        <v>0</v>
      </c>
      <c r="F172" s="22">
        <v>0</v>
      </c>
      <c r="G172" s="23">
        <v>0</v>
      </c>
      <c r="H172" s="21">
        <v>143.29351473213794</v>
      </c>
      <c r="I172" s="22">
        <v>40.19059376327586</v>
      </c>
      <c r="J172" s="22">
        <v>0.0066343810344827595</v>
      </c>
      <c r="K172" s="22">
        <v>0</v>
      </c>
      <c r="L172" s="23">
        <v>152.8238946273794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60.65431317341378</v>
      </c>
      <c r="S172" s="22">
        <v>2.5554608156551724</v>
      </c>
      <c r="T172" s="22">
        <v>0</v>
      </c>
      <c r="U172" s="22">
        <v>0</v>
      </c>
      <c r="V172" s="23">
        <v>25.309935956448264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1012.7989129014134</v>
      </c>
      <c r="AW172" s="22">
        <v>165.61965852797098</v>
      </c>
      <c r="AX172" s="22">
        <v>0.012425201068965516</v>
      </c>
      <c r="AY172" s="22">
        <v>0</v>
      </c>
      <c r="AZ172" s="23">
        <v>774.83966468331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445.29201402486217</v>
      </c>
      <c r="BG172" s="22">
        <v>26.267617369931028</v>
      </c>
      <c r="BH172" s="22">
        <v>0.28874832024137925</v>
      </c>
      <c r="BI172" s="22">
        <v>0</v>
      </c>
      <c r="BJ172" s="23">
        <v>112.28746520617241</v>
      </c>
      <c r="BK172" s="24">
        <f>SUM(C172:BJ172)</f>
        <v>2981.2510620722114</v>
      </c>
    </row>
    <row r="173" spans="1:63" s="25" customFormat="1" ht="15">
      <c r="A173" s="20"/>
      <c r="B173" s="7" t="s">
        <v>235</v>
      </c>
      <c r="C173" s="21">
        <v>0</v>
      </c>
      <c r="D173" s="22">
        <v>0</v>
      </c>
      <c r="E173" s="22">
        <v>0</v>
      </c>
      <c r="F173" s="22">
        <v>0</v>
      </c>
      <c r="G173" s="23">
        <v>0</v>
      </c>
      <c r="H173" s="21">
        <v>1.5044106119655172</v>
      </c>
      <c r="I173" s="22">
        <v>0.09121367293103447</v>
      </c>
      <c r="J173" s="22">
        <v>0</v>
      </c>
      <c r="K173" s="22">
        <v>0</v>
      </c>
      <c r="L173" s="23">
        <v>2.6427766486896553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1.3469018084482756</v>
      </c>
      <c r="S173" s="22">
        <v>0.5872713338620689</v>
      </c>
      <c r="T173" s="22">
        <v>0</v>
      </c>
      <c r="U173" s="22">
        <v>0</v>
      </c>
      <c r="V173" s="23">
        <v>0.8999224142758621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23.266152811103446</v>
      </c>
      <c r="AW173" s="22">
        <v>10.076783039748806</v>
      </c>
      <c r="AX173" s="22">
        <v>0</v>
      </c>
      <c r="AY173" s="22">
        <v>0</v>
      </c>
      <c r="AZ173" s="23">
        <v>54.5723168471724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23.127412494413793</v>
      </c>
      <c r="BG173" s="22">
        <v>7.040241316586207</v>
      </c>
      <c r="BH173" s="22">
        <v>0</v>
      </c>
      <c r="BI173" s="22">
        <v>0</v>
      </c>
      <c r="BJ173" s="23">
        <v>26.88796081417241</v>
      </c>
      <c r="BK173" s="24">
        <f>SUM(C173:BJ173)</f>
        <v>152.04336381336947</v>
      </c>
    </row>
    <row r="174" spans="1:63" s="25" customFormat="1" ht="15">
      <c r="A174" s="20"/>
      <c r="B174" s="7" t="s">
        <v>236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0.3632665607241379</v>
      </c>
      <c r="I174" s="22">
        <v>0.12089865103448275</v>
      </c>
      <c r="J174" s="22">
        <v>0</v>
      </c>
      <c r="K174" s="22">
        <v>0</v>
      </c>
      <c r="L174" s="23">
        <v>3.6106541208620686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0.12259419006896552</v>
      </c>
      <c r="S174" s="22">
        <v>0.007953858620689655</v>
      </c>
      <c r="T174" s="22">
        <v>0</v>
      </c>
      <c r="U174" s="22">
        <v>0</v>
      </c>
      <c r="V174" s="23">
        <v>0.016703103103448275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35.06668061041379</v>
      </c>
      <c r="AW174" s="22">
        <v>28.692266556301934</v>
      </c>
      <c r="AX174" s="22">
        <v>0</v>
      </c>
      <c r="AY174" s="22">
        <v>0.2950519172413793</v>
      </c>
      <c r="AZ174" s="23">
        <v>213.06282063368963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13.750268895448276</v>
      </c>
      <c r="BG174" s="22">
        <v>5.655758475586208</v>
      </c>
      <c r="BH174" s="22">
        <v>0</v>
      </c>
      <c r="BI174" s="22">
        <v>0</v>
      </c>
      <c r="BJ174" s="23">
        <v>32.920842815103455</v>
      </c>
      <c r="BK174" s="24">
        <f t="shared" si="16"/>
        <v>333.6857603881985</v>
      </c>
    </row>
    <row r="175" spans="1:63" s="25" customFormat="1" ht="15">
      <c r="A175" s="20"/>
      <c r="B175" s="7" t="s">
        <v>237</v>
      </c>
      <c r="C175" s="21">
        <v>0</v>
      </c>
      <c r="D175" s="22">
        <v>7.734713793103448</v>
      </c>
      <c r="E175" s="22">
        <v>0</v>
      </c>
      <c r="F175" s="22">
        <v>0</v>
      </c>
      <c r="G175" s="23">
        <v>0</v>
      </c>
      <c r="H175" s="21">
        <v>2.09721595375862</v>
      </c>
      <c r="I175" s="22">
        <v>0.6975805502758621</v>
      </c>
      <c r="J175" s="22">
        <v>0</v>
      </c>
      <c r="K175" s="22">
        <v>0</v>
      </c>
      <c r="L175" s="23">
        <v>3.2257429590344833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1.5752635226551723</v>
      </c>
      <c r="S175" s="22">
        <v>0.2239221232413793</v>
      </c>
      <c r="T175" s="22">
        <v>0</v>
      </c>
      <c r="U175" s="22">
        <v>0</v>
      </c>
      <c r="V175" s="23">
        <v>1.2113651451034482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24.467188327310343</v>
      </c>
      <c r="AW175" s="22">
        <v>9.150769156643822</v>
      </c>
      <c r="AX175" s="22">
        <v>0</v>
      </c>
      <c r="AY175" s="22">
        <v>0</v>
      </c>
      <c r="AZ175" s="23">
        <v>53.39191271634483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23.11795582041379</v>
      </c>
      <c r="BG175" s="22">
        <v>2.4609967000344826</v>
      </c>
      <c r="BH175" s="22">
        <v>0</v>
      </c>
      <c r="BI175" s="22">
        <v>0</v>
      </c>
      <c r="BJ175" s="23">
        <v>15.975330533586208</v>
      </c>
      <c r="BK175" s="24">
        <f t="shared" si="16"/>
        <v>145.32995730150589</v>
      </c>
    </row>
    <row r="176" spans="1:63" s="25" customFormat="1" ht="15">
      <c r="A176" s="20"/>
      <c r="B176" s="7" t="s">
        <v>238</v>
      </c>
      <c r="C176" s="21">
        <v>0</v>
      </c>
      <c r="D176" s="22">
        <v>8.026420689655172</v>
      </c>
      <c r="E176" s="22">
        <v>0</v>
      </c>
      <c r="F176" s="22">
        <v>0</v>
      </c>
      <c r="G176" s="23">
        <v>0</v>
      </c>
      <c r="H176" s="21">
        <v>1.3060218063793105</v>
      </c>
      <c r="I176" s="22">
        <v>0.30990010282758623</v>
      </c>
      <c r="J176" s="22">
        <v>0</v>
      </c>
      <c r="K176" s="22">
        <v>0</v>
      </c>
      <c r="L176" s="23">
        <v>1.949407740517241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0.8282010529310347</v>
      </c>
      <c r="S176" s="22">
        <v>0.004815852413793104</v>
      </c>
      <c r="T176" s="22">
        <v>0</v>
      </c>
      <c r="U176" s="22">
        <v>0</v>
      </c>
      <c r="V176" s="23">
        <v>0.5940702104827587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9.71191540106897</v>
      </c>
      <c r="AW176" s="22">
        <v>2.969933260188167</v>
      </c>
      <c r="AX176" s="22">
        <v>0</v>
      </c>
      <c r="AY176" s="22">
        <v>0</v>
      </c>
      <c r="AZ176" s="23">
        <v>21.061833942551722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9.990027625655172</v>
      </c>
      <c r="BG176" s="22">
        <v>0.7893450927931036</v>
      </c>
      <c r="BH176" s="22">
        <v>0</v>
      </c>
      <c r="BI176" s="22">
        <v>0</v>
      </c>
      <c r="BJ176" s="23">
        <v>8.57613287762069</v>
      </c>
      <c r="BK176" s="24">
        <f>SUM(C176:BJ176)</f>
        <v>66.11802565508472</v>
      </c>
    </row>
    <row r="177" spans="1:63" s="25" customFormat="1" ht="15">
      <c r="A177" s="20"/>
      <c r="B177" s="7" t="s">
        <v>261</v>
      </c>
      <c r="C177" s="21">
        <v>0</v>
      </c>
      <c r="D177" s="22">
        <v>3.3322510344827583</v>
      </c>
      <c r="E177" s="22">
        <v>0</v>
      </c>
      <c r="F177" s="22">
        <v>0</v>
      </c>
      <c r="G177" s="23">
        <v>0</v>
      </c>
      <c r="H177" s="21">
        <v>4.159882972655173</v>
      </c>
      <c r="I177" s="22">
        <v>0.6571504063793103</v>
      </c>
      <c r="J177" s="22">
        <v>0</v>
      </c>
      <c r="K177" s="22">
        <v>0</v>
      </c>
      <c r="L177" s="23">
        <v>5.541010400448277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2.7246188784137937</v>
      </c>
      <c r="S177" s="22">
        <v>0.33330414672413794</v>
      </c>
      <c r="T177" s="22">
        <v>0</v>
      </c>
      <c r="U177" s="22">
        <v>0</v>
      </c>
      <c r="V177" s="23">
        <v>3.074598361862069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81.72396936982754</v>
      </c>
      <c r="AW177" s="22">
        <v>17.700960932469957</v>
      </c>
      <c r="AX177" s="22">
        <v>0</v>
      </c>
      <c r="AY177" s="22">
        <v>0</v>
      </c>
      <c r="AZ177" s="23">
        <v>297.63596271731046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78.99670672351722</v>
      </c>
      <c r="BG177" s="22">
        <v>9.903683900241381</v>
      </c>
      <c r="BH177" s="22">
        <v>2.18318770475862</v>
      </c>
      <c r="BI177" s="22">
        <v>0</v>
      </c>
      <c r="BJ177" s="23">
        <v>155.16430940196545</v>
      </c>
      <c r="BK177" s="24">
        <f t="shared" si="16"/>
        <v>663.131596951056</v>
      </c>
    </row>
    <row r="178" spans="1:63" s="25" customFormat="1" ht="15">
      <c r="A178" s="20"/>
      <c r="B178" s="7" t="s">
        <v>239</v>
      </c>
      <c r="C178" s="21">
        <v>0</v>
      </c>
      <c r="D178" s="22">
        <v>46.872855879206895</v>
      </c>
      <c r="E178" s="22">
        <v>0</v>
      </c>
      <c r="F178" s="22">
        <v>0</v>
      </c>
      <c r="G178" s="23">
        <v>0</v>
      </c>
      <c r="H178" s="21">
        <v>286.61155187358634</v>
      </c>
      <c r="I178" s="22">
        <v>979.5949340257932</v>
      </c>
      <c r="J178" s="22">
        <v>18.130088613344824</v>
      </c>
      <c r="K178" s="22">
        <v>0</v>
      </c>
      <c r="L178" s="23">
        <v>398.24169915231033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147.60545118531041</v>
      </c>
      <c r="S178" s="22">
        <v>91.8063442</v>
      </c>
      <c r="T178" s="22">
        <v>0</v>
      </c>
      <c r="U178" s="22">
        <v>0</v>
      </c>
      <c r="V178" s="23">
        <v>110.31431231724139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2566.243529903792</v>
      </c>
      <c r="AW178" s="22">
        <v>699.209499279226</v>
      </c>
      <c r="AX178" s="22">
        <v>1.2343189263103447</v>
      </c>
      <c r="AY178" s="22">
        <v>0.0017394861034482761</v>
      </c>
      <c r="AZ178" s="23">
        <v>4332.232949494826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1673.9397688527931</v>
      </c>
      <c r="BG178" s="22">
        <v>187.694311081</v>
      </c>
      <c r="BH178" s="22">
        <v>0.2940971185172414</v>
      </c>
      <c r="BI178" s="22">
        <v>0</v>
      </c>
      <c r="BJ178" s="23">
        <v>1078.2313009006898</v>
      </c>
      <c r="BK178" s="24">
        <f t="shared" si="16"/>
        <v>12618.258752290054</v>
      </c>
    </row>
    <row r="179" spans="1:63" s="25" customFormat="1" ht="15">
      <c r="A179" s="20"/>
      <c r="B179" s="7" t="s">
        <v>240</v>
      </c>
      <c r="C179" s="21">
        <v>0</v>
      </c>
      <c r="D179" s="22">
        <v>0.6949363107931034</v>
      </c>
      <c r="E179" s="22">
        <v>0</v>
      </c>
      <c r="F179" s="22">
        <v>0</v>
      </c>
      <c r="G179" s="23">
        <v>0</v>
      </c>
      <c r="H179" s="21">
        <v>257.6865446288965</v>
      </c>
      <c r="I179" s="22">
        <v>189.28069773027582</v>
      </c>
      <c r="J179" s="22">
        <v>4.9995235269655165</v>
      </c>
      <c r="K179" s="22">
        <v>316.67422436855173</v>
      </c>
      <c r="L179" s="23">
        <v>755.4588034574829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125.74950921199999</v>
      </c>
      <c r="S179" s="22">
        <v>57.51299322351722</v>
      </c>
      <c r="T179" s="22">
        <v>0</v>
      </c>
      <c r="U179" s="22">
        <v>0</v>
      </c>
      <c r="V179" s="23">
        <v>64.20065262727589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3774.576155459553</v>
      </c>
      <c r="AW179" s="22">
        <v>397.8452430916999</v>
      </c>
      <c r="AX179" s="22">
        <v>0.40455825196551726</v>
      </c>
      <c r="AY179" s="22">
        <v>0.08666970296551725</v>
      </c>
      <c r="AZ179" s="23">
        <v>1849.3132805972748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2055.7531810581377</v>
      </c>
      <c r="BG179" s="22">
        <v>119.78788967120687</v>
      </c>
      <c r="BH179" s="22">
        <v>0.05566336789655171</v>
      </c>
      <c r="BI179" s="22">
        <v>0</v>
      </c>
      <c r="BJ179" s="23">
        <v>408.3202238783792</v>
      </c>
      <c r="BK179" s="24">
        <f t="shared" si="16"/>
        <v>10378.400750164838</v>
      </c>
    </row>
    <row r="180" spans="1:63" s="25" customFormat="1" ht="15">
      <c r="A180" s="20"/>
      <c r="B180" s="7" t="s">
        <v>241</v>
      </c>
      <c r="C180" s="21">
        <v>0</v>
      </c>
      <c r="D180" s="22">
        <v>0.6062498275862069</v>
      </c>
      <c r="E180" s="22">
        <v>0</v>
      </c>
      <c r="F180" s="22">
        <v>0</v>
      </c>
      <c r="G180" s="23">
        <v>0</v>
      </c>
      <c r="H180" s="21">
        <v>4.8119424598620695</v>
      </c>
      <c r="I180" s="22">
        <v>2.5346135782413795</v>
      </c>
      <c r="J180" s="22">
        <v>0</v>
      </c>
      <c r="K180" s="22">
        <v>0</v>
      </c>
      <c r="L180" s="23">
        <v>18.419111084551723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2.498852117482758</v>
      </c>
      <c r="S180" s="22">
        <v>2.1419922918965524</v>
      </c>
      <c r="T180" s="22">
        <v>0</v>
      </c>
      <c r="U180" s="22">
        <v>0</v>
      </c>
      <c r="V180" s="23">
        <v>5.601797416000001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90.38463212834486</v>
      </c>
      <c r="AW180" s="22">
        <v>61.301537941241875</v>
      </c>
      <c r="AX180" s="22">
        <v>0.004330447310344828</v>
      </c>
      <c r="AY180" s="22">
        <v>0</v>
      </c>
      <c r="AZ180" s="23">
        <v>350.59744604482756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50.86271089572413</v>
      </c>
      <c r="BG180" s="22">
        <v>29.38601889231034</v>
      </c>
      <c r="BH180" s="22">
        <v>0</v>
      </c>
      <c r="BI180" s="22">
        <v>0</v>
      </c>
      <c r="BJ180" s="23">
        <v>76.67500928872415</v>
      </c>
      <c r="BK180" s="24">
        <f t="shared" si="16"/>
        <v>695.8262444141039</v>
      </c>
    </row>
    <row r="181" spans="1:63" s="25" customFormat="1" ht="15">
      <c r="A181" s="20"/>
      <c r="B181" s="7" t="s">
        <v>242</v>
      </c>
      <c r="C181" s="21">
        <v>0</v>
      </c>
      <c r="D181" s="22">
        <v>59.678545128965524</v>
      </c>
      <c r="E181" s="22">
        <v>0</v>
      </c>
      <c r="F181" s="22">
        <v>0</v>
      </c>
      <c r="G181" s="23">
        <v>0</v>
      </c>
      <c r="H181" s="21">
        <v>371.30874163306913</v>
      </c>
      <c r="I181" s="22">
        <v>51.43364757172415</v>
      </c>
      <c r="J181" s="22">
        <v>0</v>
      </c>
      <c r="K181" s="22">
        <v>0</v>
      </c>
      <c r="L181" s="23">
        <v>156.191728891931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127.34146178562062</v>
      </c>
      <c r="S181" s="22">
        <v>34.74772729424137</v>
      </c>
      <c r="T181" s="22">
        <v>0</v>
      </c>
      <c r="U181" s="22">
        <v>0</v>
      </c>
      <c r="V181" s="23">
        <v>31.668949608620686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3431.1389338295903</v>
      </c>
      <c r="AW181" s="22">
        <v>262.413166477403</v>
      </c>
      <c r="AX181" s="22">
        <v>0.642158393724138</v>
      </c>
      <c r="AY181" s="22">
        <v>0.06289114489655173</v>
      </c>
      <c r="AZ181" s="23">
        <v>1000.5591379377591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1596.1754887791383</v>
      </c>
      <c r="BG181" s="22">
        <v>78.48858153224137</v>
      </c>
      <c r="BH181" s="22">
        <v>0</v>
      </c>
      <c r="BI181" s="22">
        <v>0</v>
      </c>
      <c r="BJ181" s="23">
        <v>195.68147951320688</v>
      </c>
      <c r="BK181" s="24">
        <f t="shared" si="16"/>
        <v>7397.532639522133</v>
      </c>
    </row>
    <row r="182" spans="1:63" s="25" customFormat="1" ht="15">
      <c r="A182" s="20"/>
      <c r="B182" s="7" t="s">
        <v>243</v>
      </c>
      <c r="C182" s="21">
        <v>0</v>
      </c>
      <c r="D182" s="22">
        <v>15.864958542931037</v>
      </c>
      <c r="E182" s="22">
        <v>0</v>
      </c>
      <c r="F182" s="22">
        <v>0</v>
      </c>
      <c r="G182" s="23">
        <v>0</v>
      </c>
      <c r="H182" s="21">
        <v>115.65322883496555</v>
      </c>
      <c r="I182" s="22">
        <v>80.2835194894138</v>
      </c>
      <c r="J182" s="22">
        <v>0</v>
      </c>
      <c r="K182" s="22">
        <v>0</v>
      </c>
      <c r="L182" s="23">
        <v>74.68800391196552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37.037431013034485</v>
      </c>
      <c r="S182" s="22">
        <v>15.844976569206889</v>
      </c>
      <c r="T182" s="22">
        <v>0</v>
      </c>
      <c r="U182" s="22">
        <v>0</v>
      </c>
      <c r="V182" s="23">
        <v>7.709748407379311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1314.6515394341723</v>
      </c>
      <c r="AW182" s="22">
        <v>136.72630497692407</v>
      </c>
      <c r="AX182" s="22">
        <v>0.018677429896551728</v>
      </c>
      <c r="AY182" s="22">
        <v>0</v>
      </c>
      <c r="AZ182" s="23">
        <v>292.75342160693094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616.0627832767581</v>
      </c>
      <c r="BG182" s="22">
        <v>34.43634867796552</v>
      </c>
      <c r="BH182" s="22">
        <v>0.0610230191724138</v>
      </c>
      <c r="BI182" s="22">
        <v>0</v>
      </c>
      <c r="BJ182" s="23">
        <v>43.17431088272414</v>
      </c>
      <c r="BK182" s="24">
        <f t="shared" si="16"/>
        <v>2784.9662760734404</v>
      </c>
    </row>
    <row r="183" spans="1:63" s="25" customFormat="1" ht="15">
      <c r="A183" s="20"/>
      <c r="B183" s="7" t="s">
        <v>262</v>
      </c>
      <c r="C183" s="21">
        <v>0</v>
      </c>
      <c r="D183" s="22">
        <v>6.294602713517244</v>
      </c>
      <c r="E183" s="22">
        <v>0</v>
      </c>
      <c r="F183" s="22">
        <v>0</v>
      </c>
      <c r="G183" s="23">
        <v>0</v>
      </c>
      <c r="H183" s="21">
        <v>2.3729398353793103</v>
      </c>
      <c r="I183" s="22">
        <v>5.44050955889655</v>
      </c>
      <c r="J183" s="22">
        <v>0</v>
      </c>
      <c r="K183" s="22">
        <v>0</v>
      </c>
      <c r="L183" s="23">
        <v>2.6211097235862075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0.9465511261034482</v>
      </c>
      <c r="S183" s="22">
        <v>0.030090977724137928</v>
      </c>
      <c r="T183" s="22">
        <v>0</v>
      </c>
      <c r="U183" s="22">
        <v>0</v>
      </c>
      <c r="V183" s="23">
        <v>0.19056848417241382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2.9007286624482758</v>
      </c>
      <c r="AW183" s="22">
        <v>2.7503527833287675</v>
      </c>
      <c r="AX183" s="22">
        <v>0</v>
      </c>
      <c r="AY183" s="22">
        <v>0</v>
      </c>
      <c r="AZ183" s="23">
        <v>11.001587737068968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0.8003680124137932</v>
      </c>
      <c r="BG183" s="22">
        <v>0.0016330983103448272</v>
      </c>
      <c r="BH183" s="22">
        <v>0</v>
      </c>
      <c r="BI183" s="22">
        <v>0</v>
      </c>
      <c r="BJ183" s="23">
        <v>0.40799565720689646</v>
      </c>
      <c r="BK183" s="24">
        <f t="shared" si="16"/>
        <v>35.759038370156354</v>
      </c>
    </row>
    <row r="184" spans="1:63" s="25" customFormat="1" ht="15">
      <c r="A184" s="20"/>
      <c r="B184" s="7" t="s">
        <v>244</v>
      </c>
      <c r="C184" s="21">
        <v>0</v>
      </c>
      <c r="D184" s="22">
        <v>25.22100369217241</v>
      </c>
      <c r="E184" s="22">
        <v>0</v>
      </c>
      <c r="F184" s="22">
        <v>0</v>
      </c>
      <c r="G184" s="23">
        <v>0</v>
      </c>
      <c r="H184" s="21">
        <v>95.8071865847931</v>
      </c>
      <c r="I184" s="22">
        <v>31.228212682448277</v>
      </c>
      <c r="J184" s="22">
        <v>0</v>
      </c>
      <c r="K184" s="22">
        <v>0</v>
      </c>
      <c r="L184" s="23">
        <v>78.09624196451725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58.4694314905862</v>
      </c>
      <c r="S184" s="22">
        <v>15.962071811172414</v>
      </c>
      <c r="T184" s="22">
        <v>0</v>
      </c>
      <c r="U184" s="22">
        <v>0</v>
      </c>
      <c r="V184" s="23">
        <v>25.791014105758624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1740.0215975267627</v>
      </c>
      <c r="AW184" s="22">
        <v>181.44568602161374</v>
      </c>
      <c r="AX184" s="22">
        <v>0.02656643610344827</v>
      </c>
      <c r="AY184" s="22">
        <v>0.23086463610344823</v>
      </c>
      <c r="AZ184" s="23">
        <v>656.4636093338962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1122.5406898685521</v>
      </c>
      <c r="BG184" s="22">
        <v>57.97478156562069</v>
      </c>
      <c r="BH184" s="22">
        <v>0.40548803934482747</v>
      </c>
      <c r="BI184" s="22">
        <v>0</v>
      </c>
      <c r="BJ184" s="23">
        <v>173.85382380379312</v>
      </c>
      <c r="BK184" s="24">
        <f t="shared" si="16"/>
        <v>4263.538269563238</v>
      </c>
    </row>
    <row r="185" spans="1:63" s="25" customFormat="1" ht="15">
      <c r="A185" s="20"/>
      <c r="B185" s="7" t="s">
        <v>245</v>
      </c>
      <c r="C185" s="21">
        <v>0</v>
      </c>
      <c r="D185" s="22">
        <v>0.7507595859310343</v>
      </c>
      <c r="E185" s="22">
        <v>0</v>
      </c>
      <c r="F185" s="22">
        <v>0</v>
      </c>
      <c r="G185" s="23">
        <v>0</v>
      </c>
      <c r="H185" s="21">
        <v>3.4840037629310348</v>
      </c>
      <c r="I185" s="22">
        <v>0.21860375210344823</v>
      </c>
      <c r="J185" s="22">
        <v>0</v>
      </c>
      <c r="K185" s="22">
        <v>0</v>
      </c>
      <c r="L185" s="23">
        <v>2.412583892586207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1.4869308937241381</v>
      </c>
      <c r="S185" s="22">
        <v>0.07569408579310347</v>
      </c>
      <c r="T185" s="22">
        <v>0</v>
      </c>
      <c r="U185" s="22">
        <v>0</v>
      </c>
      <c r="V185" s="23">
        <v>0.3596228302413793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34.43732121513793</v>
      </c>
      <c r="AW185" s="22">
        <v>5.712148982199743</v>
      </c>
      <c r="AX185" s="22">
        <v>0</v>
      </c>
      <c r="AY185" s="22">
        <v>0</v>
      </c>
      <c r="AZ185" s="23">
        <v>17.021107248206896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16.326179190413793</v>
      </c>
      <c r="BG185" s="22">
        <v>2.0679372452758615</v>
      </c>
      <c r="BH185" s="22">
        <v>0</v>
      </c>
      <c r="BI185" s="22">
        <v>0</v>
      </c>
      <c r="BJ185" s="23">
        <v>5.803510705551725</v>
      </c>
      <c r="BK185" s="24">
        <f t="shared" si="16"/>
        <v>90.1564033900963</v>
      </c>
    </row>
    <row r="186" spans="1:63" s="25" customFormat="1" ht="15">
      <c r="A186" s="20"/>
      <c r="B186" s="7" t="s">
        <v>246</v>
      </c>
      <c r="C186" s="21">
        <v>0</v>
      </c>
      <c r="D186" s="22">
        <v>0.8445530178965517</v>
      </c>
      <c r="E186" s="22">
        <v>0</v>
      </c>
      <c r="F186" s="22">
        <v>0</v>
      </c>
      <c r="G186" s="23">
        <v>0</v>
      </c>
      <c r="H186" s="21">
        <v>14.24166408672414</v>
      </c>
      <c r="I186" s="22">
        <v>12.22122599375862</v>
      </c>
      <c r="J186" s="22">
        <v>11.171294876689654</v>
      </c>
      <c r="K186" s="22">
        <v>0</v>
      </c>
      <c r="L186" s="23">
        <v>41.78070319682758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7.167785927344826</v>
      </c>
      <c r="S186" s="22">
        <v>12.237035096724139</v>
      </c>
      <c r="T186" s="22">
        <v>0.06634837893103447</v>
      </c>
      <c r="U186" s="22">
        <v>0</v>
      </c>
      <c r="V186" s="23">
        <v>21.143605980551726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300.22914398131024</v>
      </c>
      <c r="AW186" s="22">
        <v>195.76766566329115</v>
      </c>
      <c r="AX186" s="22">
        <v>0</v>
      </c>
      <c r="AY186" s="22">
        <v>0</v>
      </c>
      <c r="AZ186" s="23">
        <v>1556.0048253509995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226.62857205489644</v>
      </c>
      <c r="BG186" s="22">
        <v>78.76389938155171</v>
      </c>
      <c r="BH186" s="22">
        <v>2.035083641</v>
      </c>
      <c r="BI186" s="22">
        <v>0</v>
      </c>
      <c r="BJ186" s="23">
        <v>482.3119612384825</v>
      </c>
      <c r="BK186" s="24">
        <f t="shared" si="16"/>
        <v>2962.6153678669793</v>
      </c>
    </row>
    <row r="187" spans="1:63" s="25" customFormat="1" ht="15">
      <c r="A187" s="20"/>
      <c r="B187" s="7" t="s">
        <v>247</v>
      </c>
      <c r="C187" s="21">
        <v>0</v>
      </c>
      <c r="D187" s="22">
        <v>0.7440686352413789</v>
      </c>
      <c r="E187" s="22">
        <v>0</v>
      </c>
      <c r="F187" s="22">
        <v>0</v>
      </c>
      <c r="G187" s="23">
        <v>0</v>
      </c>
      <c r="H187" s="21">
        <v>12.394134595689657</v>
      </c>
      <c r="I187" s="22">
        <v>13.440464593241375</v>
      </c>
      <c r="J187" s="22">
        <v>0</v>
      </c>
      <c r="K187" s="22">
        <v>0</v>
      </c>
      <c r="L187" s="23">
        <v>13.557822621655172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4.630212732241379</v>
      </c>
      <c r="S187" s="22">
        <v>26.156569299896557</v>
      </c>
      <c r="T187" s="22">
        <v>0</v>
      </c>
      <c r="U187" s="22">
        <v>0</v>
      </c>
      <c r="V187" s="23">
        <v>2.8824184972413804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43.62329170096554</v>
      </c>
      <c r="AW187" s="22">
        <v>10.770519234430608</v>
      </c>
      <c r="AX187" s="22">
        <v>0</v>
      </c>
      <c r="AY187" s="22">
        <v>0</v>
      </c>
      <c r="AZ187" s="23">
        <v>10.819097433344828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16.391433942</v>
      </c>
      <c r="BG187" s="22">
        <v>2.578361037586207</v>
      </c>
      <c r="BH187" s="22">
        <v>0</v>
      </c>
      <c r="BI187" s="22">
        <v>0</v>
      </c>
      <c r="BJ187" s="23">
        <v>2.119067486413793</v>
      </c>
      <c r="BK187" s="24">
        <f t="shared" si="16"/>
        <v>160.10746180994786</v>
      </c>
    </row>
    <row r="188" spans="1:63" s="25" customFormat="1" ht="15">
      <c r="A188" s="20"/>
      <c r="B188" s="7" t="s">
        <v>248</v>
      </c>
      <c r="C188" s="21">
        <v>0</v>
      </c>
      <c r="D188" s="22">
        <v>2.5550897717931034</v>
      </c>
      <c r="E188" s="22">
        <v>0</v>
      </c>
      <c r="F188" s="22">
        <v>0</v>
      </c>
      <c r="G188" s="23">
        <v>0</v>
      </c>
      <c r="H188" s="21">
        <v>141.93115138875856</v>
      </c>
      <c r="I188" s="22">
        <v>39.06893894168965</v>
      </c>
      <c r="J188" s="22">
        <v>0</v>
      </c>
      <c r="K188" s="22">
        <v>0</v>
      </c>
      <c r="L188" s="23">
        <v>151.47767286086207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52.920696881344824</v>
      </c>
      <c r="S188" s="22">
        <v>2.1891763448275863</v>
      </c>
      <c r="T188" s="22">
        <v>0</v>
      </c>
      <c r="U188" s="22">
        <v>0</v>
      </c>
      <c r="V188" s="23">
        <v>32.24493370282759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734.7947965714828</v>
      </c>
      <c r="AW188" s="22">
        <v>167.32497961168707</v>
      </c>
      <c r="AX188" s="22">
        <v>0.09858523351724142</v>
      </c>
      <c r="AY188" s="22">
        <v>0</v>
      </c>
      <c r="AZ188" s="23">
        <v>684.6456969202758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348.276762631793</v>
      </c>
      <c r="BG188" s="22">
        <v>52.48254534189655</v>
      </c>
      <c r="BH188" s="22">
        <v>0.04539001855172413</v>
      </c>
      <c r="BI188" s="22">
        <v>0</v>
      </c>
      <c r="BJ188" s="23">
        <v>107.99762939213797</v>
      </c>
      <c r="BK188" s="24">
        <f t="shared" si="16"/>
        <v>2518.054045613446</v>
      </c>
    </row>
    <row r="189" spans="1:63" s="25" customFormat="1" ht="15">
      <c r="A189" s="20"/>
      <c r="B189" s="7" t="s">
        <v>249</v>
      </c>
      <c r="C189" s="21">
        <v>0</v>
      </c>
      <c r="D189" s="22">
        <v>0.6724375944827587</v>
      </c>
      <c r="E189" s="22">
        <v>0</v>
      </c>
      <c r="F189" s="22">
        <v>0</v>
      </c>
      <c r="G189" s="23">
        <v>0</v>
      </c>
      <c r="H189" s="21">
        <v>47.390639529413804</v>
      </c>
      <c r="I189" s="22">
        <v>3.103658175965517</v>
      </c>
      <c r="J189" s="22">
        <v>0</v>
      </c>
      <c r="K189" s="22">
        <v>0</v>
      </c>
      <c r="L189" s="23">
        <v>19.44002773882758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21.20580861265517</v>
      </c>
      <c r="S189" s="22">
        <v>0.5085686818275861</v>
      </c>
      <c r="T189" s="22">
        <v>0</v>
      </c>
      <c r="U189" s="22">
        <v>0</v>
      </c>
      <c r="V189" s="23">
        <v>3.2183667916551717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654.4361331109997</v>
      </c>
      <c r="AW189" s="22">
        <v>36.51120000537872</v>
      </c>
      <c r="AX189" s="22">
        <v>0</v>
      </c>
      <c r="AY189" s="22">
        <v>0</v>
      </c>
      <c r="AZ189" s="23">
        <v>143.04253165913798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294.027784099069</v>
      </c>
      <c r="BG189" s="22">
        <v>11.57852134165517</v>
      </c>
      <c r="BH189" s="22">
        <v>0.25208157817241383</v>
      </c>
      <c r="BI189" s="22">
        <v>0</v>
      </c>
      <c r="BJ189" s="23">
        <v>24.677463879862074</v>
      </c>
      <c r="BK189" s="24">
        <f t="shared" si="16"/>
        <v>1260.0652227991025</v>
      </c>
    </row>
    <row r="190" spans="1:63" s="25" customFormat="1" ht="15">
      <c r="A190" s="20"/>
      <c r="B190" s="7" t="s">
        <v>250</v>
      </c>
      <c r="C190" s="21">
        <v>0</v>
      </c>
      <c r="D190" s="22">
        <v>0.7377967171724138</v>
      </c>
      <c r="E190" s="22">
        <v>0</v>
      </c>
      <c r="F190" s="22">
        <v>0</v>
      </c>
      <c r="G190" s="23">
        <v>0</v>
      </c>
      <c r="H190" s="21">
        <v>1.9135816490344828</v>
      </c>
      <c r="I190" s="22">
        <v>0.03023295986206897</v>
      </c>
      <c r="J190" s="22">
        <v>0</v>
      </c>
      <c r="K190" s="22">
        <v>0</v>
      </c>
      <c r="L190" s="23">
        <v>1.617537023413793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0.39956638893103447</v>
      </c>
      <c r="S190" s="22">
        <v>0.45671531424137934</v>
      </c>
      <c r="T190" s="22">
        <v>0</v>
      </c>
      <c r="U190" s="22">
        <v>0</v>
      </c>
      <c r="V190" s="23">
        <v>0.5119371669310345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11.016152903275861</v>
      </c>
      <c r="AW190" s="22">
        <v>0.9395878101487589</v>
      </c>
      <c r="AX190" s="22">
        <v>0</v>
      </c>
      <c r="AY190" s="22">
        <v>0</v>
      </c>
      <c r="AZ190" s="23">
        <v>1.6771615307931036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4.102545866</v>
      </c>
      <c r="BG190" s="22">
        <v>0.037051540206896556</v>
      </c>
      <c r="BH190" s="22">
        <v>0</v>
      </c>
      <c r="BI190" s="22">
        <v>0</v>
      </c>
      <c r="BJ190" s="23">
        <v>0.5468128611724137</v>
      </c>
      <c r="BK190" s="24">
        <f t="shared" si="16"/>
        <v>23.986679731183237</v>
      </c>
    </row>
    <row r="191" spans="1:63" s="25" customFormat="1" ht="15">
      <c r="A191" s="20"/>
      <c r="B191" s="7" t="s">
        <v>251</v>
      </c>
      <c r="C191" s="21">
        <v>0</v>
      </c>
      <c r="D191" s="22">
        <v>0.7044365517241379</v>
      </c>
      <c r="E191" s="22">
        <v>0</v>
      </c>
      <c r="F191" s="22">
        <v>0</v>
      </c>
      <c r="G191" s="23">
        <v>0</v>
      </c>
      <c r="H191" s="21">
        <v>21.41070628834483</v>
      </c>
      <c r="I191" s="22">
        <v>0</v>
      </c>
      <c r="J191" s="22">
        <v>0</v>
      </c>
      <c r="K191" s="22">
        <v>0</v>
      </c>
      <c r="L191" s="23">
        <v>9.34213284962069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13.120002801413792</v>
      </c>
      <c r="S191" s="22">
        <v>0</v>
      </c>
      <c r="T191" s="22">
        <v>0</v>
      </c>
      <c r="U191" s="22">
        <v>0</v>
      </c>
      <c r="V191" s="23">
        <v>1.850353776551724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696.5249513150343</v>
      </c>
      <c r="AW191" s="22">
        <v>0.0417819638443325</v>
      </c>
      <c r="AX191" s="22">
        <v>0</v>
      </c>
      <c r="AY191" s="22">
        <v>0</v>
      </c>
      <c r="AZ191" s="23">
        <v>306.8319944659655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520.9713836065862</v>
      </c>
      <c r="BG191" s="22">
        <v>0.027737641137931035</v>
      </c>
      <c r="BH191" s="22">
        <v>0</v>
      </c>
      <c r="BI191" s="22">
        <v>0</v>
      </c>
      <c r="BJ191" s="23">
        <v>149.33558603955169</v>
      </c>
      <c r="BK191" s="24">
        <f t="shared" si="16"/>
        <v>1720.161067299775</v>
      </c>
    </row>
    <row r="192" spans="1:63" s="25" customFormat="1" ht="15">
      <c r="A192" s="20"/>
      <c r="B192" s="7" t="s">
        <v>252</v>
      </c>
      <c r="C192" s="21">
        <v>0</v>
      </c>
      <c r="D192" s="22">
        <v>0.9089559705172415</v>
      </c>
      <c r="E192" s="22">
        <v>0</v>
      </c>
      <c r="F192" s="22">
        <v>0</v>
      </c>
      <c r="G192" s="23">
        <v>0</v>
      </c>
      <c r="H192" s="21">
        <v>711.7349024935518</v>
      </c>
      <c r="I192" s="22">
        <v>39.18102039386207</v>
      </c>
      <c r="J192" s="22">
        <v>0</v>
      </c>
      <c r="K192" s="22">
        <v>0</v>
      </c>
      <c r="L192" s="23">
        <v>281.2558385897587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407.8832442639655</v>
      </c>
      <c r="S192" s="22">
        <v>6.600528918000002</v>
      </c>
      <c r="T192" s="22">
        <v>0</v>
      </c>
      <c r="U192" s="22">
        <v>0</v>
      </c>
      <c r="V192" s="23">
        <v>68.02976384406897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3585.2778293675547</v>
      </c>
      <c r="AW192" s="22">
        <v>184.48145956112756</v>
      </c>
      <c r="AX192" s="22">
        <v>0.16373096462068965</v>
      </c>
      <c r="AY192" s="22">
        <v>0</v>
      </c>
      <c r="AZ192" s="23">
        <v>993.9690795251032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2419.441366267069</v>
      </c>
      <c r="BG192" s="22">
        <v>70.83148299113795</v>
      </c>
      <c r="BH192" s="22">
        <v>0.16448818782758623</v>
      </c>
      <c r="BI192" s="22">
        <v>0</v>
      </c>
      <c r="BJ192" s="23">
        <v>304.2180864738275</v>
      </c>
      <c r="BK192" s="24">
        <f t="shared" si="16"/>
        <v>9074.141777811992</v>
      </c>
    </row>
    <row r="193" spans="1:63" s="25" customFormat="1" ht="15">
      <c r="A193" s="20"/>
      <c r="B193" s="7" t="s">
        <v>253</v>
      </c>
      <c r="C193" s="21">
        <v>0</v>
      </c>
      <c r="D193" s="22">
        <v>0.7590175540689655</v>
      </c>
      <c r="E193" s="22">
        <v>0</v>
      </c>
      <c r="F193" s="22">
        <v>0</v>
      </c>
      <c r="G193" s="23">
        <v>0</v>
      </c>
      <c r="H193" s="21">
        <v>124.99062893731035</v>
      </c>
      <c r="I193" s="22">
        <v>19.514935084758623</v>
      </c>
      <c r="J193" s="22">
        <v>0</v>
      </c>
      <c r="K193" s="22">
        <v>0</v>
      </c>
      <c r="L193" s="23">
        <v>40.46914410544828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55.525719651862055</v>
      </c>
      <c r="S193" s="22">
        <v>0.5692641352068964</v>
      </c>
      <c r="T193" s="22">
        <v>0</v>
      </c>
      <c r="U193" s="22">
        <v>0</v>
      </c>
      <c r="V193" s="23">
        <v>5.0959377155862065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1498.4851890642067</v>
      </c>
      <c r="AW193" s="22">
        <v>57.557791958282245</v>
      </c>
      <c r="AX193" s="22">
        <v>0</v>
      </c>
      <c r="AY193" s="22">
        <v>0</v>
      </c>
      <c r="AZ193" s="23">
        <v>338.7332497119656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878.2695472017934</v>
      </c>
      <c r="BG193" s="22">
        <v>14.988406520103444</v>
      </c>
      <c r="BH193" s="22">
        <v>0.009622963034482757</v>
      </c>
      <c r="BI193" s="22">
        <v>0</v>
      </c>
      <c r="BJ193" s="23">
        <v>88.04859127496552</v>
      </c>
      <c r="BK193" s="24">
        <f t="shared" si="16"/>
        <v>3123.017045878593</v>
      </c>
    </row>
    <row r="194" spans="1:63" s="25" customFormat="1" ht="15">
      <c r="A194" s="20"/>
      <c r="B194" s="7" t="s">
        <v>254</v>
      </c>
      <c r="C194" s="21">
        <v>0</v>
      </c>
      <c r="D194" s="22">
        <v>0.08198228093103446</v>
      </c>
      <c r="E194" s="22">
        <v>0</v>
      </c>
      <c r="F194" s="22">
        <v>0</v>
      </c>
      <c r="G194" s="23">
        <v>0</v>
      </c>
      <c r="H194" s="21">
        <v>9.913956613793104</v>
      </c>
      <c r="I194" s="22">
        <v>0.23423327989655174</v>
      </c>
      <c r="J194" s="22">
        <v>0</v>
      </c>
      <c r="K194" s="22">
        <v>0</v>
      </c>
      <c r="L194" s="23">
        <v>7.689403708965515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4.289811274344827</v>
      </c>
      <c r="S194" s="22">
        <v>9.547963360689655</v>
      </c>
      <c r="T194" s="22">
        <v>0</v>
      </c>
      <c r="U194" s="22">
        <v>0</v>
      </c>
      <c r="V194" s="23">
        <v>1.3065143733448275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3.576968597275863</v>
      </c>
      <c r="AW194" s="22">
        <v>2.2172275566371917</v>
      </c>
      <c r="AX194" s="22">
        <v>0</v>
      </c>
      <c r="AY194" s="22">
        <v>0</v>
      </c>
      <c r="AZ194" s="23">
        <v>6.8859279870689685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1.405635746827586</v>
      </c>
      <c r="BG194" s="22">
        <v>0.10733601417241376</v>
      </c>
      <c r="BH194" s="22">
        <v>0</v>
      </c>
      <c r="BI194" s="22">
        <v>0</v>
      </c>
      <c r="BJ194" s="23">
        <v>0.48039108231034483</v>
      </c>
      <c r="BK194" s="24">
        <f t="shared" si="16"/>
        <v>47.73735187625788</v>
      </c>
    </row>
    <row r="195" spans="1:63" s="25" customFormat="1" ht="15">
      <c r="A195" s="20"/>
      <c r="B195" s="7" t="s">
        <v>263</v>
      </c>
      <c r="C195" s="21">
        <v>0</v>
      </c>
      <c r="D195" s="22">
        <v>2.8247451724137926</v>
      </c>
      <c r="E195" s="22">
        <v>0</v>
      </c>
      <c r="F195" s="22">
        <v>0</v>
      </c>
      <c r="G195" s="23">
        <v>0</v>
      </c>
      <c r="H195" s="21">
        <v>19.63866479275862</v>
      </c>
      <c r="I195" s="22">
        <v>2.0664091313793107</v>
      </c>
      <c r="J195" s="22">
        <v>0</v>
      </c>
      <c r="K195" s="22">
        <v>0</v>
      </c>
      <c r="L195" s="23">
        <v>18.627689196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11.493142065965516</v>
      </c>
      <c r="S195" s="22">
        <v>0.11740364396551725</v>
      </c>
      <c r="T195" s="22">
        <v>0</v>
      </c>
      <c r="U195" s="22">
        <v>0</v>
      </c>
      <c r="V195" s="23">
        <v>2.9264899517241383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16.302748062862072</v>
      </c>
      <c r="AW195" s="22">
        <v>5.406650825970101</v>
      </c>
      <c r="AX195" s="22">
        <v>0</v>
      </c>
      <c r="AY195" s="22">
        <v>0</v>
      </c>
      <c r="AZ195" s="23">
        <v>15.318463971482759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7.74301222527586</v>
      </c>
      <c r="BG195" s="22">
        <v>0.520247306310345</v>
      </c>
      <c r="BH195" s="22">
        <v>0</v>
      </c>
      <c r="BI195" s="22">
        <v>0</v>
      </c>
      <c r="BJ195" s="23">
        <v>2.6773226524827582</v>
      </c>
      <c r="BK195" s="24">
        <f t="shared" si="16"/>
        <v>105.66298899859078</v>
      </c>
    </row>
    <row r="196" spans="1:63" s="30" customFormat="1" ht="15">
      <c r="A196" s="20"/>
      <c r="B196" s="8" t="s">
        <v>12</v>
      </c>
      <c r="C196" s="26">
        <f aca="true" t="shared" si="17" ref="C196:AH196">SUM(C170:C195)</f>
        <v>0</v>
      </c>
      <c r="D196" s="27">
        <f t="shared" si="17"/>
        <v>205.6830987548621</v>
      </c>
      <c r="E196" s="27">
        <f t="shared" si="17"/>
        <v>0</v>
      </c>
      <c r="F196" s="27">
        <f t="shared" si="17"/>
        <v>0</v>
      </c>
      <c r="G196" s="28">
        <f t="shared" si="17"/>
        <v>0</v>
      </c>
      <c r="H196" s="26">
        <f t="shared" si="17"/>
        <v>2441.7162243580005</v>
      </c>
      <c r="I196" s="27">
        <f t="shared" si="17"/>
        <v>4338.253203201621</v>
      </c>
      <c r="J196" s="27">
        <f t="shared" si="17"/>
        <v>50.57148342524137</v>
      </c>
      <c r="K196" s="27">
        <f t="shared" si="17"/>
        <v>316.67422436855173</v>
      </c>
      <c r="L196" s="28">
        <f t="shared" si="17"/>
        <v>3500.4737573536904</v>
      </c>
      <c r="M196" s="26">
        <f t="shared" si="17"/>
        <v>0</v>
      </c>
      <c r="N196" s="27">
        <f t="shared" si="17"/>
        <v>0</v>
      </c>
      <c r="O196" s="27">
        <f t="shared" si="17"/>
        <v>0</v>
      </c>
      <c r="P196" s="27">
        <f t="shared" si="17"/>
        <v>0</v>
      </c>
      <c r="Q196" s="28">
        <f t="shared" si="17"/>
        <v>0</v>
      </c>
      <c r="R196" s="26">
        <f t="shared" si="17"/>
        <v>1161.449888836793</v>
      </c>
      <c r="S196" s="27">
        <f t="shared" si="17"/>
        <v>365.3025719884136</v>
      </c>
      <c r="T196" s="27">
        <f t="shared" si="17"/>
        <v>0.19668718262068963</v>
      </c>
      <c r="U196" s="27">
        <f t="shared" si="17"/>
        <v>0</v>
      </c>
      <c r="V196" s="28">
        <f t="shared" si="17"/>
        <v>636.512603253069</v>
      </c>
      <c r="W196" s="26">
        <f t="shared" si="17"/>
        <v>0</v>
      </c>
      <c r="X196" s="27">
        <f t="shared" si="17"/>
        <v>0</v>
      </c>
      <c r="Y196" s="27">
        <f t="shared" si="17"/>
        <v>0</v>
      </c>
      <c r="Z196" s="27">
        <f t="shared" si="17"/>
        <v>0</v>
      </c>
      <c r="AA196" s="28">
        <f t="shared" si="17"/>
        <v>0</v>
      </c>
      <c r="AB196" s="26">
        <f t="shared" si="17"/>
        <v>0</v>
      </c>
      <c r="AC196" s="27">
        <f t="shared" si="17"/>
        <v>0</v>
      </c>
      <c r="AD196" s="27">
        <f t="shared" si="17"/>
        <v>0</v>
      </c>
      <c r="AE196" s="27">
        <f t="shared" si="17"/>
        <v>0</v>
      </c>
      <c r="AF196" s="28">
        <f t="shared" si="17"/>
        <v>0</v>
      </c>
      <c r="AG196" s="26">
        <f t="shared" si="17"/>
        <v>0</v>
      </c>
      <c r="AH196" s="27">
        <f t="shared" si="17"/>
        <v>0</v>
      </c>
      <c r="AI196" s="27">
        <f aca="true" t="shared" si="18" ref="AI196:BK196">SUM(AI170:AI195)</f>
        <v>0</v>
      </c>
      <c r="AJ196" s="27">
        <f t="shared" si="18"/>
        <v>0</v>
      </c>
      <c r="AK196" s="28">
        <f t="shared" si="18"/>
        <v>0</v>
      </c>
      <c r="AL196" s="26">
        <f t="shared" si="18"/>
        <v>0</v>
      </c>
      <c r="AM196" s="27">
        <f t="shared" si="18"/>
        <v>0</v>
      </c>
      <c r="AN196" s="27">
        <f t="shared" si="18"/>
        <v>0</v>
      </c>
      <c r="AO196" s="27">
        <f t="shared" si="18"/>
        <v>0</v>
      </c>
      <c r="AP196" s="28">
        <f t="shared" si="18"/>
        <v>0</v>
      </c>
      <c r="AQ196" s="26">
        <f t="shared" si="18"/>
        <v>0</v>
      </c>
      <c r="AR196" s="27">
        <f t="shared" si="18"/>
        <v>0</v>
      </c>
      <c r="AS196" s="27">
        <f t="shared" si="18"/>
        <v>0</v>
      </c>
      <c r="AT196" s="27">
        <f t="shared" si="18"/>
        <v>0</v>
      </c>
      <c r="AU196" s="28">
        <f t="shared" si="18"/>
        <v>0</v>
      </c>
      <c r="AV196" s="26">
        <f t="shared" si="18"/>
        <v>21983.956499164462</v>
      </c>
      <c r="AW196" s="27">
        <f t="shared" si="18"/>
        <v>4269.147881581349</v>
      </c>
      <c r="AX196" s="27">
        <f t="shared" si="18"/>
        <v>4.518451130068965</v>
      </c>
      <c r="AY196" s="27">
        <f t="shared" si="18"/>
        <v>0.6772168873103448</v>
      </c>
      <c r="AZ196" s="28">
        <f t="shared" si="18"/>
        <v>17332.370105508373</v>
      </c>
      <c r="BA196" s="26">
        <f t="shared" si="18"/>
        <v>0</v>
      </c>
      <c r="BB196" s="27">
        <f t="shared" si="18"/>
        <v>0</v>
      </c>
      <c r="BC196" s="27">
        <f t="shared" si="18"/>
        <v>0</v>
      </c>
      <c r="BD196" s="27">
        <f t="shared" si="18"/>
        <v>0</v>
      </c>
      <c r="BE196" s="28">
        <f t="shared" si="18"/>
        <v>0</v>
      </c>
      <c r="BF196" s="26">
        <f t="shared" si="18"/>
        <v>12583.413344164897</v>
      </c>
      <c r="BG196" s="27">
        <f t="shared" si="18"/>
        <v>1099.7719040647928</v>
      </c>
      <c r="BH196" s="27">
        <f t="shared" si="18"/>
        <v>5.817599791344826</v>
      </c>
      <c r="BI196" s="27">
        <f t="shared" si="18"/>
        <v>0</v>
      </c>
      <c r="BJ196" s="28">
        <f t="shared" si="18"/>
        <v>3833.9726130415165</v>
      </c>
      <c r="BK196" s="29">
        <f t="shared" si="18"/>
        <v>74130.47935805698</v>
      </c>
    </row>
    <row r="197" spans="1:63" s="30" customFormat="1" ht="15">
      <c r="A197" s="20"/>
      <c r="B197" s="8" t="s">
        <v>23</v>
      </c>
      <c r="C197" s="26">
        <f aca="true" t="shared" si="19" ref="C197:AH197">C196+C167</f>
        <v>0</v>
      </c>
      <c r="D197" s="27">
        <f t="shared" si="19"/>
        <v>206.36459635700004</v>
      </c>
      <c r="E197" s="27">
        <f t="shared" si="19"/>
        <v>0</v>
      </c>
      <c r="F197" s="27">
        <f t="shared" si="19"/>
        <v>0</v>
      </c>
      <c r="G197" s="28">
        <f t="shared" si="19"/>
        <v>0</v>
      </c>
      <c r="H197" s="26">
        <f t="shared" si="19"/>
        <v>2895.2084666040005</v>
      </c>
      <c r="I197" s="27">
        <f t="shared" si="19"/>
        <v>4362.29654047138</v>
      </c>
      <c r="J197" s="27">
        <f t="shared" si="19"/>
        <v>50.57148342524137</v>
      </c>
      <c r="K197" s="27">
        <f t="shared" si="19"/>
        <v>316.67422436855173</v>
      </c>
      <c r="L197" s="28">
        <f t="shared" si="19"/>
        <v>3551.8395933710353</v>
      </c>
      <c r="M197" s="26">
        <f t="shared" si="19"/>
        <v>0</v>
      </c>
      <c r="N197" s="27">
        <f t="shared" si="19"/>
        <v>0</v>
      </c>
      <c r="O197" s="27">
        <f t="shared" si="19"/>
        <v>0</v>
      </c>
      <c r="P197" s="27">
        <f t="shared" si="19"/>
        <v>0</v>
      </c>
      <c r="Q197" s="28">
        <f t="shared" si="19"/>
        <v>0</v>
      </c>
      <c r="R197" s="26">
        <f t="shared" si="19"/>
        <v>1445.3440229631033</v>
      </c>
      <c r="S197" s="27">
        <f t="shared" si="19"/>
        <v>373.8192791790343</v>
      </c>
      <c r="T197" s="27">
        <f t="shared" si="19"/>
        <v>0.19668718262068963</v>
      </c>
      <c r="U197" s="27">
        <f t="shared" si="19"/>
        <v>0</v>
      </c>
      <c r="V197" s="28">
        <f t="shared" si="19"/>
        <v>655.1402489221724</v>
      </c>
      <c r="W197" s="26">
        <f t="shared" si="19"/>
        <v>0</v>
      </c>
      <c r="X197" s="27">
        <f t="shared" si="19"/>
        <v>0</v>
      </c>
      <c r="Y197" s="27">
        <f t="shared" si="19"/>
        <v>0</v>
      </c>
      <c r="Z197" s="27">
        <f t="shared" si="19"/>
        <v>0</v>
      </c>
      <c r="AA197" s="28">
        <f t="shared" si="19"/>
        <v>0</v>
      </c>
      <c r="AB197" s="26">
        <f t="shared" si="19"/>
        <v>0</v>
      </c>
      <c r="AC197" s="27">
        <f t="shared" si="19"/>
        <v>0</v>
      </c>
      <c r="AD197" s="27">
        <f t="shared" si="19"/>
        <v>0</v>
      </c>
      <c r="AE197" s="27">
        <f t="shared" si="19"/>
        <v>0</v>
      </c>
      <c r="AF197" s="28">
        <f t="shared" si="19"/>
        <v>0</v>
      </c>
      <c r="AG197" s="26">
        <f t="shared" si="19"/>
        <v>0</v>
      </c>
      <c r="AH197" s="27">
        <f t="shared" si="19"/>
        <v>0</v>
      </c>
      <c r="AI197" s="27">
        <f aca="true" t="shared" si="20" ref="AI197:BK197">AI196+AI167</f>
        <v>0</v>
      </c>
      <c r="AJ197" s="27">
        <f t="shared" si="20"/>
        <v>0</v>
      </c>
      <c r="AK197" s="28">
        <f t="shared" si="20"/>
        <v>0</v>
      </c>
      <c r="AL197" s="26">
        <f t="shared" si="20"/>
        <v>0</v>
      </c>
      <c r="AM197" s="27">
        <f t="shared" si="20"/>
        <v>0</v>
      </c>
      <c r="AN197" s="27">
        <f t="shared" si="20"/>
        <v>0</v>
      </c>
      <c r="AO197" s="27">
        <f t="shared" si="20"/>
        <v>0</v>
      </c>
      <c r="AP197" s="28">
        <f t="shared" si="20"/>
        <v>0</v>
      </c>
      <c r="AQ197" s="26">
        <f t="shared" si="20"/>
        <v>0</v>
      </c>
      <c r="AR197" s="27">
        <f t="shared" si="20"/>
        <v>0</v>
      </c>
      <c r="AS197" s="27">
        <f t="shared" si="20"/>
        <v>0</v>
      </c>
      <c r="AT197" s="27">
        <f t="shared" si="20"/>
        <v>0</v>
      </c>
      <c r="AU197" s="28">
        <f t="shared" si="20"/>
        <v>0</v>
      </c>
      <c r="AV197" s="26">
        <f t="shared" si="20"/>
        <v>26399.089432402947</v>
      </c>
      <c r="AW197" s="27">
        <f t="shared" si="20"/>
        <v>4582.297210792426</v>
      </c>
      <c r="AX197" s="27">
        <f t="shared" si="20"/>
        <v>4.518451130068965</v>
      </c>
      <c r="AY197" s="27">
        <f t="shared" si="20"/>
        <v>0.6772168873103448</v>
      </c>
      <c r="AZ197" s="28">
        <f t="shared" si="20"/>
        <v>18313.82508561096</v>
      </c>
      <c r="BA197" s="26">
        <f t="shared" si="20"/>
        <v>0</v>
      </c>
      <c r="BB197" s="27">
        <f t="shared" si="20"/>
        <v>0</v>
      </c>
      <c r="BC197" s="27">
        <f t="shared" si="20"/>
        <v>0</v>
      </c>
      <c r="BD197" s="27">
        <f t="shared" si="20"/>
        <v>0</v>
      </c>
      <c r="BE197" s="28">
        <f t="shared" si="20"/>
        <v>0</v>
      </c>
      <c r="BF197" s="26">
        <f t="shared" si="20"/>
        <v>15946.448022606553</v>
      </c>
      <c r="BG197" s="27">
        <f t="shared" si="20"/>
        <v>1265.6789849914826</v>
      </c>
      <c r="BH197" s="27">
        <f t="shared" si="20"/>
        <v>5.817599791344826</v>
      </c>
      <c r="BI197" s="27">
        <f t="shared" si="20"/>
        <v>0</v>
      </c>
      <c r="BJ197" s="28">
        <f t="shared" si="20"/>
        <v>4184.035044844413</v>
      </c>
      <c r="BK197" s="28">
        <f t="shared" si="20"/>
        <v>84559.84219190164</v>
      </c>
    </row>
    <row r="198" spans="3:63" ht="15" customHeight="1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</row>
    <row r="199" spans="1:63" s="25" customFormat="1" ht="15">
      <c r="A199" s="20" t="s">
        <v>24</v>
      </c>
      <c r="B199" s="12" t="s">
        <v>25</v>
      </c>
      <c r="C199" s="21"/>
      <c r="D199" s="22"/>
      <c r="E199" s="22"/>
      <c r="F199" s="22"/>
      <c r="G199" s="23"/>
      <c r="H199" s="21"/>
      <c r="I199" s="22"/>
      <c r="J199" s="22"/>
      <c r="K199" s="22"/>
      <c r="L199" s="23"/>
      <c r="M199" s="21"/>
      <c r="N199" s="22"/>
      <c r="O199" s="22"/>
      <c r="P199" s="22"/>
      <c r="Q199" s="23"/>
      <c r="R199" s="21"/>
      <c r="S199" s="22"/>
      <c r="T199" s="22"/>
      <c r="U199" s="22"/>
      <c r="V199" s="23"/>
      <c r="W199" s="21"/>
      <c r="X199" s="22"/>
      <c r="Y199" s="22"/>
      <c r="Z199" s="22"/>
      <c r="AA199" s="23"/>
      <c r="AB199" s="21"/>
      <c r="AC199" s="22"/>
      <c r="AD199" s="22"/>
      <c r="AE199" s="22"/>
      <c r="AF199" s="23"/>
      <c r="AG199" s="21"/>
      <c r="AH199" s="22"/>
      <c r="AI199" s="22"/>
      <c r="AJ199" s="22"/>
      <c r="AK199" s="23"/>
      <c r="AL199" s="21"/>
      <c r="AM199" s="22"/>
      <c r="AN199" s="22"/>
      <c r="AO199" s="22"/>
      <c r="AP199" s="23"/>
      <c r="AQ199" s="21"/>
      <c r="AR199" s="22"/>
      <c r="AS199" s="22"/>
      <c r="AT199" s="22"/>
      <c r="AU199" s="23"/>
      <c r="AV199" s="21"/>
      <c r="AW199" s="22"/>
      <c r="AX199" s="22"/>
      <c r="AY199" s="22"/>
      <c r="AZ199" s="23"/>
      <c r="BA199" s="21"/>
      <c r="BB199" s="22"/>
      <c r="BC199" s="22"/>
      <c r="BD199" s="22"/>
      <c r="BE199" s="23"/>
      <c r="BF199" s="21"/>
      <c r="BG199" s="22"/>
      <c r="BH199" s="22"/>
      <c r="BI199" s="22"/>
      <c r="BJ199" s="23"/>
      <c r="BK199" s="24"/>
    </row>
    <row r="200" spans="1:63" s="25" customFormat="1" ht="15">
      <c r="A200" s="20" t="s">
        <v>7</v>
      </c>
      <c r="B200" s="8" t="s">
        <v>26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/>
      <c r="B201" s="13" t="s">
        <v>255</v>
      </c>
      <c r="C201" s="21">
        <v>0</v>
      </c>
      <c r="D201" s="22">
        <v>0.022941379999999987</v>
      </c>
      <c r="E201" s="22">
        <v>0</v>
      </c>
      <c r="F201" s="22">
        <v>0</v>
      </c>
      <c r="G201" s="23">
        <v>0</v>
      </c>
      <c r="H201" s="21">
        <v>0.08279578710344829</v>
      </c>
      <c r="I201" s="22">
        <v>0.11706453</v>
      </c>
      <c r="J201" s="22">
        <v>0.001961510999999999</v>
      </c>
      <c r="K201" s="22">
        <v>0</v>
      </c>
      <c r="L201" s="23">
        <v>0.16116954589655175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0.04079442106896552</v>
      </c>
      <c r="S201" s="22">
        <v>0.08707857499999998</v>
      </c>
      <c r="T201" s="22">
        <v>0</v>
      </c>
      <c r="U201" s="22">
        <v>0</v>
      </c>
      <c r="V201" s="23">
        <v>0.047883383999999994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1.4898612029310343</v>
      </c>
      <c r="AW201" s="22">
        <v>0.6038430164175786</v>
      </c>
      <c r="AX201" s="22">
        <v>0.0001249540000000001</v>
      </c>
      <c r="AY201" s="22">
        <v>2.8157862068965524E-05</v>
      </c>
      <c r="AZ201" s="23">
        <v>4.103376472448277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1.0056081841379312</v>
      </c>
      <c r="BG201" s="22">
        <v>0.2100686549999999</v>
      </c>
      <c r="BH201" s="22">
        <v>0.0048878360000000004</v>
      </c>
      <c r="BI201" s="22">
        <v>0</v>
      </c>
      <c r="BJ201" s="23">
        <v>1.3477444078620695</v>
      </c>
      <c r="BK201" s="24">
        <f>SUM(C201:BJ201)</f>
        <v>9.327232020727925</v>
      </c>
    </row>
    <row r="202" spans="1:63" s="25" customFormat="1" ht="15">
      <c r="A202" s="20"/>
      <c r="B202" s="13" t="s">
        <v>256</v>
      </c>
      <c r="C202" s="21">
        <v>0</v>
      </c>
      <c r="D202" s="22">
        <v>23.78832457465517</v>
      </c>
      <c r="E202" s="22">
        <v>0</v>
      </c>
      <c r="F202" s="22">
        <v>0</v>
      </c>
      <c r="G202" s="23">
        <v>0</v>
      </c>
      <c r="H202" s="21">
        <v>75.80030141848277</v>
      </c>
      <c r="I202" s="22">
        <v>98.43195872972413</v>
      </c>
      <c r="J202" s="22">
        <v>0</v>
      </c>
      <c r="K202" s="22">
        <v>0</v>
      </c>
      <c r="L202" s="23">
        <v>137.52789464282756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36.87451607958621</v>
      </c>
      <c r="S202" s="22">
        <v>88.6088794936207</v>
      </c>
      <c r="T202" s="22">
        <v>0</v>
      </c>
      <c r="U202" s="22">
        <v>0</v>
      </c>
      <c r="V202" s="23">
        <v>43.13942460334483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1341.864736835104</v>
      </c>
      <c r="AW202" s="22">
        <v>464.14362471032786</v>
      </c>
      <c r="AX202" s="22">
        <v>0.06288989982758622</v>
      </c>
      <c r="AY202" s="22">
        <v>0.028831777689655173</v>
      </c>
      <c r="AZ202" s="23">
        <v>3110.356915785862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912.6889197214828</v>
      </c>
      <c r="BG202" s="22">
        <v>132.89734440517236</v>
      </c>
      <c r="BH202" s="22">
        <v>5.056106140517242</v>
      </c>
      <c r="BI202" s="22">
        <v>0</v>
      </c>
      <c r="BJ202" s="23">
        <v>1093.5362926177584</v>
      </c>
      <c r="BK202" s="24">
        <f>SUM(C202:BJ202)</f>
        <v>7564.806961435982</v>
      </c>
    </row>
    <row r="203" spans="1:63" s="30" customFormat="1" ht="15">
      <c r="A203" s="20"/>
      <c r="B203" s="8" t="s">
        <v>27</v>
      </c>
      <c r="C203" s="26">
        <f>SUM(C201:C202)</f>
        <v>0</v>
      </c>
      <c r="D203" s="26">
        <f aca="true" t="shared" si="21" ref="D203:BK203">SUM(D201:D202)</f>
        <v>23.81126595465517</v>
      </c>
      <c r="E203" s="26">
        <f t="shared" si="21"/>
        <v>0</v>
      </c>
      <c r="F203" s="26">
        <f t="shared" si="21"/>
        <v>0</v>
      </c>
      <c r="G203" s="26">
        <f t="shared" si="21"/>
        <v>0</v>
      </c>
      <c r="H203" s="26">
        <f t="shared" si="21"/>
        <v>75.88309720558622</v>
      </c>
      <c r="I203" s="26">
        <f t="shared" si="21"/>
        <v>98.54902325972412</v>
      </c>
      <c r="J203" s="26">
        <f t="shared" si="21"/>
        <v>0.001961510999999999</v>
      </c>
      <c r="K203" s="26">
        <f t="shared" si="21"/>
        <v>0</v>
      </c>
      <c r="L203" s="26">
        <f t="shared" si="21"/>
        <v>137.6890641887241</v>
      </c>
      <c r="M203" s="26">
        <f t="shared" si="21"/>
        <v>0</v>
      </c>
      <c r="N203" s="26">
        <f t="shared" si="21"/>
        <v>0</v>
      </c>
      <c r="O203" s="26">
        <f t="shared" si="21"/>
        <v>0</v>
      </c>
      <c r="P203" s="26">
        <f t="shared" si="21"/>
        <v>0</v>
      </c>
      <c r="Q203" s="26">
        <f t="shared" si="21"/>
        <v>0</v>
      </c>
      <c r="R203" s="26">
        <f t="shared" si="21"/>
        <v>36.915310500655174</v>
      </c>
      <c r="S203" s="26">
        <f t="shared" si="21"/>
        <v>88.69595806862071</v>
      </c>
      <c r="T203" s="26">
        <f t="shared" si="21"/>
        <v>0</v>
      </c>
      <c r="U203" s="26">
        <f t="shared" si="21"/>
        <v>0</v>
      </c>
      <c r="V203" s="26">
        <f t="shared" si="21"/>
        <v>43.18730798734483</v>
      </c>
      <c r="W203" s="26">
        <f t="shared" si="21"/>
        <v>0</v>
      </c>
      <c r="X203" s="26">
        <f t="shared" si="21"/>
        <v>0</v>
      </c>
      <c r="Y203" s="26">
        <f t="shared" si="21"/>
        <v>0</v>
      </c>
      <c r="Z203" s="26">
        <f t="shared" si="21"/>
        <v>0</v>
      </c>
      <c r="AA203" s="26">
        <f t="shared" si="21"/>
        <v>0</v>
      </c>
      <c r="AB203" s="26">
        <f t="shared" si="21"/>
        <v>0</v>
      </c>
      <c r="AC203" s="26">
        <f t="shared" si="21"/>
        <v>0</v>
      </c>
      <c r="AD203" s="26">
        <f t="shared" si="21"/>
        <v>0</v>
      </c>
      <c r="AE203" s="26">
        <f t="shared" si="21"/>
        <v>0</v>
      </c>
      <c r="AF203" s="26">
        <f t="shared" si="21"/>
        <v>0</v>
      </c>
      <c r="AG203" s="26">
        <f t="shared" si="21"/>
        <v>0</v>
      </c>
      <c r="AH203" s="26">
        <f t="shared" si="21"/>
        <v>0</v>
      </c>
      <c r="AI203" s="26">
        <f t="shared" si="21"/>
        <v>0</v>
      </c>
      <c r="AJ203" s="26">
        <f t="shared" si="21"/>
        <v>0</v>
      </c>
      <c r="AK203" s="26">
        <f t="shared" si="21"/>
        <v>0</v>
      </c>
      <c r="AL203" s="26">
        <f t="shared" si="21"/>
        <v>0</v>
      </c>
      <c r="AM203" s="26">
        <f t="shared" si="21"/>
        <v>0</v>
      </c>
      <c r="AN203" s="26">
        <f t="shared" si="21"/>
        <v>0</v>
      </c>
      <c r="AO203" s="26">
        <f t="shared" si="21"/>
        <v>0</v>
      </c>
      <c r="AP203" s="26">
        <f t="shared" si="21"/>
        <v>0</v>
      </c>
      <c r="AQ203" s="26">
        <f t="shared" si="21"/>
        <v>0</v>
      </c>
      <c r="AR203" s="26">
        <f t="shared" si="21"/>
        <v>0</v>
      </c>
      <c r="AS203" s="26">
        <f t="shared" si="21"/>
        <v>0</v>
      </c>
      <c r="AT203" s="26">
        <f t="shared" si="21"/>
        <v>0</v>
      </c>
      <c r="AU203" s="26">
        <f t="shared" si="21"/>
        <v>0</v>
      </c>
      <c r="AV203" s="26">
        <f t="shared" si="21"/>
        <v>1343.354598038035</v>
      </c>
      <c r="AW203" s="26">
        <f t="shared" si="21"/>
        <v>464.7474677267454</v>
      </c>
      <c r="AX203" s="26">
        <f t="shared" si="21"/>
        <v>0.06301485382758622</v>
      </c>
      <c r="AY203" s="26">
        <f t="shared" si="21"/>
        <v>0.02885993555172414</v>
      </c>
      <c r="AZ203" s="26">
        <f t="shared" si="21"/>
        <v>3114.4602922583103</v>
      </c>
      <c r="BA203" s="26">
        <f t="shared" si="21"/>
        <v>0</v>
      </c>
      <c r="BB203" s="26">
        <f t="shared" si="21"/>
        <v>0</v>
      </c>
      <c r="BC203" s="26">
        <f t="shared" si="21"/>
        <v>0</v>
      </c>
      <c r="BD203" s="26">
        <f t="shared" si="21"/>
        <v>0</v>
      </c>
      <c r="BE203" s="26">
        <f t="shared" si="21"/>
        <v>0</v>
      </c>
      <c r="BF203" s="26">
        <f t="shared" si="21"/>
        <v>913.6945279056207</v>
      </c>
      <c r="BG203" s="26">
        <f t="shared" si="21"/>
        <v>133.10741306017235</v>
      </c>
      <c r="BH203" s="26">
        <f t="shared" si="21"/>
        <v>5.060993976517242</v>
      </c>
      <c r="BI203" s="26">
        <f t="shared" si="21"/>
        <v>0</v>
      </c>
      <c r="BJ203" s="26">
        <f t="shared" si="21"/>
        <v>1094.8840370256205</v>
      </c>
      <c r="BK203" s="26">
        <f t="shared" si="21"/>
        <v>7574.13419345671</v>
      </c>
    </row>
    <row r="204" spans="3:63" ht="1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</row>
    <row r="205" spans="1:63" s="25" customFormat="1" ht="15">
      <c r="A205" s="20" t="s">
        <v>38</v>
      </c>
      <c r="B205" s="10" t="s">
        <v>39</v>
      </c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4"/>
    </row>
    <row r="206" spans="1:63" s="25" customFormat="1" ht="15">
      <c r="A206" s="20" t="s">
        <v>7</v>
      </c>
      <c r="B206" s="14" t="s">
        <v>40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/>
      <c r="B207" s="7" t="s">
        <v>257</v>
      </c>
      <c r="C207" s="21">
        <v>0</v>
      </c>
      <c r="D207" s="22">
        <v>0.7818237623423822</v>
      </c>
      <c r="E207" s="22">
        <v>0</v>
      </c>
      <c r="F207" s="22">
        <v>0</v>
      </c>
      <c r="G207" s="23">
        <v>0</v>
      </c>
      <c r="H207" s="21">
        <v>358.1221000000001</v>
      </c>
      <c r="I207" s="22">
        <v>969.3385400079694</v>
      </c>
      <c r="J207" s="22">
        <v>9.0732</v>
      </c>
      <c r="K207" s="22">
        <v>0</v>
      </c>
      <c r="L207" s="23">
        <v>1219.7845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138.1458</v>
      </c>
      <c r="S207" s="22">
        <v>60.964800000000004</v>
      </c>
      <c r="T207" s="22">
        <v>0.0049</v>
      </c>
      <c r="U207" s="22">
        <v>0</v>
      </c>
      <c r="V207" s="23">
        <v>217.37810000000002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</v>
      </c>
      <c r="AM207" s="22">
        <v>0</v>
      </c>
      <c r="AN207" s="22">
        <v>0</v>
      </c>
      <c r="AO207" s="22">
        <v>0</v>
      </c>
      <c r="AP207" s="23">
        <v>0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0</v>
      </c>
      <c r="AW207" s="22">
        <v>0</v>
      </c>
      <c r="AX207" s="22">
        <v>0</v>
      </c>
      <c r="AY207" s="22">
        <v>0</v>
      </c>
      <c r="AZ207" s="23">
        <v>0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0</v>
      </c>
      <c r="BG207" s="22">
        <v>0</v>
      </c>
      <c r="BH207" s="22">
        <v>0</v>
      </c>
      <c r="BI207" s="22">
        <v>0</v>
      </c>
      <c r="BJ207" s="23">
        <v>0</v>
      </c>
      <c r="BK207" s="24">
        <f>SUM(C207:BJ207)</f>
        <v>2973.5937637703123</v>
      </c>
    </row>
    <row r="208" spans="1:63" s="30" customFormat="1" ht="15">
      <c r="A208" s="20"/>
      <c r="B208" s="8" t="s">
        <v>9</v>
      </c>
      <c r="C208" s="26">
        <f>SUM(C207)</f>
        <v>0</v>
      </c>
      <c r="D208" s="26">
        <f aca="true" t="shared" si="22" ref="D208:BJ208">SUM(D207)</f>
        <v>0.7818237623423822</v>
      </c>
      <c r="E208" s="26">
        <f t="shared" si="22"/>
        <v>0</v>
      </c>
      <c r="F208" s="26">
        <f t="shared" si="22"/>
        <v>0</v>
      </c>
      <c r="G208" s="26">
        <f t="shared" si="22"/>
        <v>0</v>
      </c>
      <c r="H208" s="26">
        <f t="shared" si="22"/>
        <v>358.1221000000001</v>
      </c>
      <c r="I208" s="26">
        <f t="shared" si="22"/>
        <v>969.3385400079694</v>
      </c>
      <c r="J208" s="26">
        <f t="shared" si="22"/>
        <v>9.0732</v>
      </c>
      <c r="K208" s="26">
        <f t="shared" si="22"/>
        <v>0</v>
      </c>
      <c r="L208" s="26">
        <f t="shared" si="22"/>
        <v>1219.7845</v>
      </c>
      <c r="M208" s="26">
        <f t="shared" si="22"/>
        <v>0</v>
      </c>
      <c r="N208" s="26">
        <f t="shared" si="22"/>
        <v>0</v>
      </c>
      <c r="O208" s="26">
        <f t="shared" si="22"/>
        <v>0</v>
      </c>
      <c r="P208" s="26">
        <f t="shared" si="22"/>
        <v>0</v>
      </c>
      <c r="Q208" s="26">
        <f t="shared" si="22"/>
        <v>0</v>
      </c>
      <c r="R208" s="26">
        <f t="shared" si="22"/>
        <v>138.1458</v>
      </c>
      <c r="S208" s="26">
        <f t="shared" si="22"/>
        <v>60.964800000000004</v>
      </c>
      <c r="T208" s="26">
        <f t="shared" si="22"/>
        <v>0.0049</v>
      </c>
      <c r="U208" s="26">
        <f t="shared" si="22"/>
        <v>0</v>
      </c>
      <c r="V208" s="26">
        <f t="shared" si="22"/>
        <v>217.37810000000002</v>
      </c>
      <c r="W208" s="26">
        <f t="shared" si="22"/>
        <v>0</v>
      </c>
      <c r="X208" s="26">
        <f t="shared" si="22"/>
        <v>0</v>
      </c>
      <c r="Y208" s="26">
        <f t="shared" si="22"/>
        <v>0</v>
      </c>
      <c r="Z208" s="26">
        <f t="shared" si="22"/>
        <v>0</v>
      </c>
      <c r="AA208" s="26">
        <f t="shared" si="22"/>
        <v>0</v>
      </c>
      <c r="AB208" s="26">
        <f t="shared" si="22"/>
        <v>0</v>
      </c>
      <c r="AC208" s="26">
        <f t="shared" si="22"/>
        <v>0</v>
      </c>
      <c r="AD208" s="26">
        <f t="shared" si="22"/>
        <v>0</v>
      </c>
      <c r="AE208" s="26">
        <f t="shared" si="22"/>
        <v>0</v>
      </c>
      <c r="AF208" s="26">
        <f t="shared" si="22"/>
        <v>0</v>
      </c>
      <c r="AG208" s="26">
        <f t="shared" si="22"/>
        <v>0</v>
      </c>
      <c r="AH208" s="26">
        <f t="shared" si="22"/>
        <v>0</v>
      </c>
      <c r="AI208" s="26">
        <f t="shared" si="22"/>
        <v>0</v>
      </c>
      <c r="AJ208" s="26">
        <f t="shared" si="22"/>
        <v>0</v>
      </c>
      <c r="AK208" s="26">
        <f t="shared" si="22"/>
        <v>0</v>
      </c>
      <c r="AL208" s="26">
        <f t="shared" si="22"/>
        <v>0</v>
      </c>
      <c r="AM208" s="26">
        <f t="shared" si="22"/>
        <v>0</v>
      </c>
      <c r="AN208" s="26">
        <f t="shared" si="22"/>
        <v>0</v>
      </c>
      <c r="AO208" s="26">
        <f t="shared" si="22"/>
        <v>0</v>
      </c>
      <c r="AP208" s="26">
        <f t="shared" si="22"/>
        <v>0</v>
      </c>
      <c r="AQ208" s="26">
        <f t="shared" si="22"/>
        <v>0</v>
      </c>
      <c r="AR208" s="26">
        <f t="shared" si="22"/>
        <v>0</v>
      </c>
      <c r="AS208" s="26">
        <f t="shared" si="22"/>
        <v>0</v>
      </c>
      <c r="AT208" s="26">
        <f t="shared" si="22"/>
        <v>0</v>
      </c>
      <c r="AU208" s="26">
        <f t="shared" si="22"/>
        <v>0</v>
      </c>
      <c r="AV208" s="26">
        <f t="shared" si="22"/>
        <v>0</v>
      </c>
      <c r="AW208" s="26">
        <f t="shared" si="22"/>
        <v>0</v>
      </c>
      <c r="AX208" s="26">
        <f t="shared" si="22"/>
        <v>0</v>
      </c>
      <c r="AY208" s="26">
        <f t="shared" si="22"/>
        <v>0</v>
      </c>
      <c r="AZ208" s="26">
        <f t="shared" si="22"/>
        <v>0</v>
      </c>
      <c r="BA208" s="26">
        <f t="shared" si="22"/>
        <v>0</v>
      </c>
      <c r="BB208" s="26">
        <f t="shared" si="22"/>
        <v>0</v>
      </c>
      <c r="BC208" s="26">
        <f t="shared" si="22"/>
        <v>0</v>
      </c>
      <c r="BD208" s="26">
        <f t="shared" si="22"/>
        <v>0</v>
      </c>
      <c r="BE208" s="26">
        <f t="shared" si="22"/>
        <v>0</v>
      </c>
      <c r="BF208" s="26">
        <f t="shared" si="22"/>
        <v>0</v>
      </c>
      <c r="BG208" s="26">
        <f t="shared" si="22"/>
        <v>0</v>
      </c>
      <c r="BH208" s="26">
        <f t="shared" si="22"/>
        <v>0</v>
      </c>
      <c r="BI208" s="26">
        <f t="shared" si="22"/>
        <v>0</v>
      </c>
      <c r="BJ208" s="26">
        <f t="shared" si="22"/>
        <v>0</v>
      </c>
      <c r="BK208" s="29">
        <f>SUM(BK207)</f>
        <v>2973.5937637703123</v>
      </c>
    </row>
    <row r="209" spans="1:63" s="25" customFormat="1" ht="15">
      <c r="A209" s="20" t="s">
        <v>10</v>
      </c>
      <c r="B209" s="5" t="s">
        <v>41</v>
      </c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4"/>
    </row>
    <row r="210" spans="1:63" s="25" customFormat="1" ht="15">
      <c r="A210" s="20"/>
      <c r="B210" s="7" t="s">
        <v>270</v>
      </c>
      <c r="C210" s="21">
        <v>0</v>
      </c>
      <c r="D210" s="22">
        <v>10.29435655304828</v>
      </c>
      <c r="E210" s="22">
        <v>0</v>
      </c>
      <c r="F210" s="22">
        <v>0</v>
      </c>
      <c r="G210" s="23">
        <v>0</v>
      </c>
      <c r="H210" s="21">
        <v>0.2911</v>
      </c>
      <c r="I210" s="22">
        <v>0.9525523147586246</v>
      </c>
      <c r="J210" s="22">
        <v>0</v>
      </c>
      <c r="K210" s="22">
        <v>0</v>
      </c>
      <c r="L210" s="23">
        <v>0.42179999999999995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0.0619</v>
      </c>
      <c r="S210" s="22">
        <v>11.85</v>
      </c>
      <c r="T210" s="22">
        <v>0</v>
      </c>
      <c r="U210" s="22">
        <v>0</v>
      </c>
      <c r="V210" s="23">
        <v>0.097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0</v>
      </c>
      <c r="AW210" s="22">
        <v>0</v>
      </c>
      <c r="AX210" s="22">
        <v>0</v>
      </c>
      <c r="AY210" s="22">
        <v>0</v>
      </c>
      <c r="AZ210" s="23">
        <v>0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0</v>
      </c>
      <c r="BG210" s="22">
        <v>0</v>
      </c>
      <c r="BH210" s="22">
        <v>0</v>
      </c>
      <c r="BI210" s="22">
        <v>0</v>
      </c>
      <c r="BJ210" s="23">
        <v>0</v>
      </c>
      <c r="BK210" s="24">
        <f aca="true" t="shared" si="23" ref="BK210:BK226">SUM(C210:BJ210)</f>
        <v>23.968708867806903</v>
      </c>
    </row>
    <row r="211" spans="1:63" s="25" customFormat="1" ht="15">
      <c r="A211" s="20"/>
      <c r="B211" s="7" t="s">
        <v>271</v>
      </c>
      <c r="C211" s="21">
        <v>0</v>
      </c>
      <c r="D211" s="22">
        <v>1.2881806451896551</v>
      </c>
      <c r="E211" s="22">
        <v>0</v>
      </c>
      <c r="F211" s="22">
        <v>0</v>
      </c>
      <c r="G211" s="23">
        <v>0</v>
      </c>
      <c r="H211" s="21">
        <v>1.5136999999999996</v>
      </c>
      <c r="I211" s="22">
        <v>2.996366969258623</v>
      </c>
      <c r="J211" s="22">
        <v>0.0013</v>
      </c>
      <c r="K211" s="22">
        <v>0</v>
      </c>
      <c r="L211" s="23">
        <v>0.3504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1.0447999999999997</v>
      </c>
      <c r="S211" s="22">
        <v>0.0166</v>
      </c>
      <c r="T211" s="22">
        <v>0</v>
      </c>
      <c r="U211" s="22">
        <v>0</v>
      </c>
      <c r="V211" s="23">
        <v>0.0763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t="shared" si="23"/>
        <v>7.287647614448276</v>
      </c>
    </row>
    <row r="212" spans="1:63" s="25" customFormat="1" ht="15">
      <c r="A212" s="20"/>
      <c r="B212" s="7" t="s">
        <v>272</v>
      </c>
      <c r="C212" s="21">
        <v>0</v>
      </c>
      <c r="D212" s="22">
        <v>2.101844702266896</v>
      </c>
      <c r="E212" s="22">
        <v>0</v>
      </c>
      <c r="F212" s="22">
        <v>0</v>
      </c>
      <c r="G212" s="23">
        <v>0</v>
      </c>
      <c r="H212" s="21">
        <v>1.2842999999999998</v>
      </c>
      <c r="I212" s="22">
        <v>7.655941044115859</v>
      </c>
      <c r="J212" s="22">
        <v>0.0077</v>
      </c>
      <c r="K212" s="22">
        <v>0</v>
      </c>
      <c r="L212" s="23">
        <v>1.4375999999999998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0.3793000000000001</v>
      </c>
      <c r="S212" s="22">
        <v>0.0013</v>
      </c>
      <c r="T212" s="22">
        <v>0</v>
      </c>
      <c r="U212" s="22">
        <v>0</v>
      </c>
      <c r="V212" s="23">
        <v>0.0432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12.911185746382756</v>
      </c>
    </row>
    <row r="213" spans="1:63" s="25" customFormat="1" ht="15">
      <c r="A213" s="20"/>
      <c r="B213" s="7" t="s">
        <v>273</v>
      </c>
      <c r="C213" s="21">
        <v>0</v>
      </c>
      <c r="D213" s="22">
        <v>0.3375666740231034</v>
      </c>
      <c r="E213" s="22">
        <v>0</v>
      </c>
      <c r="F213" s="22">
        <v>0</v>
      </c>
      <c r="G213" s="23">
        <v>0</v>
      </c>
      <c r="H213" s="21">
        <v>0.523</v>
      </c>
      <c r="I213" s="22">
        <v>0.1777881851927585</v>
      </c>
      <c r="J213" s="22">
        <v>0.0006</v>
      </c>
      <c r="K213" s="22">
        <v>0</v>
      </c>
      <c r="L213" s="23">
        <v>0.494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0.1582</v>
      </c>
      <c r="S213" s="22">
        <v>0</v>
      </c>
      <c r="T213" s="22">
        <v>0</v>
      </c>
      <c r="U213" s="22">
        <v>0</v>
      </c>
      <c r="V213" s="23">
        <v>0.2156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>SUM(C213:BJ213)</f>
        <v>1.906754859215862</v>
      </c>
    </row>
    <row r="214" spans="1:63" s="25" customFormat="1" ht="15">
      <c r="A214" s="20"/>
      <c r="B214" s="7" t="s">
        <v>267</v>
      </c>
      <c r="C214" s="21">
        <v>0</v>
      </c>
      <c r="D214" s="22">
        <v>2.884927749949565</v>
      </c>
      <c r="E214" s="22">
        <v>0</v>
      </c>
      <c r="F214" s="22">
        <v>0</v>
      </c>
      <c r="G214" s="23">
        <v>0</v>
      </c>
      <c r="H214" s="21">
        <v>2.7373000000000003</v>
      </c>
      <c r="I214" s="22">
        <v>11.556521863019404</v>
      </c>
      <c r="J214" s="22">
        <v>0.0181</v>
      </c>
      <c r="K214" s="22">
        <v>0</v>
      </c>
      <c r="L214" s="23">
        <v>8.642400000000002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0.9857</v>
      </c>
      <c r="S214" s="22">
        <v>0.0189</v>
      </c>
      <c r="T214" s="22">
        <v>0</v>
      </c>
      <c r="U214" s="22">
        <v>0</v>
      </c>
      <c r="V214" s="23">
        <v>0.891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27.734849612968972</v>
      </c>
    </row>
    <row r="215" spans="1:63" s="25" customFormat="1" ht="15">
      <c r="A215" s="20"/>
      <c r="B215" s="7" t="s">
        <v>274</v>
      </c>
      <c r="C215" s="21">
        <v>0</v>
      </c>
      <c r="D215" s="22">
        <v>0.623385635281201</v>
      </c>
      <c r="E215" s="22">
        <v>0</v>
      </c>
      <c r="F215" s="22">
        <v>0</v>
      </c>
      <c r="G215" s="23">
        <v>0</v>
      </c>
      <c r="H215" s="21">
        <v>1.2737999999999998</v>
      </c>
      <c r="I215" s="22">
        <v>379.6891363479534</v>
      </c>
      <c r="J215" s="22">
        <v>0.0001</v>
      </c>
      <c r="K215" s="22">
        <v>0</v>
      </c>
      <c r="L215" s="23">
        <v>2.4121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0.4097</v>
      </c>
      <c r="S215" s="22">
        <v>0.0014</v>
      </c>
      <c r="T215" s="22">
        <v>0</v>
      </c>
      <c r="U215" s="22">
        <v>0</v>
      </c>
      <c r="V215" s="23">
        <v>1.7435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t="shared" si="23"/>
        <v>386.15312198323454</v>
      </c>
    </row>
    <row r="216" spans="1:63" s="25" customFormat="1" ht="15">
      <c r="A216" s="20"/>
      <c r="B216" s="7" t="s">
        <v>275</v>
      </c>
      <c r="C216" s="21">
        <v>0</v>
      </c>
      <c r="D216" s="22">
        <v>58.45783698778733</v>
      </c>
      <c r="E216" s="22">
        <v>0</v>
      </c>
      <c r="F216" s="22">
        <v>0</v>
      </c>
      <c r="G216" s="23">
        <v>0</v>
      </c>
      <c r="H216" s="21">
        <v>22.689500000000002</v>
      </c>
      <c r="I216" s="22">
        <v>7028.58294306428</v>
      </c>
      <c r="J216" s="22">
        <v>34.7123</v>
      </c>
      <c r="K216" s="22">
        <v>0</v>
      </c>
      <c r="L216" s="23">
        <v>107.1651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9.412800000000002</v>
      </c>
      <c r="S216" s="22">
        <v>4.2537</v>
      </c>
      <c r="T216" s="22">
        <v>0</v>
      </c>
      <c r="U216" s="22">
        <v>0</v>
      </c>
      <c r="V216" s="23">
        <v>18.164600000000004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7283.438780052068</v>
      </c>
    </row>
    <row r="217" spans="1:63" s="25" customFormat="1" ht="15">
      <c r="A217" s="20"/>
      <c r="B217" s="7" t="s">
        <v>49</v>
      </c>
      <c r="C217" s="21">
        <v>0</v>
      </c>
      <c r="D217" s="22">
        <v>15.489888236495359</v>
      </c>
      <c r="E217" s="22">
        <v>0</v>
      </c>
      <c r="F217" s="22">
        <v>0</v>
      </c>
      <c r="G217" s="23">
        <v>0</v>
      </c>
      <c r="H217" s="21">
        <v>1313.40973</v>
      </c>
      <c r="I217" s="22">
        <v>12904.836748429761</v>
      </c>
      <c r="J217" s="22">
        <v>3020.3793</v>
      </c>
      <c r="K217" s="22">
        <v>0</v>
      </c>
      <c r="L217" s="23">
        <v>627.4057230000001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542.6788700000001</v>
      </c>
      <c r="S217" s="22">
        <v>159.7427</v>
      </c>
      <c r="T217" s="22">
        <v>0.2772</v>
      </c>
      <c r="U217" s="22">
        <v>0</v>
      </c>
      <c r="V217" s="23">
        <v>112.67330000000001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18696.893459666255</v>
      </c>
    </row>
    <row r="218" spans="1:63" s="25" customFormat="1" ht="15">
      <c r="A218" s="20"/>
      <c r="B218" s="7" t="s">
        <v>276</v>
      </c>
      <c r="C218" s="21">
        <v>0</v>
      </c>
      <c r="D218" s="22">
        <v>0.8814183724137931</v>
      </c>
      <c r="E218" s="22">
        <v>0</v>
      </c>
      <c r="F218" s="22">
        <v>0</v>
      </c>
      <c r="G218" s="23">
        <v>0</v>
      </c>
      <c r="H218" s="21">
        <v>2.2817</v>
      </c>
      <c r="I218" s="22">
        <v>5.244750040275862</v>
      </c>
      <c r="J218" s="22">
        <v>0</v>
      </c>
      <c r="K218" s="22">
        <v>0</v>
      </c>
      <c r="L218" s="23">
        <v>3.2617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0.7921</v>
      </c>
      <c r="S218" s="22">
        <v>0.0262</v>
      </c>
      <c r="T218" s="22">
        <v>0</v>
      </c>
      <c r="U218" s="22">
        <v>0</v>
      </c>
      <c r="V218" s="23">
        <v>0.47150000000000003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12.959368412689654</v>
      </c>
    </row>
    <row r="219" spans="1:63" s="25" customFormat="1" ht="15">
      <c r="A219" s="20"/>
      <c r="B219" s="7" t="s">
        <v>277</v>
      </c>
      <c r="C219" s="21">
        <v>0</v>
      </c>
      <c r="D219" s="22">
        <v>0.8319873103448273</v>
      </c>
      <c r="E219" s="22">
        <v>0</v>
      </c>
      <c r="F219" s="22">
        <v>0</v>
      </c>
      <c r="G219" s="23">
        <v>0</v>
      </c>
      <c r="H219" s="21">
        <v>3.5303</v>
      </c>
      <c r="I219" s="22">
        <v>2.754229476038616</v>
      </c>
      <c r="J219" s="22">
        <v>0.0208</v>
      </c>
      <c r="K219" s="22">
        <v>0</v>
      </c>
      <c r="L219" s="23">
        <v>4.9411000000000005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0.7195000000000001</v>
      </c>
      <c r="S219" s="22">
        <v>0.0532</v>
      </c>
      <c r="T219" s="22">
        <v>0</v>
      </c>
      <c r="U219" s="22">
        <v>0</v>
      </c>
      <c r="V219" s="23">
        <v>0.2836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13.134716786383445</v>
      </c>
    </row>
    <row r="220" spans="1:63" s="25" customFormat="1" ht="15">
      <c r="A220" s="20"/>
      <c r="B220" s="7" t="s">
        <v>278</v>
      </c>
      <c r="C220" s="21">
        <v>0</v>
      </c>
      <c r="D220" s="22">
        <v>42.876856488010525</v>
      </c>
      <c r="E220" s="22">
        <v>0</v>
      </c>
      <c r="F220" s="22">
        <v>0</v>
      </c>
      <c r="G220" s="23">
        <v>0</v>
      </c>
      <c r="H220" s="21">
        <v>45.508099999999985</v>
      </c>
      <c r="I220" s="22">
        <v>825.0646700894034</v>
      </c>
      <c r="J220" s="22">
        <v>5.0158</v>
      </c>
      <c r="K220" s="22">
        <v>0</v>
      </c>
      <c r="L220" s="23">
        <v>265.3455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17.334199999999996</v>
      </c>
      <c r="S220" s="22">
        <v>4.150799999999999</v>
      </c>
      <c r="T220" s="22">
        <v>0</v>
      </c>
      <c r="U220" s="22">
        <v>0</v>
      </c>
      <c r="V220" s="23">
        <v>24.710300000000004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1230.0062265774138</v>
      </c>
    </row>
    <row r="221" spans="1:63" s="25" customFormat="1" ht="15">
      <c r="A221" s="20"/>
      <c r="B221" s="7" t="s">
        <v>279</v>
      </c>
      <c r="C221" s="21">
        <v>0</v>
      </c>
      <c r="D221" s="22">
        <v>0.5882782671441742</v>
      </c>
      <c r="E221" s="22">
        <v>0</v>
      </c>
      <c r="F221" s="22">
        <v>0</v>
      </c>
      <c r="G221" s="23">
        <v>0</v>
      </c>
      <c r="H221" s="21">
        <v>100.5255</v>
      </c>
      <c r="I221" s="22">
        <v>691.9476749225112</v>
      </c>
      <c r="J221" s="22">
        <v>82.6236</v>
      </c>
      <c r="K221" s="22">
        <v>0</v>
      </c>
      <c r="L221" s="23">
        <v>1054.1746999999998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39.46869999999999</v>
      </c>
      <c r="S221" s="22">
        <v>12.918099999999999</v>
      </c>
      <c r="T221" s="22">
        <v>0</v>
      </c>
      <c r="U221" s="22">
        <v>0</v>
      </c>
      <c r="V221" s="23">
        <v>133.2682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2115.5147531896555</v>
      </c>
    </row>
    <row r="222" spans="1:63" s="25" customFormat="1" ht="15">
      <c r="A222" s="20"/>
      <c r="B222" s="7" t="s">
        <v>280</v>
      </c>
      <c r="C222" s="21">
        <v>0</v>
      </c>
      <c r="D222" s="22">
        <v>9.878700186932202</v>
      </c>
      <c r="E222" s="22">
        <v>0</v>
      </c>
      <c r="F222" s="22">
        <v>0</v>
      </c>
      <c r="G222" s="23">
        <v>0</v>
      </c>
      <c r="H222" s="21">
        <v>94.04140000000001</v>
      </c>
      <c r="I222" s="22">
        <v>1042.2930269792623</v>
      </c>
      <c r="J222" s="22">
        <v>19.1982</v>
      </c>
      <c r="K222" s="22">
        <v>0</v>
      </c>
      <c r="L222" s="23">
        <v>606.3239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34.17940000000001</v>
      </c>
      <c r="S222" s="22">
        <v>35.72880000000001</v>
      </c>
      <c r="T222" s="22">
        <v>0.0306</v>
      </c>
      <c r="U222" s="22">
        <v>0</v>
      </c>
      <c r="V222" s="23">
        <v>92.1931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1933.8671271661945</v>
      </c>
    </row>
    <row r="223" spans="1:63" s="25" customFormat="1" ht="15">
      <c r="A223" s="20"/>
      <c r="B223" s="7" t="s">
        <v>281</v>
      </c>
      <c r="C223" s="21">
        <v>0</v>
      </c>
      <c r="D223" s="22">
        <v>11.9003131792576</v>
      </c>
      <c r="E223" s="22">
        <v>0</v>
      </c>
      <c r="F223" s="22">
        <v>0</v>
      </c>
      <c r="G223" s="23">
        <v>0</v>
      </c>
      <c r="H223" s="21">
        <v>3.8377</v>
      </c>
      <c r="I223" s="22">
        <v>50.339279667649315</v>
      </c>
      <c r="J223" s="22">
        <v>0.0663</v>
      </c>
      <c r="K223" s="22">
        <v>0</v>
      </c>
      <c r="L223" s="23">
        <v>15.794099999999998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1.2405000000000002</v>
      </c>
      <c r="S223" s="22">
        <v>0.036800000000000006</v>
      </c>
      <c r="T223" s="22">
        <v>0</v>
      </c>
      <c r="U223" s="22">
        <v>0</v>
      </c>
      <c r="V223" s="23">
        <v>1.6218000000000001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84.8367928469069</v>
      </c>
    </row>
    <row r="224" spans="1:63" s="25" customFormat="1" ht="15">
      <c r="A224" s="20"/>
      <c r="B224" s="7" t="s">
        <v>268</v>
      </c>
      <c r="C224" s="21">
        <v>0</v>
      </c>
      <c r="D224" s="22">
        <v>13.017351454143341</v>
      </c>
      <c r="E224" s="22">
        <v>0</v>
      </c>
      <c r="F224" s="22">
        <v>0</v>
      </c>
      <c r="G224" s="23">
        <v>0</v>
      </c>
      <c r="H224" s="21">
        <v>3.8953999999999995</v>
      </c>
      <c r="I224" s="22">
        <v>50.33423976395321</v>
      </c>
      <c r="J224" s="22">
        <v>0.102</v>
      </c>
      <c r="K224" s="22">
        <v>0</v>
      </c>
      <c r="L224" s="23">
        <v>120.0757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1.7181</v>
      </c>
      <c r="S224" s="22">
        <v>0.19500000000000003</v>
      </c>
      <c r="T224" s="22">
        <v>0</v>
      </c>
      <c r="U224" s="22">
        <v>0</v>
      </c>
      <c r="V224" s="23">
        <v>4.1202000000000005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193.45799121809654</v>
      </c>
    </row>
    <row r="225" spans="1:63" s="25" customFormat="1" ht="15">
      <c r="A225" s="20"/>
      <c r="B225" s="7" t="s">
        <v>282</v>
      </c>
      <c r="C225" s="21">
        <v>0</v>
      </c>
      <c r="D225" s="22">
        <v>0.31874616796365024</v>
      </c>
      <c r="E225" s="22">
        <v>0</v>
      </c>
      <c r="F225" s="22">
        <v>0</v>
      </c>
      <c r="G225" s="23">
        <v>0</v>
      </c>
      <c r="H225" s="21">
        <v>0.7993999999999999</v>
      </c>
      <c r="I225" s="22">
        <v>0.7965257866039352</v>
      </c>
      <c r="J225" s="22">
        <v>0</v>
      </c>
      <c r="K225" s="22">
        <v>0</v>
      </c>
      <c r="L225" s="23">
        <v>0.643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0.2642</v>
      </c>
      <c r="S225" s="22">
        <v>0</v>
      </c>
      <c r="T225" s="22">
        <v>0</v>
      </c>
      <c r="U225" s="22">
        <v>0</v>
      </c>
      <c r="V225" s="23">
        <v>0.1048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2.9266719545675857</v>
      </c>
    </row>
    <row r="226" spans="1:63" s="25" customFormat="1" ht="15">
      <c r="A226" s="20"/>
      <c r="B226" s="7" t="s">
        <v>269</v>
      </c>
      <c r="C226" s="21">
        <v>0</v>
      </c>
      <c r="D226" s="22">
        <v>1.4662853667144824</v>
      </c>
      <c r="E226" s="22">
        <v>0</v>
      </c>
      <c r="F226" s="22">
        <v>0</v>
      </c>
      <c r="G226" s="23">
        <v>0</v>
      </c>
      <c r="H226" s="21">
        <v>0.034300000000000004</v>
      </c>
      <c r="I226" s="22">
        <v>10.773844893053793</v>
      </c>
      <c r="J226" s="22">
        <v>0</v>
      </c>
      <c r="K226" s="22">
        <v>0</v>
      </c>
      <c r="L226" s="23">
        <v>0.0785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0.0066</v>
      </c>
      <c r="S226" s="22">
        <v>0</v>
      </c>
      <c r="T226" s="22">
        <v>0</v>
      </c>
      <c r="U226" s="22">
        <v>0</v>
      </c>
      <c r="V226" s="23">
        <v>0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12.359530259768276</v>
      </c>
    </row>
    <row r="227" spans="1:63" s="30" customFormat="1" ht="15">
      <c r="A227" s="20"/>
      <c r="B227" s="8" t="s">
        <v>12</v>
      </c>
      <c r="C227" s="26">
        <f aca="true" t="shared" si="24" ref="C227:AH227">SUM(C210:C226)</f>
        <v>0</v>
      </c>
      <c r="D227" s="27">
        <f t="shared" si="24"/>
        <v>173.23792397696602</v>
      </c>
      <c r="E227" s="27">
        <f t="shared" si="24"/>
        <v>0</v>
      </c>
      <c r="F227" s="27">
        <f t="shared" si="24"/>
        <v>0</v>
      </c>
      <c r="G227" s="28">
        <f t="shared" si="24"/>
        <v>0</v>
      </c>
      <c r="H227" s="26">
        <f t="shared" si="24"/>
        <v>1598.1762300000003</v>
      </c>
      <c r="I227" s="27">
        <f t="shared" si="24"/>
        <v>23015.99623983709</v>
      </c>
      <c r="J227" s="27">
        <f t="shared" si="24"/>
        <v>3162.1460999999995</v>
      </c>
      <c r="K227" s="27">
        <f t="shared" si="24"/>
        <v>0</v>
      </c>
      <c r="L227" s="28">
        <f t="shared" si="24"/>
        <v>2818.967323</v>
      </c>
      <c r="M227" s="26">
        <f t="shared" si="24"/>
        <v>0</v>
      </c>
      <c r="N227" s="27">
        <f t="shared" si="24"/>
        <v>0</v>
      </c>
      <c r="O227" s="27">
        <f t="shared" si="24"/>
        <v>0</v>
      </c>
      <c r="P227" s="27">
        <f t="shared" si="24"/>
        <v>0</v>
      </c>
      <c r="Q227" s="28">
        <f t="shared" si="24"/>
        <v>0</v>
      </c>
      <c r="R227" s="26">
        <f t="shared" si="24"/>
        <v>650.8545700000002</v>
      </c>
      <c r="S227" s="27">
        <f t="shared" si="24"/>
        <v>228.9935</v>
      </c>
      <c r="T227" s="27">
        <f t="shared" si="24"/>
        <v>0.3078</v>
      </c>
      <c r="U227" s="27">
        <f t="shared" si="24"/>
        <v>0</v>
      </c>
      <c r="V227" s="28">
        <f t="shared" si="24"/>
        <v>390.67800000000005</v>
      </c>
      <c r="W227" s="26">
        <f t="shared" si="24"/>
        <v>0</v>
      </c>
      <c r="X227" s="27">
        <f t="shared" si="24"/>
        <v>0</v>
      </c>
      <c r="Y227" s="27">
        <f t="shared" si="24"/>
        <v>0</v>
      </c>
      <c r="Z227" s="27">
        <f t="shared" si="24"/>
        <v>0</v>
      </c>
      <c r="AA227" s="28">
        <f t="shared" si="24"/>
        <v>0</v>
      </c>
      <c r="AB227" s="26">
        <f t="shared" si="24"/>
        <v>0</v>
      </c>
      <c r="AC227" s="27">
        <f t="shared" si="24"/>
        <v>0</v>
      </c>
      <c r="AD227" s="27">
        <f t="shared" si="24"/>
        <v>0</v>
      </c>
      <c r="AE227" s="27">
        <f t="shared" si="24"/>
        <v>0</v>
      </c>
      <c r="AF227" s="28">
        <f t="shared" si="24"/>
        <v>0</v>
      </c>
      <c r="AG227" s="26">
        <f t="shared" si="24"/>
        <v>0</v>
      </c>
      <c r="AH227" s="27">
        <f t="shared" si="24"/>
        <v>0</v>
      </c>
      <c r="AI227" s="27">
        <f aca="true" t="shared" si="25" ref="AI227:BK227">SUM(AI210:AI226)</f>
        <v>0</v>
      </c>
      <c r="AJ227" s="27">
        <f t="shared" si="25"/>
        <v>0</v>
      </c>
      <c r="AK227" s="28">
        <f t="shared" si="25"/>
        <v>0</v>
      </c>
      <c r="AL227" s="26">
        <f t="shared" si="25"/>
        <v>0</v>
      </c>
      <c r="AM227" s="27">
        <f t="shared" si="25"/>
        <v>0</v>
      </c>
      <c r="AN227" s="27">
        <f t="shared" si="25"/>
        <v>0</v>
      </c>
      <c r="AO227" s="27">
        <f t="shared" si="25"/>
        <v>0</v>
      </c>
      <c r="AP227" s="28">
        <f t="shared" si="25"/>
        <v>0</v>
      </c>
      <c r="AQ227" s="26">
        <f t="shared" si="25"/>
        <v>0</v>
      </c>
      <c r="AR227" s="27">
        <f t="shared" si="25"/>
        <v>0</v>
      </c>
      <c r="AS227" s="27">
        <f t="shared" si="25"/>
        <v>0</v>
      </c>
      <c r="AT227" s="27">
        <f t="shared" si="25"/>
        <v>0</v>
      </c>
      <c r="AU227" s="28">
        <f t="shared" si="25"/>
        <v>0</v>
      </c>
      <c r="AV227" s="26">
        <f t="shared" si="25"/>
        <v>0</v>
      </c>
      <c r="AW227" s="27">
        <f t="shared" si="25"/>
        <v>0</v>
      </c>
      <c r="AX227" s="27">
        <f t="shared" si="25"/>
        <v>0</v>
      </c>
      <c r="AY227" s="27">
        <f t="shared" si="25"/>
        <v>0</v>
      </c>
      <c r="AZ227" s="28">
        <f t="shared" si="25"/>
        <v>0</v>
      </c>
      <c r="BA227" s="26">
        <f t="shared" si="25"/>
        <v>0</v>
      </c>
      <c r="BB227" s="27">
        <f t="shared" si="25"/>
        <v>0</v>
      </c>
      <c r="BC227" s="27">
        <f t="shared" si="25"/>
        <v>0</v>
      </c>
      <c r="BD227" s="27">
        <f t="shared" si="25"/>
        <v>0</v>
      </c>
      <c r="BE227" s="28">
        <f t="shared" si="25"/>
        <v>0</v>
      </c>
      <c r="BF227" s="26">
        <f t="shared" si="25"/>
        <v>0</v>
      </c>
      <c r="BG227" s="27">
        <f t="shared" si="25"/>
        <v>0</v>
      </c>
      <c r="BH227" s="27">
        <f t="shared" si="25"/>
        <v>0</v>
      </c>
      <c r="BI227" s="27">
        <f t="shared" si="25"/>
        <v>0</v>
      </c>
      <c r="BJ227" s="28">
        <f t="shared" si="25"/>
        <v>0</v>
      </c>
      <c r="BK227" s="28">
        <f t="shared" si="25"/>
        <v>32039.35768681405</v>
      </c>
    </row>
    <row r="228" spans="1:64" s="30" customFormat="1" ht="15">
      <c r="A228" s="20"/>
      <c r="B228" s="9" t="s">
        <v>23</v>
      </c>
      <c r="C228" s="26">
        <f aca="true" t="shared" si="26" ref="C228:AH228">C227+C208</f>
        <v>0</v>
      </c>
      <c r="D228" s="27">
        <f t="shared" si="26"/>
        <v>174.0197477393084</v>
      </c>
      <c r="E228" s="27">
        <f t="shared" si="26"/>
        <v>0</v>
      </c>
      <c r="F228" s="27">
        <f t="shared" si="26"/>
        <v>0</v>
      </c>
      <c r="G228" s="28">
        <f t="shared" si="26"/>
        <v>0</v>
      </c>
      <c r="H228" s="26">
        <f t="shared" si="26"/>
        <v>1956.2983300000003</v>
      </c>
      <c r="I228" s="27">
        <f t="shared" si="26"/>
        <v>23985.33477984506</v>
      </c>
      <c r="J228" s="27">
        <f t="shared" si="26"/>
        <v>3171.2192999999993</v>
      </c>
      <c r="K228" s="27">
        <f t="shared" si="26"/>
        <v>0</v>
      </c>
      <c r="L228" s="28">
        <f t="shared" si="26"/>
        <v>4038.7518229999996</v>
      </c>
      <c r="M228" s="26">
        <f t="shared" si="26"/>
        <v>0</v>
      </c>
      <c r="N228" s="27">
        <f t="shared" si="26"/>
        <v>0</v>
      </c>
      <c r="O228" s="27">
        <f t="shared" si="26"/>
        <v>0</v>
      </c>
      <c r="P228" s="27">
        <f t="shared" si="26"/>
        <v>0</v>
      </c>
      <c r="Q228" s="28">
        <f t="shared" si="26"/>
        <v>0</v>
      </c>
      <c r="R228" s="26">
        <f t="shared" si="26"/>
        <v>789.0003700000002</v>
      </c>
      <c r="S228" s="27">
        <f t="shared" si="26"/>
        <v>289.9583</v>
      </c>
      <c r="T228" s="27">
        <f t="shared" si="26"/>
        <v>0.31270000000000003</v>
      </c>
      <c r="U228" s="27">
        <f t="shared" si="26"/>
        <v>0</v>
      </c>
      <c r="V228" s="28">
        <f t="shared" si="26"/>
        <v>608.0561</v>
      </c>
      <c r="W228" s="26">
        <f t="shared" si="26"/>
        <v>0</v>
      </c>
      <c r="X228" s="27">
        <f t="shared" si="26"/>
        <v>0</v>
      </c>
      <c r="Y228" s="27">
        <f t="shared" si="26"/>
        <v>0</v>
      </c>
      <c r="Z228" s="27">
        <f t="shared" si="26"/>
        <v>0</v>
      </c>
      <c r="AA228" s="28">
        <f t="shared" si="26"/>
        <v>0</v>
      </c>
      <c r="AB228" s="26">
        <f t="shared" si="26"/>
        <v>0</v>
      </c>
      <c r="AC228" s="27">
        <f t="shared" si="26"/>
        <v>0</v>
      </c>
      <c r="AD228" s="27">
        <f t="shared" si="26"/>
        <v>0</v>
      </c>
      <c r="AE228" s="27">
        <f t="shared" si="26"/>
        <v>0</v>
      </c>
      <c r="AF228" s="28">
        <f t="shared" si="26"/>
        <v>0</v>
      </c>
      <c r="AG228" s="26">
        <f t="shared" si="26"/>
        <v>0</v>
      </c>
      <c r="AH228" s="27">
        <f t="shared" si="26"/>
        <v>0</v>
      </c>
      <c r="AI228" s="27">
        <f aca="true" t="shared" si="27" ref="AI228:BK228">AI227+AI208</f>
        <v>0</v>
      </c>
      <c r="AJ228" s="27">
        <f t="shared" si="27"/>
        <v>0</v>
      </c>
      <c r="AK228" s="28">
        <f t="shared" si="27"/>
        <v>0</v>
      </c>
      <c r="AL228" s="26">
        <f t="shared" si="27"/>
        <v>0</v>
      </c>
      <c r="AM228" s="27">
        <f t="shared" si="27"/>
        <v>0</v>
      </c>
      <c r="AN228" s="27">
        <f t="shared" si="27"/>
        <v>0</v>
      </c>
      <c r="AO228" s="27">
        <f t="shared" si="27"/>
        <v>0</v>
      </c>
      <c r="AP228" s="28">
        <f t="shared" si="27"/>
        <v>0</v>
      </c>
      <c r="AQ228" s="26">
        <f t="shared" si="27"/>
        <v>0</v>
      </c>
      <c r="AR228" s="27">
        <f t="shared" si="27"/>
        <v>0</v>
      </c>
      <c r="AS228" s="27">
        <f t="shared" si="27"/>
        <v>0</v>
      </c>
      <c r="AT228" s="27">
        <f t="shared" si="27"/>
        <v>0</v>
      </c>
      <c r="AU228" s="28">
        <f t="shared" si="27"/>
        <v>0</v>
      </c>
      <c r="AV228" s="26">
        <f t="shared" si="27"/>
        <v>0</v>
      </c>
      <c r="AW228" s="27">
        <f t="shared" si="27"/>
        <v>0</v>
      </c>
      <c r="AX228" s="27">
        <f t="shared" si="27"/>
        <v>0</v>
      </c>
      <c r="AY228" s="27">
        <f t="shared" si="27"/>
        <v>0</v>
      </c>
      <c r="AZ228" s="28">
        <f t="shared" si="27"/>
        <v>0</v>
      </c>
      <c r="BA228" s="26">
        <f t="shared" si="27"/>
        <v>0</v>
      </c>
      <c r="BB228" s="27">
        <f t="shared" si="27"/>
        <v>0</v>
      </c>
      <c r="BC228" s="27">
        <f t="shared" si="27"/>
        <v>0</v>
      </c>
      <c r="BD228" s="27">
        <f t="shared" si="27"/>
        <v>0</v>
      </c>
      <c r="BE228" s="28">
        <f t="shared" si="27"/>
        <v>0</v>
      </c>
      <c r="BF228" s="26">
        <f t="shared" si="27"/>
        <v>0</v>
      </c>
      <c r="BG228" s="27">
        <f t="shared" si="27"/>
        <v>0</v>
      </c>
      <c r="BH228" s="27">
        <f t="shared" si="27"/>
        <v>0</v>
      </c>
      <c r="BI228" s="27">
        <f t="shared" si="27"/>
        <v>0</v>
      </c>
      <c r="BJ228" s="28">
        <f t="shared" si="27"/>
        <v>0</v>
      </c>
      <c r="BK228" s="28">
        <f t="shared" si="27"/>
        <v>35012.95145058436</v>
      </c>
      <c r="BL228" s="44"/>
    </row>
    <row r="229" spans="1:63" s="25" customFormat="1" ht="15">
      <c r="A229" s="20"/>
      <c r="B229" s="9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4"/>
    </row>
    <row r="230" spans="1:63" s="25" customFormat="1" ht="15">
      <c r="A230" s="20" t="s">
        <v>42</v>
      </c>
      <c r="B230" s="10" t="s">
        <v>43</v>
      </c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</row>
    <row r="231" spans="1:63" s="25" customFormat="1" ht="15">
      <c r="A231" s="20" t="s">
        <v>7</v>
      </c>
      <c r="B231" s="14" t="s">
        <v>44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41" customFormat="1" ht="15">
      <c r="A232" s="37"/>
      <c r="B232" s="13" t="s">
        <v>33</v>
      </c>
      <c r="C232" s="38">
        <v>0</v>
      </c>
      <c r="D232" s="39">
        <v>0</v>
      </c>
      <c r="E232" s="39">
        <v>0</v>
      </c>
      <c r="F232" s="39">
        <v>0</v>
      </c>
      <c r="G232" s="40">
        <v>0</v>
      </c>
      <c r="H232" s="38">
        <v>0</v>
      </c>
      <c r="I232" s="39">
        <v>0</v>
      </c>
      <c r="J232" s="39">
        <v>0</v>
      </c>
      <c r="K232" s="39">
        <v>0</v>
      </c>
      <c r="L232" s="40">
        <v>0</v>
      </c>
      <c r="M232" s="38">
        <v>0</v>
      </c>
      <c r="N232" s="39">
        <v>0</v>
      </c>
      <c r="O232" s="39">
        <v>0</v>
      </c>
      <c r="P232" s="39">
        <v>0</v>
      </c>
      <c r="Q232" s="40">
        <v>0</v>
      </c>
      <c r="R232" s="38">
        <v>0</v>
      </c>
      <c r="S232" s="39">
        <v>0</v>
      </c>
      <c r="T232" s="39">
        <v>0</v>
      </c>
      <c r="U232" s="39">
        <v>0</v>
      </c>
      <c r="V232" s="40">
        <v>0</v>
      </c>
      <c r="W232" s="38">
        <v>0</v>
      </c>
      <c r="X232" s="39">
        <v>0</v>
      </c>
      <c r="Y232" s="39">
        <v>0</v>
      </c>
      <c r="Z232" s="39">
        <v>0</v>
      </c>
      <c r="AA232" s="40">
        <v>0</v>
      </c>
      <c r="AB232" s="38">
        <v>0</v>
      </c>
      <c r="AC232" s="39">
        <v>0</v>
      </c>
      <c r="AD232" s="39">
        <v>0</v>
      </c>
      <c r="AE232" s="39">
        <v>0</v>
      </c>
      <c r="AF232" s="40">
        <v>0</v>
      </c>
      <c r="AG232" s="38">
        <v>0</v>
      </c>
      <c r="AH232" s="39">
        <v>0</v>
      </c>
      <c r="AI232" s="39">
        <v>0</v>
      </c>
      <c r="AJ232" s="39">
        <v>0</v>
      </c>
      <c r="AK232" s="40">
        <v>0</v>
      </c>
      <c r="AL232" s="38">
        <v>0</v>
      </c>
      <c r="AM232" s="39">
        <v>0</v>
      </c>
      <c r="AN232" s="39">
        <v>0</v>
      </c>
      <c r="AO232" s="39">
        <v>0</v>
      </c>
      <c r="AP232" s="40">
        <v>0</v>
      </c>
      <c r="AQ232" s="38">
        <v>0</v>
      </c>
      <c r="AR232" s="39">
        <v>0</v>
      </c>
      <c r="AS232" s="39">
        <v>0</v>
      </c>
      <c r="AT232" s="39">
        <v>0</v>
      </c>
      <c r="AU232" s="40">
        <v>0</v>
      </c>
      <c r="AV232" s="38">
        <v>0</v>
      </c>
      <c r="AW232" s="39">
        <v>0</v>
      </c>
      <c r="AX232" s="39">
        <v>0</v>
      </c>
      <c r="AY232" s="39">
        <v>0</v>
      </c>
      <c r="AZ232" s="40">
        <v>0</v>
      </c>
      <c r="BA232" s="38">
        <v>0</v>
      </c>
      <c r="BB232" s="39">
        <v>0</v>
      </c>
      <c r="BC232" s="39">
        <v>0</v>
      </c>
      <c r="BD232" s="39">
        <v>0</v>
      </c>
      <c r="BE232" s="40">
        <v>0</v>
      </c>
      <c r="BF232" s="38">
        <v>0</v>
      </c>
      <c r="BG232" s="39">
        <v>0</v>
      </c>
      <c r="BH232" s="39">
        <v>0</v>
      </c>
      <c r="BI232" s="39">
        <v>0</v>
      </c>
      <c r="BJ232" s="40">
        <v>0</v>
      </c>
      <c r="BK232" s="38">
        <v>0</v>
      </c>
    </row>
    <row r="233" spans="1:63" s="30" customFormat="1" ht="15">
      <c r="A233" s="20"/>
      <c r="B233" s="9" t="s">
        <v>27</v>
      </c>
      <c r="C233" s="26">
        <v>0</v>
      </c>
      <c r="D233" s="27">
        <v>0</v>
      </c>
      <c r="E233" s="27">
        <v>0</v>
      </c>
      <c r="F233" s="27">
        <v>0</v>
      </c>
      <c r="G233" s="28">
        <v>0</v>
      </c>
      <c r="H233" s="26">
        <v>0</v>
      </c>
      <c r="I233" s="27">
        <v>0</v>
      </c>
      <c r="J233" s="27">
        <v>0</v>
      </c>
      <c r="K233" s="27">
        <v>0</v>
      </c>
      <c r="L233" s="28">
        <v>0</v>
      </c>
      <c r="M233" s="26">
        <v>0</v>
      </c>
      <c r="N233" s="27">
        <v>0</v>
      </c>
      <c r="O233" s="27">
        <v>0</v>
      </c>
      <c r="P233" s="27">
        <v>0</v>
      </c>
      <c r="Q233" s="28">
        <v>0</v>
      </c>
      <c r="R233" s="26">
        <v>0</v>
      </c>
      <c r="S233" s="27">
        <v>0</v>
      </c>
      <c r="T233" s="27">
        <v>0</v>
      </c>
      <c r="U233" s="27">
        <v>0</v>
      </c>
      <c r="V233" s="28">
        <v>0</v>
      </c>
      <c r="W233" s="26">
        <v>0</v>
      </c>
      <c r="X233" s="27">
        <v>0</v>
      </c>
      <c r="Y233" s="27">
        <v>0</v>
      </c>
      <c r="Z233" s="27">
        <v>0</v>
      </c>
      <c r="AA233" s="28">
        <v>0</v>
      </c>
      <c r="AB233" s="26">
        <v>0</v>
      </c>
      <c r="AC233" s="27">
        <v>0</v>
      </c>
      <c r="AD233" s="27">
        <v>0</v>
      </c>
      <c r="AE233" s="27">
        <v>0</v>
      </c>
      <c r="AF233" s="28">
        <v>0</v>
      </c>
      <c r="AG233" s="26">
        <v>0</v>
      </c>
      <c r="AH233" s="27">
        <v>0</v>
      </c>
      <c r="AI233" s="27">
        <v>0</v>
      </c>
      <c r="AJ233" s="27">
        <v>0</v>
      </c>
      <c r="AK233" s="28">
        <v>0</v>
      </c>
      <c r="AL233" s="26">
        <v>0</v>
      </c>
      <c r="AM233" s="27">
        <v>0</v>
      </c>
      <c r="AN233" s="27">
        <v>0</v>
      </c>
      <c r="AO233" s="27">
        <v>0</v>
      </c>
      <c r="AP233" s="28">
        <v>0</v>
      </c>
      <c r="AQ233" s="26">
        <v>0</v>
      </c>
      <c r="AR233" s="27">
        <v>0</v>
      </c>
      <c r="AS233" s="27">
        <v>0</v>
      </c>
      <c r="AT233" s="27">
        <v>0</v>
      </c>
      <c r="AU233" s="28">
        <v>0</v>
      </c>
      <c r="AV233" s="26">
        <v>0</v>
      </c>
      <c r="AW233" s="27">
        <v>0</v>
      </c>
      <c r="AX233" s="27">
        <v>0</v>
      </c>
      <c r="AY233" s="27">
        <v>0</v>
      </c>
      <c r="AZ233" s="28">
        <v>0</v>
      </c>
      <c r="BA233" s="26">
        <v>0</v>
      </c>
      <c r="BB233" s="27">
        <v>0</v>
      </c>
      <c r="BC233" s="27">
        <v>0</v>
      </c>
      <c r="BD233" s="27">
        <v>0</v>
      </c>
      <c r="BE233" s="28">
        <v>0</v>
      </c>
      <c r="BF233" s="26">
        <v>0</v>
      </c>
      <c r="BG233" s="27">
        <v>0</v>
      </c>
      <c r="BH233" s="27">
        <v>0</v>
      </c>
      <c r="BI233" s="27">
        <v>0</v>
      </c>
      <c r="BJ233" s="28">
        <v>0</v>
      </c>
      <c r="BK233" s="29">
        <v>0</v>
      </c>
    </row>
    <row r="234" spans="1:64" s="25" customFormat="1" ht="12" customHeight="1">
      <c r="A234" s="20"/>
      <c r="B234" s="1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4"/>
      <c r="BL234" s="35"/>
    </row>
    <row r="235" spans="1:64" s="30" customFormat="1" ht="15">
      <c r="A235" s="20"/>
      <c r="B235" s="42" t="s">
        <v>45</v>
      </c>
      <c r="C235" s="43">
        <f aca="true" t="shared" si="28" ref="C235:AH235">C233+C228+C203+C197+C162</f>
        <v>0</v>
      </c>
      <c r="D235" s="43">
        <f t="shared" si="28"/>
        <v>1944.5255755916533</v>
      </c>
      <c r="E235" s="43">
        <f t="shared" si="28"/>
        <v>0</v>
      </c>
      <c r="F235" s="43">
        <f t="shared" si="28"/>
        <v>0</v>
      </c>
      <c r="G235" s="43">
        <f t="shared" si="28"/>
        <v>0</v>
      </c>
      <c r="H235" s="43">
        <f t="shared" si="28"/>
        <v>5564.673677918794</v>
      </c>
      <c r="I235" s="43">
        <f t="shared" si="28"/>
        <v>71107.45242086815</v>
      </c>
      <c r="J235" s="43">
        <f t="shared" si="28"/>
        <v>6944.942828366069</v>
      </c>
      <c r="K235" s="43">
        <f t="shared" si="28"/>
        <v>316.67422436855173</v>
      </c>
      <c r="L235" s="43">
        <f t="shared" si="28"/>
        <v>12407.466344488275</v>
      </c>
      <c r="M235" s="43">
        <f t="shared" si="28"/>
        <v>0</v>
      </c>
      <c r="N235" s="43">
        <f t="shared" si="28"/>
        <v>0</v>
      </c>
      <c r="O235" s="43">
        <f t="shared" si="28"/>
        <v>0</v>
      </c>
      <c r="P235" s="43">
        <f t="shared" si="28"/>
        <v>0</v>
      </c>
      <c r="Q235" s="43">
        <f t="shared" si="28"/>
        <v>0</v>
      </c>
      <c r="R235" s="43">
        <f t="shared" si="28"/>
        <v>2616.934517675414</v>
      </c>
      <c r="S235" s="43">
        <f t="shared" si="28"/>
        <v>3256.3130348276554</v>
      </c>
      <c r="T235" s="43">
        <f t="shared" si="28"/>
        <v>1299.4401263073105</v>
      </c>
      <c r="U235" s="43">
        <f t="shared" si="28"/>
        <v>0</v>
      </c>
      <c r="V235" s="43">
        <f t="shared" si="28"/>
        <v>2148.9636713787586</v>
      </c>
      <c r="W235" s="43">
        <f t="shared" si="28"/>
        <v>0</v>
      </c>
      <c r="X235" s="43">
        <f t="shared" si="28"/>
        <v>0</v>
      </c>
      <c r="Y235" s="43">
        <f t="shared" si="28"/>
        <v>0</v>
      </c>
      <c r="Z235" s="43">
        <f t="shared" si="28"/>
        <v>0</v>
      </c>
      <c r="AA235" s="43">
        <f t="shared" si="28"/>
        <v>0</v>
      </c>
      <c r="AB235" s="43">
        <f t="shared" si="28"/>
        <v>0</v>
      </c>
      <c r="AC235" s="43">
        <f t="shared" si="28"/>
        <v>0</v>
      </c>
      <c r="AD235" s="43">
        <f t="shared" si="28"/>
        <v>0</v>
      </c>
      <c r="AE235" s="43">
        <f t="shared" si="28"/>
        <v>0</v>
      </c>
      <c r="AF235" s="43">
        <f t="shared" si="28"/>
        <v>0</v>
      </c>
      <c r="AG235" s="43">
        <f t="shared" si="28"/>
        <v>0</v>
      </c>
      <c r="AH235" s="43">
        <f t="shared" si="28"/>
        <v>0</v>
      </c>
      <c r="AI235" s="43">
        <f aca="true" t="shared" si="29" ref="AI235:BK235">AI233+AI228+AI203+AI197+AI162</f>
        <v>0</v>
      </c>
      <c r="AJ235" s="43">
        <f t="shared" si="29"/>
        <v>0</v>
      </c>
      <c r="AK235" s="43">
        <f t="shared" si="29"/>
        <v>0</v>
      </c>
      <c r="AL235" s="43">
        <f t="shared" si="29"/>
        <v>0</v>
      </c>
      <c r="AM235" s="43">
        <f t="shared" si="29"/>
        <v>0</v>
      </c>
      <c r="AN235" s="43">
        <f t="shared" si="29"/>
        <v>0</v>
      </c>
      <c r="AO235" s="43">
        <f t="shared" si="29"/>
        <v>0</v>
      </c>
      <c r="AP235" s="43">
        <f t="shared" si="29"/>
        <v>0</v>
      </c>
      <c r="AQ235" s="43">
        <f t="shared" si="29"/>
        <v>0</v>
      </c>
      <c r="AR235" s="43">
        <f t="shared" si="29"/>
        <v>0.3245769878275862</v>
      </c>
      <c r="AS235" s="43">
        <f t="shared" si="29"/>
        <v>0</v>
      </c>
      <c r="AT235" s="43">
        <f t="shared" si="29"/>
        <v>0</v>
      </c>
      <c r="AU235" s="43">
        <f t="shared" si="29"/>
        <v>0</v>
      </c>
      <c r="AV235" s="43">
        <f t="shared" si="29"/>
        <v>29675.56235117729</v>
      </c>
      <c r="AW235" s="43">
        <f t="shared" si="29"/>
        <v>21633.796666577982</v>
      </c>
      <c r="AX235" s="43">
        <f t="shared" si="29"/>
        <v>191.94740638748274</v>
      </c>
      <c r="AY235" s="43">
        <f t="shared" si="29"/>
        <v>0.706076822862069</v>
      </c>
      <c r="AZ235" s="43">
        <f t="shared" si="29"/>
        <v>32019.849173817063</v>
      </c>
      <c r="BA235" s="43">
        <f t="shared" si="29"/>
        <v>0</v>
      </c>
      <c r="BB235" s="43">
        <f t="shared" si="29"/>
        <v>6.101398879172414</v>
      </c>
      <c r="BC235" s="43">
        <f t="shared" si="29"/>
        <v>0</v>
      </c>
      <c r="BD235" s="43">
        <f t="shared" si="29"/>
        <v>0</v>
      </c>
      <c r="BE235" s="43">
        <f t="shared" si="29"/>
        <v>0</v>
      </c>
      <c r="BF235" s="43">
        <f t="shared" si="29"/>
        <v>18004.81832746566</v>
      </c>
      <c r="BG235" s="43">
        <f t="shared" si="29"/>
        <v>3183.920531785621</v>
      </c>
      <c r="BH235" s="43">
        <f t="shared" si="29"/>
        <v>884.5450738643793</v>
      </c>
      <c r="BI235" s="43">
        <f t="shared" si="29"/>
        <v>0</v>
      </c>
      <c r="BJ235" s="43">
        <f t="shared" si="29"/>
        <v>7748.974682595965</v>
      </c>
      <c r="BK235" s="29">
        <f t="shared" si="29"/>
        <v>220957.93268815192</v>
      </c>
      <c r="BL235" s="44"/>
    </row>
    <row r="236" spans="1:64" s="25" customFormat="1" ht="15">
      <c r="A236" s="20"/>
      <c r="B236" s="9"/>
      <c r="C236" s="21"/>
      <c r="D236" s="22"/>
      <c r="E236" s="22"/>
      <c r="F236" s="22"/>
      <c r="G236" s="23"/>
      <c r="H236" s="21"/>
      <c r="I236" s="22"/>
      <c r="J236" s="22"/>
      <c r="K236" s="22"/>
      <c r="L236" s="23"/>
      <c r="M236" s="21"/>
      <c r="N236" s="22"/>
      <c r="O236" s="22"/>
      <c r="P236" s="22"/>
      <c r="Q236" s="23"/>
      <c r="R236" s="21"/>
      <c r="S236" s="22"/>
      <c r="T236" s="22"/>
      <c r="U236" s="22"/>
      <c r="V236" s="23"/>
      <c r="W236" s="21"/>
      <c r="X236" s="22"/>
      <c r="Y236" s="22"/>
      <c r="Z236" s="22"/>
      <c r="AA236" s="23"/>
      <c r="AB236" s="21"/>
      <c r="AC236" s="22"/>
      <c r="AD236" s="22"/>
      <c r="AE236" s="22"/>
      <c r="AF236" s="23"/>
      <c r="AG236" s="21"/>
      <c r="AH236" s="22"/>
      <c r="AI236" s="22"/>
      <c r="AJ236" s="22"/>
      <c r="AK236" s="23"/>
      <c r="AL236" s="21"/>
      <c r="AM236" s="22"/>
      <c r="AN236" s="22"/>
      <c r="AO236" s="22"/>
      <c r="AP236" s="23"/>
      <c r="AQ236" s="21"/>
      <c r="AR236" s="22"/>
      <c r="AS236" s="22"/>
      <c r="AT236" s="22"/>
      <c r="AU236" s="23"/>
      <c r="AV236" s="21"/>
      <c r="AW236" s="22"/>
      <c r="AX236" s="22"/>
      <c r="AY236" s="22"/>
      <c r="AZ236" s="23"/>
      <c r="BA236" s="21"/>
      <c r="BB236" s="22"/>
      <c r="BC236" s="22"/>
      <c r="BD236" s="22"/>
      <c r="BE236" s="23"/>
      <c r="BF236" s="21"/>
      <c r="BG236" s="22"/>
      <c r="BH236" s="22"/>
      <c r="BI236" s="22"/>
      <c r="BJ236" s="23"/>
      <c r="BK236" s="24"/>
      <c r="BL236" s="35"/>
    </row>
    <row r="237" spans="1:65" s="25" customFormat="1" ht="15">
      <c r="A237" s="20" t="s">
        <v>28</v>
      </c>
      <c r="B237" s="8" t="s">
        <v>29</v>
      </c>
      <c r="C237" s="21"/>
      <c r="D237" s="22"/>
      <c r="E237" s="22"/>
      <c r="F237" s="22"/>
      <c r="G237" s="23"/>
      <c r="H237" s="21"/>
      <c r="I237" s="22"/>
      <c r="J237" s="22"/>
      <c r="K237" s="22"/>
      <c r="L237" s="23"/>
      <c r="M237" s="21"/>
      <c r="N237" s="22"/>
      <c r="O237" s="22"/>
      <c r="P237" s="22"/>
      <c r="Q237" s="23"/>
      <c r="R237" s="21"/>
      <c r="S237" s="22"/>
      <c r="T237" s="22"/>
      <c r="U237" s="22"/>
      <c r="V237" s="23"/>
      <c r="W237" s="21"/>
      <c r="X237" s="22"/>
      <c r="Y237" s="22"/>
      <c r="Z237" s="22"/>
      <c r="AA237" s="23"/>
      <c r="AB237" s="21"/>
      <c r="AC237" s="22"/>
      <c r="AD237" s="22"/>
      <c r="AE237" s="22"/>
      <c r="AF237" s="23"/>
      <c r="AG237" s="21"/>
      <c r="AH237" s="22"/>
      <c r="AI237" s="22"/>
      <c r="AJ237" s="22"/>
      <c r="AK237" s="23"/>
      <c r="AL237" s="21"/>
      <c r="AM237" s="22"/>
      <c r="AN237" s="22"/>
      <c r="AO237" s="22"/>
      <c r="AP237" s="23"/>
      <c r="AQ237" s="21"/>
      <c r="AR237" s="22"/>
      <c r="AS237" s="22"/>
      <c r="AT237" s="22"/>
      <c r="AU237" s="23"/>
      <c r="AV237" s="21"/>
      <c r="AW237" s="22"/>
      <c r="AX237" s="22"/>
      <c r="AY237" s="22"/>
      <c r="AZ237" s="23"/>
      <c r="BA237" s="21"/>
      <c r="BB237" s="22"/>
      <c r="BC237" s="22"/>
      <c r="BD237" s="22"/>
      <c r="BE237" s="23"/>
      <c r="BF237" s="21"/>
      <c r="BG237" s="22"/>
      <c r="BH237" s="22"/>
      <c r="BI237" s="22"/>
      <c r="BJ237" s="23"/>
      <c r="BK237" s="24"/>
      <c r="BL237" s="35"/>
      <c r="BM237" s="63"/>
    </row>
    <row r="238" spans="1:64" s="25" customFormat="1" ht="15">
      <c r="A238" s="20"/>
      <c r="B238" s="7" t="s">
        <v>258</v>
      </c>
      <c r="C238" s="21">
        <v>0</v>
      </c>
      <c r="D238" s="22">
        <v>8.34501290486207</v>
      </c>
      <c r="E238" s="22">
        <v>0</v>
      </c>
      <c r="F238" s="22">
        <v>0</v>
      </c>
      <c r="G238" s="23">
        <v>0</v>
      </c>
      <c r="H238" s="21">
        <v>33.405849285827586</v>
      </c>
      <c r="I238" s="22">
        <v>0.2008521233448276</v>
      </c>
      <c r="J238" s="22">
        <v>0</v>
      </c>
      <c r="K238" s="22">
        <v>0</v>
      </c>
      <c r="L238" s="23">
        <v>10.410647064551723</v>
      </c>
      <c r="M238" s="21">
        <v>0</v>
      </c>
      <c r="N238" s="22">
        <v>0</v>
      </c>
      <c r="O238" s="22">
        <v>0</v>
      </c>
      <c r="P238" s="22">
        <v>0</v>
      </c>
      <c r="Q238" s="23">
        <v>0</v>
      </c>
      <c r="R238" s="21">
        <v>15.493380455931034</v>
      </c>
      <c r="S238" s="22">
        <v>0.3946831642068966</v>
      </c>
      <c r="T238" s="22">
        <v>0</v>
      </c>
      <c r="U238" s="22">
        <v>0</v>
      </c>
      <c r="V238" s="23">
        <v>1.2107711652758621</v>
      </c>
      <c r="W238" s="21">
        <v>0</v>
      </c>
      <c r="X238" s="22">
        <v>0</v>
      </c>
      <c r="Y238" s="22">
        <v>0</v>
      </c>
      <c r="Z238" s="22">
        <v>0</v>
      </c>
      <c r="AA238" s="23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1">
        <v>0</v>
      </c>
      <c r="AH238" s="22">
        <v>0</v>
      </c>
      <c r="AI238" s="22">
        <v>0</v>
      </c>
      <c r="AJ238" s="22">
        <v>0</v>
      </c>
      <c r="AK238" s="23">
        <v>0</v>
      </c>
      <c r="AL238" s="21">
        <v>0</v>
      </c>
      <c r="AM238" s="22">
        <v>0</v>
      </c>
      <c r="AN238" s="22">
        <v>0</v>
      </c>
      <c r="AO238" s="22">
        <v>0</v>
      </c>
      <c r="AP238" s="23">
        <v>0</v>
      </c>
      <c r="AQ238" s="21">
        <v>0</v>
      </c>
      <c r="AR238" s="22">
        <v>0</v>
      </c>
      <c r="AS238" s="22">
        <v>0</v>
      </c>
      <c r="AT238" s="22">
        <v>0</v>
      </c>
      <c r="AU238" s="23">
        <v>0</v>
      </c>
      <c r="AV238" s="21">
        <v>326.2966475720694</v>
      </c>
      <c r="AW238" s="22">
        <v>37.98492872935469</v>
      </c>
      <c r="AX238" s="22">
        <v>0</v>
      </c>
      <c r="AY238" s="22">
        <v>0</v>
      </c>
      <c r="AZ238" s="23">
        <v>182.53410952034483</v>
      </c>
      <c r="BA238" s="21">
        <v>0</v>
      </c>
      <c r="BB238" s="22">
        <v>0</v>
      </c>
      <c r="BC238" s="22">
        <v>0</v>
      </c>
      <c r="BD238" s="22">
        <v>0</v>
      </c>
      <c r="BE238" s="23">
        <v>0</v>
      </c>
      <c r="BF238" s="21">
        <v>171.85566931503448</v>
      </c>
      <c r="BG238" s="22">
        <v>1.4922364814482758</v>
      </c>
      <c r="BH238" s="22">
        <v>0</v>
      </c>
      <c r="BI238" s="22">
        <v>0</v>
      </c>
      <c r="BJ238" s="23">
        <v>9.292319903172412</v>
      </c>
      <c r="BK238" s="24">
        <f>SUM(C238:BJ238)</f>
        <v>798.917107685424</v>
      </c>
      <c r="BL238" s="35"/>
    </row>
    <row r="239" spans="1:63" s="25" customFormat="1" ht="15">
      <c r="A239" s="20"/>
      <c r="B239" s="7" t="s">
        <v>259</v>
      </c>
      <c r="C239" s="21">
        <v>0</v>
      </c>
      <c r="D239" s="22">
        <v>0.5203718965517241</v>
      </c>
      <c r="E239" s="22">
        <v>0</v>
      </c>
      <c r="F239" s="22">
        <v>0</v>
      </c>
      <c r="G239" s="23">
        <v>0</v>
      </c>
      <c r="H239" s="21">
        <v>1.9964184865862071</v>
      </c>
      <c r="I239" s="22">
        <v>14.02270542493103</v>
      </c>
      <c r="J239" s="22">
        <v>0</v>
      </c>
      <c r="K239" s="22">
        <v>0</v>
      </c>
      <c r="L239" s="23">
        <v>18.924283053206896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0.696445757172414</v>
      </c>
      <c r="S239" s="22">
        <v>0.15859864717241384</v>
      </c>
      <c r="T239" s="22">
        <v>0</v>
      </c>
      <c r="U239" s="22">
        <v>0</v>
      </c>
      <c r="V239" s="23">
        <v>0.6558484614482758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2.681621907068966</v>
      </c>
      <c r="AW239" s="22">
        <v>0.8963944517345939</v>
      </c>
      <c r="AX239" s="22">
        <v>0</v>
      </c>
      <c r="AY239" s="22">
        <v>0</v>
      </c>
      <c r="AZ239" s="23">
        <v>8.651372813655172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1.2571536979310345</v>
      </c>
      <c r="BG239" s="22">
        <v>2.4330091031379317</v>
      </c>
      <c r="BH239" s="22">
        <v>0.01499707565517241</v>
      </c>
      <c r="BI239" s="22">
        <v>0</v>
      </c>
      <c r="BJ239" s="23">
        <v>2.080742883413793</v>
      </c>
      <c r="BK239" s="24">
        <f>SUM(C239:BJ239)</f>
        <v>54.98996365966562</v>
      </c>
    </row>
    <row r="240" spans="1:63" s="30" customFormat="1" ht="15">
      <c r="A240" s="20"/>
      <c r="B240" s="8" t="s">
        <v>27</v>
      </c>
      <c r="C240" s="26">
        <f>SUM(C238:C239)</f>
        <v>0</v>
      </c>
      <c r="D240" s="26">
        <f aca="true" t="shared" si="30" ref="D240:BJ240">SUM(D238:D239)</f>
        <v>8.865384801413795</v>
      </c>
      <c r="E240" s="26">
        <f t="shared" si="30"/>
        <v>0</v>
      </c>
      <c r="F240" s="26">
        <f t="shared" si="30"/>
        <v>0</v>
      </c>
      <c r="G240" s="26">
        <f t="shared" si="30"/>
        <v>0</v>
      </c>
      <c r="H240" s="26">
        <f t="shared" si="30"/>
        <v>35.40226777241379</v>
      </c>
      <c r="I240" s="26">
        <f t="shared" si="30"/>
        <v>14.223557548275856</v>
      </c>
      <c r="J240" s="26">
        <f t="shared" si="30"/>
        <v>0</v>
      </c>
      <c r="K240" s="26">
        <f t="shared" si="30"/>
        <v>0</v>
      </c>
      <c r="L240" s="26">
        <f t="shared" si="30"/>
        <v>29.334930117758617</v>
      </c>
      <c r="M240" s="26">
        <f t="shared" si="30"/>
        <v>0</v>
      </c>
      <c r="N240" s="26">
        <f t="shared" si="30"/>
        <v>0</v>
      </c>
      <c r="O240" s="26">
        <f t="shared" si="30"/>
        <v>0</v>
      </c>
      <c r="P240" s="26">
        <f t="shared" si="30"/>
        <v>0</v>
      </c>
      <c r="Q240" s="26">
        <f t="shared" si="30"/>
        <v>0</v>
      </c>
      <c r="R240" s="26">
        <f t="shared" si="30"/>
        <v>16.189826213103448</v>
      </c>
      <c r="S240" s="26">
        <f t="shared" si="30"/>
        <v>0.5532818113793104</v>
      </c>
      <c r="T240" s="26">
        <f t="shared" si="30"/>
        <v>0</v>
      </c>
      <c r="U240" s="26">
        <f t="shared" si="30"/>
        <v>0</v>
      </c>
      <c r="V240" s="26">
        <f t="shared" si="30"/>
        <v>1.866619626724138</v>
      </c>
      <c r="W240" s="26">
        <f t="shared" si="30"/>
        <v>0</v>
      </c>
      <c r="X240" s="26">
        <f t="shared" si="30"/>
        <v>0</v>
      </c>
      <c r="Y240" s="26">
        <f t="shared" si="30"/>
        <v>0</v>
      </c>
      <c r="Z240" s="26">
        <f t="shared" si="30"/>
        <v>0</v>
      </c>
      <c r="AA240" s="26">
        <f t="shared" si="30"/>
        <v>0</v>
      </c>
      <c r="AB240" s="26">
        <f t="shared" si="30"/>
        <v>0</v>
      </c>
      <c r="AC240" s="26">
        <f t="shared" si="30"/>
        <v>0</v>
      </c>
      <c r="AD240" s="26">
        <f t="shared" si="30"/>
        <v>0</v>
      </c>
      <c r="AE240" s="26">
        <f t="shared" si="30"/>
        <v>0</v>
      </c>
      <c r="AF240" s="26">
        <f t="shared" si="30"/>
        <v>0</v>
      </c>
      <c r="AG240" s="26">
        <f t="shared" si="30"/>
        <v>0</v>
      </c>
      <c r="AH240" s="26">
        <f t="shared" si="30"/>
        <v>0</v>
      </c>
      <c r="AI240" s="26">
        <f t="shared" si="30"/>
        <v>0</v>
      </c>
      <c r="AJ240" s="26">
        <f t="shared" si="30"/>
        <v>0</v>
      </c>
      <c r="AK240" s="26">
        <f t="shared" si="30"/>
        <v>0</v>
      </c>
      <c r="AL240" s="26">
        <f t="shared" si="30"/>
        <v>0</v>
      </c>
      <c r="AM240" s="26">
        <f t="shared" si="30"/>
        <v>0</v>
      </c>
      <c r="AN240" s="26">
        <f t="shared" si="30"/>
        <v>0</v>
      </c>
      <c r="AO240" s="26">
        <f t="shared" si="30"/>
        <v>0</v>
      </c>
      <c r="AP240" s="26">
        <f t="shared" si="30"/>
        <v>0</v>
      </c>
      <c r="AQ240" s="26">
        <f t="shared" si="30"/>
        <v>0</v>
      </c>
      <c r="AR240" s="26">
        <f t="shared" si="30"/>
        <v>0</v>
      </c>
      <c r="AS240" s="26">
        <f t="shared" si="30"/>
        <v>0</v>
      </c>
      <c r="AT240" s="26">
        <f t="shared" si="30"/>
        <v>0</v>
      </c>
      <c r="AU240" s="26">
        <f t="shared" si="30"/>
        <v>0</v>
      </c>
      <c r="AV240" s="26">
        <f t="shared" si="30"/>
        <v>328.97826947913836</v>
      </c>
      <c r="AW240" s="26">
        <f t="shared" si="30"/>
        <v>38.881323181089286</v>
      </c>
      <c r="AX240" s="26">
        <f t="shared" si="30"/>
        <v>0</v>
      </c>
      <c r="AY240" s="26">
        <f t="shared" si="30"/>
        <v>0</v>
      </c>
      <c r="AZ240" s="26">
        <f t="shared" si="30"/>
        <v>191.185482334</v>
      </c>
      <c r="BA240" s="26">
        <f t="shared" si="30"/>
        <v>0</v>
      </c>
      <c r="BB240" s="26">
        <f t="shared" si="30"/>
        <v>0</v>
      </c>
      <c r="BC240" s="26">
        <f t="shared" si="30"/>
        <v>0</v>
      </c>
      <c r="BD240" s="26">
        <f t="shared" si="30"/>
        <v>0</v>
      </c>
      <c r="BE240" s="26">
        <f t="shared" si="30"/>
        <v>0</v>
      </c>
      <c r="BF240" s="26">
        <f t="shared" si="30"/>
        <v>173.11282301296552</v>
      </c>
      <c r="BG240" s="26">
        <f t="shared" si="30"/>
        <v>3.9252455845862073</v>
      </c>
      <c r="BH240" s="26">
        <f t="shared" si="30"/>
        <v>0.01499707565517241</v>
      </c>
      <c r="BI240" s="26">
        <f t="shared" si="30"/>
        <v>0</v>
      </c>
      <c r="BJ240" s="26">
        <f t="shared" si="30"/>
        <v>11.373062786586205</v>
      </c>
      <c r="BK240" s="28">
        <f>SUM(BK238:BK239)</f>
        <v>853.9070713450895</v>
      </c>
    </row>
    <row r="241" spans="3:63" ht="15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45"/>
      <c r="BK241" s="31"/>
    </row>
    <row r="242" spans="7:63" ht="15">
      <c r="G242" s="19"/>
      <c r="Q242" s="19"/>
      <c r="Y242" s="19"/>
      <c r="AA242" s="19"/>
      <c r="AK242" s="19"/>
      <c r="AU242" s="19"/>
      <c r="BE242" s="19"/>
      <c r="BK242" s="31"/>
    </row>
    <row r="243" s="19" customFormat="1" ht="15">
      <c r="BK243" s="45"/>
    </row>
    <row r="244" spans="1:14" ht="15">
      <c r="A244" s="64" t="s">
        <v>285</v>
      </c>
      <c r="B244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1:14" ht="15">
      <c r="A245" s="64" t="s">
        <v>286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7" t="s">
        <v>287</v>
      </c>
      <c r="L245"/>
      <c r="M245"/>
      <c r="N245"/>
    </row>
    <row r="246" spans="1:14" ht="1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4" t="s">
        <v>288</v>
      </c>
      <c r="L246"/>
      <c r="M246"/>
      <c r="N246"/>
    </row>
    <row r="247" spans="1:14" ht="15">
      <c r="A247" s="64" t="s">
        <v>289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4" t="s">
        <v>290</v>
      </c>
      <c r="L247"/>
      <c r="M247"/>
      <c r="N247"/>
    </row>
    <row r="248" spans="1:62" ht="15">
      <c r="A248" s="64" t="s">
        <v>291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292</v>
      </c>
      <c r="L248"/>
      <c r="M248"/>
      <c r="N248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</row>
    <row r="249" spans="1:62" ht="15">
      <c r="A249"/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293</v>
      </c>
      <c r="L249"/>
      <c r="M249"/>
      <c r="N249"/>
      <c r="AP249" s="19"/>
      <c r="BJ249" s="19"/>
    </row>
    <row r="250" spans="1:62" ht="15">
      <c r="A250"/>
      <c r="B250"/>
      <c r="C250"/>
      <c r="D250"/>
      <c r="E250"/>
      <c r="F250"/>
      <c r="G250"/>
      <c r="H250"/>
      <c r="I250"/>
      <c r="J250"/>
      <c r="K250" s="64" t="s">
        <v>294</v>
      </c>
      <c r="L250"/>
      <c r="M250"/>
      <c r="N250"/>
      <c r="BJ250" s="19"/>
    </row>
    <row r="251" spans="1:62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BJ251" s="61"/>
    </row>
    <row r="252" spans="1:62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BJ252" s="62"/>
    </row>
    <row r="253" spans="1:14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284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260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0.05159543596551723</v>
      </c>
      <c r="E5" s="49">
        <v>0.1462242698275862</v>
      </c>
      <c r="F5" s="49">
        <v>4.418415096413791</v>
      </c>
      <c r="G5" s="49">
        <v>0.4028325949310346</v>
      </c>
      <c r="H5" s="49">
        <v>0</v>
      </c>
      <c r="I5" s="50">
        <v>0</v>
      </c>
      <c r="J5" s="50">
        <v>0</v>
      </c>
      <c r="K5" s="50">
        <f>D5+E5+F5+G5+H5+I5+J5</f>
        <v>5.0190673971379285</v>
      </c>
      <c r="L5" s="49">
        <v>0.05691224937931034</v>
      </c>
    </row>
    <row r="6" spans="2:12" ht="15">
      <c r="B6" s="47">
        <v>2</v>
      </c>
      <c r="C6" s="51" t="s">
        <v>60</v>
      </c>
      <c r="D6" s="49">
        <v>178.74276584903447</v>
      </c>
      <c r="E6" s="49">
        <v>346.03220653255164</v>
      </c>
      <c r="F6" s="49">
        <v>896.9195728534482</v>
      </c>
      <c r="G6" s="49">
        <v>148.14077797110343</v>
      </c>
      <c r="H6" s="49">
        <v>0</v>
      </c>
      <c r="I6" s="50">
        <v>18.4872</v>
      </c>
      <c r="J6" s="50">
        <v>33.503699999999995</v>
      </c>
      <c r="K6" s="50">
        <f aca="true" t="shared" si="0" ref="K6:K41">D6+E6+F6+G6+H6+I6+J6</f>
        <v>1621.826223206138</v>
      </c>
      <c r="L6" s="49">
        <v>9.804877589965512</v>
      </c>
    </row>
    <row r="7" spans="2:12" ht="15">
      <c r="B7" s="47">
        <v>3</v>
      </c>
      <c r="C7" s="48" t="s">
        <v>61</v>
      </c>
      <c r="D7" s="49">
        <v>1.4328735722068964</v>
      </c>
      <c r="E7" s="49">
        <v>0.9744052622758623</v>
      </c>
      <c r="F7" s="49">
        <v>7.892191906655169</v>
      </c>
      <c r="G7" s="49">
        <v>0.7955141143793103</v>
      </c>
      <c r="H7" s="49">
        <v>0</v>
      </c>
      <c r="I7" s="50">
        <v>0.14600000000000002</v>
      </c>
      <c r="J7" s="50">
        <v>0.050199999999999995</v>
      </c>
      <c r="K7" s="50">
        <f t="shared" si="0"/>
        <v>11.291184855517239</v>
      </c>
      <c r="L7" s="49">
        <v>0.2709760255517242</v>
      </c>
    </row>
    <row r="8" spans="2:12" ht="15">
      <c r="B8" s="47">
        <v>4</v>
      </c>
      <c r="C8" s="51" t="s">
        <v>62</v>
      </c>
      <c r="D8" s="49">
        <v>89.52251128455177</v>
      </c>
      <c r="E8" s="49">
        <v>417.7804270583104</v>
      </c>
      <c r="F8" s="49">
        <v>497.9849555276553</v>
      </c>
      <c r="G8" s="49">
        <v>49.82334763106897</v>
      </c>
      <c r="H8" s="49">
        <v>0</v>
      </c>
      <c r="I8" s="50">
        <v>5.2619</v>
      </c>
      <c r="J8" s="50">
        <v>14.480499999999996</v>
      </c>
      <c r="K8" s="50">
        <f t="shared" si="0"/>
        <v>1074.8536415015863</v>
      </c>
      <c r="L8" s="49">
        <v>6.249556744827586</v>
      </c>
    </row>
    <row r="9" spans="2:12" ht="15">
      <c r="B9" s="47">
        <v>5</v>
      </c>
      <c r="C9" s="51" t="s">
        <v>63</v>
      </c>
      <c r="D9" s="49">
        <v>35.8671173414138</v>
      </c>
      <c r="E9" s="49">
        <v>185.19163922131037</v>
      </c>
      <c r="F9" s="49">
        <v>1238.1835915609308</v>
      </c>
      <c r="G9" s="49">
        <v>85.23861683172413</v>
      </c>
      <c r="H9" s="49">
        <v>0</v>
      </c>
      <c r="I9" s="50">
        <v>16.610300000000002</v>
      </c>
      <c r="J9" s="50">
        <v>48.97400000000001</v>
      </c>
      <c r="K9" s="50">
        <f t="shared" si="0"/>
        <v>1610.0652649553792</v>
      </c>
      <c r="L9" s="49">
        <v>32.2517540647931</v>
      </c>
    </row>
    <row r="10" spans="2:12" ht="15">
      <c r="B10" s="47">
        <v>6</v>
      </c>
      <c r="C10" s="51" t="s">
        <v>64</v>
      </c>
      <c r="D10" s="49">
        <v>47.899171243034495</v>
      </c>
      <c r="E10" s="49">
        <v>139.80987534441374</v>
      </c>
      <c r="F10" s="49">
        <v>495.28711474158604</v>
      </c>
      <c r="G10" s="49">
        <v>57.80538515386206</v>
      </c>
      <c r="H10" s="49">
        <v>0</v>
      </c>
      <c r="I10" s="50">
        <v>7.134200000000001</v>
      </c>
      <c r="J10" s="50">
        <v>15.646099999999992</v>
      </c>
      <c r="K10" s="50">
        <f t="shared" si="0"/>
        <v>763.5818464828964</v>
      </c>
      <c r="L10" s="49">
        <v>3.648289478551724</v>
      </c>
    </row>
    <row r="11" spans="2:12" ht="15">
      <c r="B11" s="47">
        <v>7</v>
      </c>
      <c r="C11" s="51" t="s">
        <v>65</v>
      </c>
      <c r="D11" s="49">
        <v>46.43982689465517</v>
      </c>
      <c r="E11" s="49">
        <v>234.3311605418276</v>
      </c>
      <c r="F11" s="49">
        <v>719.3951173027241</v>
      </c>
      <c r="G11" s="49">
        <v>69.99258465993103</v>
      </c>
      <c r="H11" s="49">
        <v>0</v>
      </c>
      <c r="I11" s="50">
        <v>0</v>
      </c>
      <c r="J11" s="50">
        <v>0</v>
      </c>
      <c r="K11" s="50">
        <f t="shared" si="0"/>
        <v>1070.158689399138</v>
      </c>
      <c r="L11" s="49">
        <v>7.517542740344825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0.008976087172413792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0.008976087172413792</v>
      </c>
      <c r="L13" s="49">
        <v>0</v>
      </c>
    </row>
    <row r="14" spans="2:12" ht="15">
      <c r="B14" s="47">
        <v>10</v>
      </c>
      <c r="C14" s="51" t="s">
        <v>68</v>
      </c>
      <c r="D14" s="49">
        <v>176.74162329658623</v>
      </c>
      <c r="E14" s="49">
        <v>729.4261665836207</v>
      </c>
      <c r="F14" s="49">
        <v>818.4644887397244</v>
      </c>
      <c r="G14" s="49">
        <v>113.92810406448278</v>
      </c>
      <c r="H14" s="49">
        <v>0</v>
      </c>
      <c r="I14" s="50">
        <v>77.43769999999999</v>
      </c>
      <c r="J14" s="50">
        <v>9.756200000000002</v>
      </c>
      <c r="K14" s="50">
        <f t="shared" si="0"/>
        <v>1925.754282684414</v>
      </c>
      <c r="L14" s="49">
        <v>6.181337610379309</v>
      </c>
    </row>
    <row r="15" spans="2:12" ht="15">
      <c r="B15" s="47">
        <v>11</v>
      </c>
      <c r="C15" s="51" t="s">
        <v>69</v>
      </c>
      <c r="D15" s="49">
        <v>1217.8391044597242</v>
      </c>
      <c r="E15" s="49">
        <v>2680.8991139416557</v>
      </c>
      <c r="F15" s="49">
        <v>10142.926732976626</v>
      </c>
      <c r="G15" s="49">
        <v>1353.7029362314138</v>
      </c>
      <c r="H15" s="49">
        <v>0</v>
      </c>
      <c r="I15" s="50">
        <v>169.3906</v>
      </c>
      <c r="J15" s="50">
        <v>1071.7364000000007</v>
      </c>
      <c r="K15" s="50">
        <f t="shared" si="0"/>
        <v>16636.49488760942</v>
      </c>
      <c r="L15" s="49">
        <v>78.28156114517243</v>
      </c>
    </row>
    <row r="16" spans="2:12" ht="15">
      <c r="B16" s="47">
        <v>12</v>
      </c>
      <c r="C16" s="51" t="s">
        <v>70</v>
      </c>
      <c r="D16" s="49">
        <v>1500.1636693144824</v>
      </c>
      <c r="E16" s="49">
        <v>5285.824297354732</v>
      </c>
      <c r="F16" s="49">
        <v>2622.776868642792</v>
      </c>
      <c r="G16" s="49">
        <v>173.5694910745518</v>
      </c>
      <c r="H16" s="49">
        <v>0</v>
      </c>
      <c r="I16" s="50">
        <v>36.053000000000004</v>
      </c>
      <c r="J16" s="50">
        <v>220.39080000000007</v>
      </c>
      <c r="K16" s="50">
        <f t="shared" si="0"/>
        <v>9838.778126386556</v>
      </c>
      <c r="L16" s="49">
        <v>22.49661991786207</v>
      </c>
    </row>
    <row r="17" spans="2:12" ht="15">
      <c r="B17" s="47">
        <v>13</v>
      </c>
      <c r="C17" s="51" t="s">
        <v>71</v>
      </c>
      <c r="D17" s="49">
        <v>15.381965384689655</v>
      </c>
      <c r="E17" s="49">
        <v>98.19255501182751</v>
      </c>
      <c r="F17" s="49">
        <v>314.14169747906897</v>
      </c>
      <c r="G17" s="49">
        <v>47.74167995610343</v>
      </c>
      <c r="H17" s="49">
        <v>0</v>
      </c>
      <c r="I17" s="50">
        <v>1.302</v>
      </c>
      <c r="J17" s="50">
        <v>9.641</v>
      </c>
      <c r="K17" s="50">
        <f t="shared" si="0"/>
        <v>486.40089783168963</v>
      </c>
      <c r="L17" s="49">
        <v>3.004985397</v>
      </c>
    </row>
    <row r="18" spans="2:12" ht="15">
      <c r="B18" s="47">
        <v>14</v>
      </c>
      <c r="C18" s="51" t="s">
        <v>72</v>
      </c>
      <c r="D18" s="49">
        <v>4.918868489551724</v>
      </c>
      <c r="E18" s="49">
        <v>38.18238373410345</v>
      </c>
      <c r="F18" s="49">
        <v>231.2889240409999</v>
      </c>
      <c r="G18" s="49">
        <v>9.708849786137932</v>
      </c>
      <c r="H18" s="49">
        <v>0</v>
      </c>
      <c r="I18" s="50">
        <v>2.9302</v>
      </c>
      <c r="J18" s="50">
        <v>2.6240000000000006</v>
      </c>
      <c r="K18" s="50">
        <f t="shared" si="0"/>
        <v>289.653226050793</v>
      </c>
      <c r="L18" s="49">
        <v>2.4364100100344834</v>
      </c>
    </row>
    <row r="19" spans="2:12" ht="15">
      <c r="B19" s="47">
        <v>15</v>
      </c>
      <c r="C19" s="51" t="s">
        <v>73</v>
      </c>
      <c r="D19" s="49">
        <v>231.9030583154483</v>
      </c>
      <c r="E19" s="49">
        <v>230.01742897403457</v>
      </c>
      <c r="F19" s="49">
        <v>1089.9391676460343</v>
      </c>
      <c r="G19" s="49">
        <v>138.27695813144828</v>
      </c>
      <c r="H19" s="49">
        <v>0</v>
      </c>
      <c r="I19" s="50">
        <v>1.1280000000000001</v>
      </c>
      <c r="J19" s="50">
        <v>25.909999999999997</v>
      </c>
      <c r="K19" s="50">
        <f t="shared" si="0"/>
        <v>1717.1746130669655</v>
      </c>
      <c r="L19" s="49">
        <v>8.060673729275864</v>
      </c>
    </row>
    <row r="20" spans="2:12" ht="15">
      <c r="B20" s="47">
        <v>16</v>
      </c>
      <c r="C20" s="51" t="s">
        <v>74</v>
      </c>
      <c r="D20" s="49">
        <v>1856.6841517014145</v>
      </c>
      <c r="E20" s="49">
        <v>3150.4853114489283</v>
      </c>
      <c r="F20" s="49">
        <v>5572.434446275901</v>
      </c>
      <c r="G20" s="49">
        <v>330.8811419106206</v>
      </c>
      <c r="H20" s="49">
        <v>0</v>
      </c>
      <c r="I20" s="50">
        <v>172.8564</v>
      </c>
      <c r="J20" s="50">
        <v>553.1340000000001</v>
      </c>
      <c r="K20" s="50">
        <f t="shared" si="0"/>
        <v>11636.475451336866</v>
      </c>
      <c r="L20" s="49">
        <v>53.61399446344828</v>
      </c>
    </row>
    <row r="21" spans="2:12" ht="15">
      <c r="B21" s="47">
        <v>17</v>
      </c>
      <c r="C21" s="51" t="s">
        <v>75</v>
      </c>
      <c r="D21" s="49">
        <v>416.79811713862074</v>
      </c>
      <c r="E21" s="49">
        <v>589.6113602934146</v>
      </c>
      <c r="F21" s="49">
        <v>1406.1134455813449</v>
      </c>
      <c r="G21" s="49">
        <v>109.8864843227931</v>
      </c>
      <c r="H21" s="49">
        <v>0</v>
      </c>
      <c r="I21" s="50">
        <v>41.224199999999996</v>
      </c>
      <c r="J21" s="50">
        <v>57.68980000000001</v>
      </c>
      <c r="K21" s="50">
        <f t="shared" si="0"/>
        <v>2621.323407336173</v>
      </c>
      <c r="L21" s="49">
        <v>17.578300147379313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348.79324131717243</v>
      </c>
      <c r="E23" s="49">
        <v>504.99383617479305</v>
      </c>
      <c r="F23" s="49">
        <v>2107.553215396965</v>
      </c>
      <c r="G23" s="49">
        <v>217.49476448244826</v>
      </c>
      <c r="H23" s="49">
        <v>0</v>
      </c>
      <c r="I23" s="50">
        <v>23.802300000000002</v>
      </c>
      <c r="J23" s="50">
        <v>99.4898</v>
      </c>
      <c r="K23" s="50">
        <f t="shared" si="0"/>
        <v>3302.127157371378</v>
      </c>
      <c r="L23" s="49">
        <v>21.62821859372414</v>
      </c>
    </row>
    <row r="24" spans="2:12" ht="15">
      <c r="B24" s="47">
        <v>20</v>
      </c>
      <c r="C24" s="51" t="s">
        <v>77</v>
      </c>
      <c r="D24" s="49">
        <v>14092.361652150104</v>
      </c>
      <c r="E24" s="49">
        <v>27397.094224202505</v>
      </c>
      <c r="F24" s="49">
        <v>24571.961852889137</v>
      </c>
      <c r="G24" s="49">
        <v>2335.438945791402</v>
      </c>
      <c r="H24" s="49">
        <v>0</v>
      </c>
      <c r="I24" s="50">
        <v>1736.4339637703124</v>
      </c>
      <c r="J24" s="50">
        <v>27051.258886814056</v>
      </c>
      <c r="K24" s="50">
        <f t="shared" si="0"/>
        <v>97184.54952561752</v>
      </c>
      <c r="L24" s="49">
        <v>219.87362367377946</v>
      </c>
    </row>
    <row r="25" spans="2:12" ht="15">
      <c r="B25" s="47">
        <v>21</v>
      </c>
      <c r="C25" s="48" t="s">
        <v>78</v>
      </c>
      <c r="D25" s="49">
        <v>0.6949011208275863</v>
      </c>
      <c r="E25" s="49">
        <v>1.5751884809655172</v>
      </c>
      <c r="F25" s="49">
        <v>18.933652426862075</v>
      </c>
      <c r="G25" s="49">
        <v>0.35444259465517236</v>
      </c>
      <c r="H25" s="49">
        <v>0</v>
      </c>
      <c r="I25" s="50">
        <v>0.10579999999999999</v>
      </c>
      <c r="J25" s="50">
        <v>0.3852999999999999</v>
      </c>
      <c r="K25" s="50">
        <f t="shared" si="0"/>
        <v>22.04928462331035</v>
      </c>
      <c r="L25" s="49">
        <v>0.10672048534482759</v>
      </c>
    </row>
    <row r="26" spans="2:12" ht="15">
      <c r="B26" s="47">
        <v>22</v>
      </c>
      <c r="C26" s="51" t="s">
        <v>79</v>
      </c>
      <c r="D26" s="49">
        <v>2.492348987689655</v>
      </c>
      <c r="E26" s="49">
        <v>41.00765748703449</v>
      </c>
      <c r="F26" s="49">
        <v>74.63491897920692</v>
      </c>
      <c r="G26" s="49">
        <v>10.97757920689655</v>
      </c>
      <c r="H26" s="49">
        <v>0</v>
      </c>
      <c r="I26" s="50">
        <v>0.35760000000000003</v>
      </c>
      <c r="J26" s="50">
        <v>0.9114</v>
      </c>
      <c r="K26" s="50">
        <f t="shared" si="0"/>
        <v>130.38150466082757</v>
      </c>
      <c r="L26" s="49">
        <v>0.4173476871034484</v>
      </c>
    </row>
    <row r="27" spans="2:12" ht="15">
      <c r="B27" s="47">
        <v>23</v>
      </c>
      <c r="C27" s="48" t="s">
        <v>80</v>
      </c>
      <c r="D27" s="49">
        <v>0.001075289275862069</v>
      </c>
      <c r="E27" s="49">
        <v>0.00013822772413793106</v>
      </c>
      <c r="F27" s="49">
        <v>0.14310654331034484</v>
      </c>
      <c r="G27" s="49">
        <v>0.0008214315862068967</v>
      </c>
      <c r="H27" s="49">
        <v>0</v>
      </c>
      <c r="I27" s="50">
        <v>0.0026</v>
      </c>
      <c r="J27" s="50">
        <v>0.0117</v>
      </c>
      <c r="K27" s="50">
        <f t="shared" si="0"/>
        <v>0.1594414918965517</v>
      </c>
      <c r="L27" s="49">
        <v>0.00013988282758620692</v>
      </c>
    </row>
    <row r="28" spans="2:12" ht="15">
      <c r="B28" s="47">
        <v>24</v>
      </c>
      <c r="C28" s="48" t="s">
        <v>81</v>
      </c>
      <c r="D28" s="49">
        <v>1.1874617835172414</v>
      </c>
      <c r="E28" s="49">
        <v>3.277899989517242</v>
      </c>
      <c r="F28" s="49">
        <v>26.87252084710345</v>
      </c>
      <c r="G28" s="49">
        <v>2.2348796730689657</v>
      </c>
      <c r="H28" s="49">
        <v>0</v>
      </c>
      <c r="I28" s="50">
        <v>0.1759</v>
      </c>
      <c r="J28" s="50">
        <v>0.22919999999999996</v>
      </c>
      <c r="K28" s="50">
        <f t="shared" si="0"/>
        <v>33.9778622932069</v>
      </c>
      <c r="L28" s="49">
        <v>0.1187820054137931</v>
      </c>
    </row>
    <row r="29" spans="2:12" ht="15">
      <c r="B29" s="47">
        <v>25</v>
      </c>
      <c r="C29" s="51" t="s">
        <v>82</v>
      </c>
      <c r="D29" s="49">
        <v>5753.957273898861</v>
      </c>
      <c r="E29" s="49">
        <v>4612.317386109409</v>
      </c>
      <c r="F29" s="49">
        <v>6880.906174983035</v>
      </c>
      <c r="G29" s="49">
        <v>356.2954129654139</v>
      </c>
      <c r="H29" s="49">
        <v>0</v>
      </c>
      <c r="I29" s="50">
        <v>119.1213</v>
      </c>
      <c r="J29" s="50">
        <v>1241.878</v>
      </c>
      <c r="K29" s="50">
        <f t="shared" si="0"/>
        <v>18964.475547956717</v>
      </c>
      <c r="L29" s="49">
        <v>56.076353355655165</v>
      </c>
    </row>
    <row r="30" spans="2:12" ht="15">
      <c r="B30" s="47">
        <v>26</v>
      </c>
      <c r="C30" s="51" t="s">
        <v>83</v>
      </c>
      <c r="D30" s="49">
        <v>232.7288740312414</v>
      </c>
      <c r="E30" s="49">
        <v>965.9976782364482</v>
      </c>
      <c r="F30" s="49">
        <v>1169.4265726489655</v>
      </c>
      <c r="G30" s="49">
        <v>128.3465185897931</v>
      </c>
      <c r="H30" s="49">
        <v>0</v>
      </c>
      <c r="I30" s="50">
        <v>5.9571000000000005</v>
      </c>
      <c r="J30" s="50">
        <v>63.65240000000003</v>
      </c>
      <c r="K30" s="50">
        <f t="shared" si="0"/>
        <v>2566.109143506448</v>
      </c>
      <c r="L30" s="49">
        <v>8.122300139827585</v>
      </c>
    </row>
    <row r="31" spans="2:12" ht="15">
      <c r="B31" s="47">
        <v>27</v>
      </c>
      <c r="C31" s="51" t="s">
        <v>22</v>
      </c>
      <c r="D31" s="49">
        <v>5.743998508448277</v>
      </c>
      <c r="E31" s="49">
        <v>82.11794695337929</v>
      </c>
      <c r="F31" s="49">
        <v>187.5993807344827</v>
      </c>
      <c r="G31" s="49">
        <v>22.070657836310343</v>
      </c>
      <c r="H31" s="49">
        <v>0</v>
      </c>
      <c r="I31" s="50">
        <v>75.797</v>
      </c>
      <c r="J31" s="50">
        <v>231.33070000000004</v>
      </c>
      <c r="K31" s="50">
        <f t="shared" si="0"/>
        <v>604.6596840326206</v>
      </c>
      <c r="L31" s="49">
        <v>1.0837623404827585</v>
      </c>
    </row>
    <row r="32" spans="2:12" ht="15">
      <c r="B32" s="47">
        <v>28</v>
      </c>
      <c r="C32" s="51" t="s">
        <v>84</v>
      </c>
      <c r="D32" s="49">
        <v>4.076309958758621</v>
      </c>
      <c r="E32" s="49">
        <v>12.278512981034481</v>
      </c>
      <c r="F32" s="49">
        <v>81.18912399606897</v>
      </c>
      <c r="G32" s="49">
        <v>5.348672302103447</v>
      </c>
      <c r="H32" s="49">
        <v>0</v>
      </c>
      <c r="I32" s="50">
        <v>0</v>
      </c>
      <c r="J32" s="50">
        <v>0</v>
      </c>
      <c r="K32" s="50">
        <f t="shared" si="0"/>
        <v>102.89261923796552</v>
      </c>
      <c r="L32" s="49">
        <v>0.8318824831034483</v>
      </c>
    </row>
    <row r="33" spans="2:12" ht="15">
      <c r="B33" s="47">
        <v>29</v>
      </c>
      <c r="C33" s="51" t="s">
        <v>85</v>
      </c>
      <c r="D33" s="49">
        <v>104.03497895441379</v>
      </c>
      <c r="E33" s="49">
        <v>765.618295044414</v>
      </c>
      <c r="F33" s="49">
        <v>1778.1797080245526</v>
      </c>
      <c r="G33" s="49">
        <v>146.4191955981724</v>
      </c>
      <c r="H33" s="49">
        <v>0</v>
      </c>
      <c r="I33" s="50">
        <v>11.4202</v>
      </c>
      <c r="J33" s="50">
        <v>28.898300000000003</v>
      </c>
      <c r="K33" s="50">
        <f t="shared" si="0"/>
        <v>2834.5706776215525</v>
      </c>
      <c r="L33" s="49">
        <v>12.798572523724141</v>
      </c>
    </row>
    <row r="34" spans="2:12" ht="15">
      <c r="B34" s="47">
        <v>30</v>
      </c>
      <c r="C34" s="51" t="s">
        <v>86</v>
      </c>
      <c r="D34" s="49">
        <v>934.3627546083793</v>
      </c>
      <c r="E34" s="49">
        <v>1625.3086190570684</v>
      </c>
      <c r="F34" s="49">
        <v>2244.2637189249663</v>
      </c>
      <c r="G34" s="49">
        <v>132.21699600782756</v>
      </c>
      <c r="H34" s="49">
        <v>0</v>
      </c>
      <c r="I34" s="50">
        <v>22.0248</v>
      </c>
      <c r="J34" s="50">
        <v>218.56990000000005</v>
      </c>
      <c r="K34" s="50">
        <f t="shared" si="0"/>
        <v>5176.746788598242</v>
      </c>
      <c r="L34" s="49">
        <v>15.703196114896558</v>
      </c>
    </row>
    <row r="35" spans="2:12" ht="15">
      <c r="B35" s="47">
        <v>31</v>
      </c>
      <c r="C35" s="48" t="s">
        <v>87</v>
      </c>
      <c r="D35" s="49">
        <v>2.9163847488620687</v>
      </c>
      <c r="E35" s="49">
        <v>12.30899510724138</v>
      </c>
      <c r="F35" s="49">
        <v>45.486210294724145</v>
      </c>
      <c r="G35" s="49">
        <v>11.326030313</v>
      </c>
      <c r="H35" s="49">
        <v>0</v>
      </c>
      <c r="I35" s="50">
        <v>0</v>
      </c>
      <c r="J35" s="50">
        <v>0</v>
      </c>
      <c r="K35" s="50">
        <f t="shared" si="0"/>
        <v>72.0376204638276</v>
      </c>
      <c r="L35" s="49">
        <v>0.8041711290344827</v>
      </c>
    </row>
    <row r="36" spans="2:12" ht="15">
      <c r="B36" s="47">
        <v>32</v>
      </c>
      <c r="C36" s="51" t="s">
        <v>88</v>
      </c>
      <c r="D36" s="49">
        <v>2625.5880441972085</v>
      </c>
      <c r="E36" s="49">
        <v>1709.6263571000695</v>
      </c>
      <c r="F36" s="49">
        <v>3889.515713818482</v>
      </c>
      <c r="G36" s="49">
        <v>288.85758621627593</v>
      </c>
      <c r="H36" s="49">
        <v>0</v>
      </c>
      <c r="I36" s="50">
        <v>186.7273</v>
      </c>
      <c r="J36" s="50">
        <v>324.73080000000004</v>
      </c>
      <c r="K36" s="50">
        <f t="shared" si="0"/>
        <v>9025.045801332037</v>
      </c>
      <c r="L36" s="49">
        <v>46.18816121010343</v>
      </c>
    </row>
    <row r="37" spans="2:12" ht="15">
      <c r="B37" s="47">
        <v>33</v>
      </c>
      <c r="C37" s="51" t="s">
        <v>89</v>
      </c>
      <c r="D37" s="49">
        <v>1793.514160396483</v>
      </c>
      <c r="E37" s="49">
        <v>1305.8820971359671</v>
      </c>
      <c r="F37" s="49">
        <v>2992.947260611313</v>
      </c>
      <c r="G37" s="49">
        <v>162.14233087937927</v>
      </c>
      <c r="H37" s="49">
        <v>0</v>
      </c>
      <c r="I37" s="50">
        <v>65.9732</v>
      </c>
      <c r="J37" s="50">
        <v>224.2150000000001</v>
      </c>
      <c r="K37" s="50">
        <f t="shared" si="0"/>
        <v>6544.674049023143</v>
      </c>
      <c r="L37" s="49">
        <v>28.365586956551706</v>
      </c>
    </row>
    <row r="38" spans="2:12" ht="15">
      <c r="B38" s="47">
        <v>34</v>
      </c>
      <c r="C38" s="51" t="s">
        <v>90</v>
      </c>
      <c r="D38" s="49">
        <v>30.98013673148276</v>
      </c>
      <c r="E38" s="49">
        <v>13.262066559551725</v>
      </c>
      <c r="F38" s="49">
        <v>44.09741938762065</v>
      </c>
      <c r="G38" s="49">
        <v>4.846727218000001</v>
      </c>
      <c r="H38" s="49">
        <v>0</v>
      </c>
      <c r="I38" s="50">
        <v>0.2237</v>
      </c>
      <c r="J38" s="50">
        <v>0.3248999999999999</v>
      </c>
      <c r="K38" s="50">
        <f t="shared" si="0"/>
        <v>93.73494989665512</v>
      </c>
      <c r="L38" s="49">
        <v>0.6912382481034485</v>
      </c>
    </row>
    <row r="39" spans="2:12" ht="15">
      <c r="B39" s="47">
        <v>35</v>
      </c>
      <c r="C39" s="51" t="s">
        <v>91</v>
      </c>
      <c r="D39" s="49">
        <v>1034.981032293621</v>
      </c>
      <c r="E39" s="49">
        <v>1759.5571781606209</v>
      </c>
      <c r="F39" s="49">
        <v>6187.164156596073</v>
      </c>
      <c r="G39" s="49">
        <v>474.8095356503448</v>
      </c>
      <c r="H39" s="49">
        <v>0</v>
      </c>
      <c r="I39" s="50">
        <v>71.8087</v>
      </c>
      <c r="J39" s="50">
        <v>222.64439999999993</v>
      </c>
      <c r="K39" s="50">
        <f t="shared" si="0"/>
        <v>9750.96500270066</v>
      </c>
      <c r="L39" s="49">
        <v>49.40446279634478</v>
      </c>
    </row>
    <row r="40" spans="2:12" ht="15">
      <c r="B40" s="47">
        <v>36</v>
      </c>
      <c r="C40" s="51" t="s">
        <v>92</v>
      </c>
      <c r="D40" s="49">
        <v>19.776157453517246</v>
      </c>
      <c r="E40" s="49">
        <v>79.67917467044825</v>
      </c>
      <c r="F40" s="49">
        <v>377.4044971191377</v>
      </c>
      <c r="G40" s="49">
        <v>22.071301807724137</v>
      </c>
      <c r="H40" s="49">
        <v>0</v>
      </c>
      <c r="I40" s="50">
        <v>0.0004</v>
      </c>
      <c r="J40" s="50">
        <v>0.146</v>
      </c>
      <c r="K40" s="50">
        <f t="shared" si="0"/>
        <v>499.07753105082736</v>
      </c>
      <c r="L40" s="49">
        <v>3.0221953553448273</v>
      </c>
    </row>
    <row r="41" spans="2:12" ht="15">
      <c r="B41" s="47">
        <v>37</v>
      </c>
      <c r="C41" s="51" t="s">
        <v>93</v>
      </c>
      <c r="D41" s="49">
        <v>2047.9143064976208</v>
      </c>
      <c r="E41" s="49">
        <v>3935.7055323093105</v>
      </c>
      <c r="F41" s="49">
        <v>5823.38728122055</v>
      </c>
      <c r="G41" s="49">
        <v>562.9870904577587</v>
      </c>
      <c r="H41" s="49">
        <v>0</v>
      </c>
      <c r="I41" s="50">
        <v>103.7002</v>
      </c>
      <c r="J41" s="50">
        <v>267.1442999999999</v>
      </c>
      <c r="K41" s="50">
        <f t="shared" si="0"/>
        <v>12740.838710485239</v>
      </c>
      <c r="L41" s="49">
        <v>137.21656504975857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34856.49151264887</v>
      </c>
      <c r="E42" s="54">
        <f t="shared" si="1"/>
        <v>58954.51333956033</v>
      </c>
      <c r="F42" s="54">
        <f t="shared" si="1"/>
        <v>84559.84219190164</v>
      </c>
      <c r="G42" s="54">
        <f t="shared" si="1"/>
        <v>7574.13419345671</v>
      </c>
      <c r="H42" s="54">
        <f t="shared" si="1"/>
        <v>0</v>
      </c>
      <c r="I42" s="54">
        <f t="shared" si="1"/>
        <v>2973.593763770312</v>
      </c>
      <c r="J42" s="54">
        <f t="shared" si="1"/>
        <v>32039.35768681406</v>
      </c>
      <c r="K42" s="54">
        <f t="shared" si="1"/>
        <v>220957.93268815195</v>
      </c>
      <c r="L42" s="54">
        <f t="shared" si="1"/>
        <v>853.9070713450894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ganeshvp</cp:lastModifiedBy>
  <dcterms:created xsi:type="dcterms:W3CDTF">2014-04-10T12:10:22Z</dcterms:created>
  <dcterms:modified xsi:type="dcterms:W3CDTF">2020-03-11T09:50:32Z</dcterms:modified>
  <cp:category/>
  <cp:version/>
  <cp:contentType/>
  <cp:contentStatus/>
</cp:coreProperties>
</file>