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4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<sst xmlns="http://schemas.openxmlformats.org/spreadsheetml/2006/main" count="300" uniqueCount="266">
  <si>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</si>
  <si>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</si>
  <si>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</si>
  <si>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</si>
  <si>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</si>
  <si>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</si>
  <si>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</si>
  <si>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</si>
  <si>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</si>
  <si>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</si>
  <si>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</si>
  <si>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</si>
  <si>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</si>
  <si>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</si>
  <si>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</si>
  <si>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</si>
  <si>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</si>
  <si>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</si>
  <si>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</si>
  <si>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</si>
  <si>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</si>
  <si>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</si>
  <si>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</si>
  <si>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</si>
  <si>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</si>
  <si>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</si>
  <si>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</si>
  <si>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</si>
  <si>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</si>
  <si>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</si>
  <si>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</si>
  <si>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</si>
  <si>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</si>
  <si>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</si>
  <si>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</si>
  <si>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</si>
  <si>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</si>
  <si>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</si>
  <si>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</si>
  <si>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</si>
  <si>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</si>
  <si>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</si>
  <si>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</si>
  <si>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</si>
  <si>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</si>
  <si>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</si>
  <si>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</si>
  <si>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</si>
  <si>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</si>
  <si>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</si>
  <si>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</si>
  <si>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</si>
  <si>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</si>
  <si>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</si>
  <si>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</si>
  <si>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</si>
  <si>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</si>
  <si>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</si>
  <si>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</si>
  <si>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</si>
  <si>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</si>
  <si>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</si>
  <si>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</si>
  <si>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</si>
  <si>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</si>
  <si>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</si>
  <si>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</si>
  <si>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</si>
  <si>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</si>
  <si>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</si>
  <si>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</si>
  <si>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</si>
  <si>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</si>
  <si>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</si>
  <si>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</si>
  <si>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</si>
  <si>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</si>
  <si>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</si>
  <si>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</si>
  <si>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</si>
  <si>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</si>
  <si>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</si>
  <si>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</si>
  <si>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</si>
  <si>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</si>
  <si>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</si>
  <si>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</si>
  <si>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</si>
  <si>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</si>
  <si>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</si>
  <si>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</si>
  <si>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</si>
  <si>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</si>
  <si>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</si>
  <si>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</si>
  <si>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</si>
  <si>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</si>
  <si>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NIPPON INDIA LIQUID FUND</t>
  </si>
  <si>
    <t>NIPPON INDIA OVERNIGHT FUND</t>
  </si>
  <si>
    <t>NIPPON INDIA GILT SECURITIES FUND</t>
  </si>
  <si>
    <t>NIPPON INDIA QUARTERLY INTERVAL FUND - SERIES III</t>
  </si>
  <si>
    <t>NIPPON INDIA INTERVAL FUND - QUARTERLY PLAN - SERIES I</t>
  </si>
  <si>
    <t>NIPPON INDIA FIXED HORIZON FUND - XXXVIII - SERIES 11</t>
  </si>
  <si>
    <t>NIPPON INDIA FIXED HORIZON FUND - XXXVIII - SERIES 12</t>
  </si>
  <si>
    <t>NIPPON INDIA FIXED HORIZON FUND - XXXVIII - SERIES 14</t>
  </si>
  <si>
    <t>NIPPON INDIA FIXED HORIZON FUND - XXXIX - SERIES 1</t>
  </si>
  <si>
    <t>NIPPON INDIA FIXED HORIZON FUND - XXXIX - SERIES 2</t>
  </si>
  <si>
    <t>NIPPON INDIA FIXED HORIZON FUND - XXXIX - SERIES 4</t>
  </si>
  <si>
    <t>NIPPON INDIA FIXED HORIZON FUND - XXXIX - SERIES 5</t>
  </si>
  <si>
    <t>NIPPON INDIA FIXED HORIZON FUND - XXXIX - SERIES 6</t>
  </si>
  <si>
    <t>NIPPON INDIA FIXED HORIZON FUND - XXXIX - SERIES 8</t>
  </si>
  <si>
    <t>NIPPON INDIA FIXED HORIZON FUND - XXXIX - SERIES 9</t>
  </si>
  <si>
    <t>NIPPON INDIA FIXED HORIZON FUND - XXXIX - SERIES 11</t>
  </si>
  <si>
    <t>NIPPON INDIA FIXED HORIZON FUND - XXXIX - SERIES 14</t>
  </si>
  <si>
    <t>NIPPON INDIA FIXED HORIZON FUND - XXXIX - SERIES 15</t>
  </si>
  <si>
    <t>NIPPON INDIA FIXED HORIZON FUND - XXXX - SERIES 1</t>
  </si>
  <si>
    <t>NIPPON INDIA FIXED HORIZON FUND - XXXX - SERIES 2</t>
  </si>
  <si>
    <t>NIPPON INDIA FIXED HORIZON FUND - XXXX - SERIES 3</t>
  </si>
  <si>
    <t>NIPPON INDIA FIXED HORIZON FUND - XXXX - SERIES 4</t>
  </si>
  <si>
    <t>NIPPON INDIA DUAL ADVANTAGE FIXED TENURE FUND XII - PLAN A</t>
  </si>
  <si>
    <t>NIPPON INDIA FIXED HORIZON FUND - XLI - SERIES 8</t>
  </si>
  <si>
    <t>NIPPON INDIA FIXED HORIZON FUND - XLI - SERIES 10</t>
  </si>
  <si>
    <t>NIPPON INDIA FIXED HORIZON FUND - XLI - SERIES 11</t>
  </si>
  <si>
    <t>NIPPON INDIA FIXED HORIZON FUND - XXXX - SERIES 5</t>
  </si>
  <si>
    <t>NIPPON INDIA FIXED HORIZON FUND - XXXX - SERIES 6</t>
  </si>
  <si>
    <t>NIPPON INDIA FIXED HORIZON FUND - XXXX - SERIES 7</t>
  </si>
  <si>
    <t>NIPPON INDIA FIXED HORIZON FUND - XXXX - SERIES 8</t>
  </si>
  <si>
    <t>NIPPON INDIA FIXED HORIZON FUND - XXXX - SERIES 11</t>
  </si>
  <si>
    <t>NIPPON INDIA FIXED HORIZON FUND - XXXX - SERIES 12</t>
  </si>
  <si>
    <t>NIPPON INDIA FIXED HORIZON FUND - XXXX - SERIES 14</t>
  </si>
  <si>
    <t>NIPPON INDIA FIXED HORIZON FUND - XXXX - SERIES 15</t>
  </si>
  <si>
    <t>NIPPON INDIA FIXED HORIZON FUND - XXXX - SERIES 16</t>
  </si>
  <si>
    <t>NIPPON INDIA FIXED HORIZON FUND - XXXX - SERIES 17</t>
  </si>
  <si>
    <t>NIPPON INDIA FIXED HORIZON FUND - XXXX - SERIES 19</t>
  </si>
  <si>
    <t>NIPPON INDIA FIXED HORIZON FUND - XLI - SERIES 1</t>
  </si>
  <si>
    <t>NIPPON INDIA FIXED HORIZON FUND - XLI - SERIES 4</t>
  </si>
  <si>
    <t>NIPPON INDIA FIXED HORIZON FUND - XLI - SERIES 12</t>
  </si>
  <si>
    <t>NIPPON INDIA MONTHLY INTERVAL FUND - SERIES II</t>
  </si>
  <si>
    <t>NIPPON INDIA MONTHLY INTERVAL FUND - SERIES I</t>
  </si>
  <si>
    <t>NIPPON INDIA QUARTERLY INTERVAL FUND - SERIES II</t>
  </si>
  <si>
    <t>NIPPON INDIA DUAL ADVANTAGE FIXED TENURE FUND XI - PLAN C</t>
  </si>
  <si>
    <t>NIPPON INDIA DUAL ADVANTAGE FIXED TENURE FUND XI - PLAN D</t>
  </si>
  <si>
    <t>NIPPON INDIA DUAL ADVANTAGE FIXED TENURE FUND XI - PLAN E</t>
  </si>
  <si>
    <t>NIPPON INDIA FIXED HORIZON FUND - XXXVI - SERIES 2</t>
  </si>
  <si>
    <t>NIPPON INDIA FIXED HORIZON FUND - XXXVI - SERIES 3</t>
  </si>
  <si>
    <t>NIPPON INDIA FIXED HORIZON FUND - XXXVI - SERIES 5</t>
  </si>
  <si>
    <t>NIPPON INDIA FIXED HORIZON FUND - XXXVI - SERIES 6</t>
  </si>
  <si>
    <t>NIPPON INDIA FIXED HORIZON FUND - XXXVI - SERIES 7</t>
  </si>
  <si>
    <t>NIPPON INDIA FIXED HORIZON FUND - XXXVI - SERIES 8</t>
  </si>
  <si>
    <t>NIPPON INDIA FIXED HORIZON FUND - XXXVI - SERIES 9</t>
  </si>
  <si>
    <t>NIPPON INDIA FIXED HORIZON FUND - XXXV - SERIES 6</t>
  </si>
  <si>
    <t>NIPPON INDIA FIXED HORIZON FUND - XXXV - SERIES 7</t>
  </si>
  <si>
    <t>NIPPON INDIA FIXED HORIZON FUND - XXXV - SERIES 9</t>
  </si>
  <si>
    <t>NIPPON INDIA FIXED HORIZON FUND - XXXV - SERIES 11</t>
  </si>
  <si>
    <t>NIPPON INDIA FIXED HORIZON FUND - XXXV - SERIES 12</t>
  </si>
  <si>
    <t>NIPPON INDIA FIXED HORIZON FUND - XXXV - SERIES 13</t>
  </si>
  <si>
    <t>NIPPON INDIA FIXED HORIZON FUND - XXXV - SERIES 14</t>
  </si>
  <si>
    <t>NIPPON INDIA FIXED HORIZON FUND - XXXV - SERIES 15</t>
  </si>
  <si>
    <t>NIPPON INDIA FIXED HORIZON FUND - XXXV - SERIES 16</t>
  </si>
  <si>
    <t>NIPPON INDIA FIXED HORIZON FUND - XXXVI - SERIES 1</t>
  </si>
  <si>
    <t>NIPPON INDIA FIXED HORIZON FUND - XXXVII - SERIES 01</t>
  </si>
  <si>
    <t>NIPPON INDIA FIXED HORIZON FUND - XXXVII - SERIES 03</t>
  </si>
  <si>
    <t>NIPPON INDIA FIXED HORIZON FUND - XXXVII - SERIES 04</t>
  </si>
  <si>
    <t>NIPPON INDIA FIXED HORIZON FUND - XXXVII - SERIES 05</t>
  </si>
  <si>
    <t>NIPPON INDIA FIXED HORIZON FUND - XXXVII - SERIES 06</t>
  </si>
  <si>
    <t>NIPPON INDIA FIXED HORIZON FUND - XXXVII - SERIES 09</t>
  </si>
  <si>
    <t>NIPPON INDIA FIXED HORIZON FUND - XXXVII - SERIES 10</t>
  </si>
  <si>
    <t>NIPPON INDIA FIXED HORIZON FUND - XXXVII - SERIES 12</t>
  </si>
  <si>
    <t>NIPPON INDIA FIXED HORIZON FUND - XXXVII - SERIES 15</t>
  </si>
  <si>
    <t>NIPPON INDIA FIXED HORIZON FUND - XXXVIII - SERIES 01</t>
  </si>
  <si>
    <t>NIPPON INDIA FIXED HORIZON FUND - XXXVIII - SERIES 02</t>
  </si>
  <si>
    <t>NIPPON INDIA FIXED HORIZON FUND - XXXVIII - SERIES 03</t>
  </si>
  <si>
    <t>NIPPON INDIA FIXED HORIZON FUND - XXXVIII - SERIES 05</t>
  </si>
  <si>
    <t>NIPPON INDIA FIXED HORIZON FUND - XXXVIII - SERIES 06</t>
  </si>
  <si>
    <t>NIPPON INDIA FIXED HORIZON FUND - XXXVIII - SERIES 07</t>
  </si>
  <si>
    <t>NIPPON INDIA FIXED HORIZON FUND - XXXVIII - SERIES 10</t>
  </si>
  <si>
    <t>NIPPON INDIA ANNUAL INTERVAL FUND - SERIES I</t>
  </si>
  <si>
    <t>NIPPON INDIA YEARLY INTERVAL FUND - SERIES 1</t>
  </si>
  <si>
    <t>NIPPON INDIA ULTRA SHORT DURATION FUND - SEGREGATED PORTFOLIO 1</t>
  </si>
  <si>
    <t>NIPPON INDIA BANKING &amp; PSU DEBT FUND</t>
  </si>
  <si>
    <t>NIPPON INDIA STRATEGIC DEBT FUND</t>
  </si>
  <si>
    <t>NIPPON INDIA ULTRA SHORT DURATION FUND</t>
  </si>
  <si>
    <t>NIPPON INDIA FLOATING RATE FUND</t>
  </si>
  <si>
    <t>NIPPON INDIA INCOME FUND</t>
  </si>
  <si>
    <t>NIPPON INDIA LOW DURATION FUND</t>
  </si>
  <si>
    <t>NIPPON INDIA MONEY MARKET FUND</t>
  </si>
  <si>
    <t>NIPPON INDIA HYBRID BOND FUND</t>
  </si>
  <si>
    <t>NIPPON INDIA DYNAMIC BOND FUND</t>
  </si>
  <si>
    <t>NIPPON INDIA NIVESH LAKSHYA FUND</t>
  </si>
  <si>
    <t>NIPPON INDIA RETIREMENT FUND - INCOME GENERATION SCHEME</t>
  </si>
  <si>
    <t>NIPPON INDIA CREDIT RISK FUND</t>
  </si>
  <si>
    <t>NIPPON INDIA SHORT TERM FUND</t>
  </si>
  <si>
    <t>NIPPON INDIA TAX SAVER (ELSS) FUND</t>
  </si>
  <si>
    <t>NIPPON INDIA EQUITY SAVINGS FUND - SEGREGATED PORTFOLIO 1</t>
  </si>
  <si>
    <t>NIPPON INDIA ARBITRAGE FUND</t>
  </si>
  <si>
    <t>NIPPON INDIA BANKING FUND</t>
  </si>
  <si>
    <t>NIPPON INDIA CAPITAL BUILDER FUND IV - SERIES B</t>
  </si>
  <si>
    <t>NIPPON INDIA CAPITAL BUILDER FUND IV - SERIES C</t>
  </si>
  <si>
    <t>NIPPON INDIA LARGE CAP FUND</t>
  </si>
  <si>
    <t>NIPPON INDIA MULTI CAP FUND</t>
  </si>
  <si>
    <t>NIPPON INDIA EQUITY SAVINGS FUND</t>
  </si>
  <si>
    <t>NIPPON INDIA GROWTH FUND</t>
  </si>
  <si>
    <t>NIPPON INDIA VISION FUND</t>
  </si>
  <si>
    <t>NIPPON INDIA FOCUSED EQUITY FUND</t>
  </si>
  <si>
    <t>NIPPON INDIA CONSUMPTION FUND</t>
  </si>
  <si>
    <t>NIPPON INDIA BALANCED ADVANTAGE FUND</t>
  </si>
  <si>
    <t>NIPPON INDIA INDEX FUND - NIFTY PLAN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</si>
  <si>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</si>
  <si>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</si>
  <si>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</si>
  <si>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</si>
  <si>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</si>
  <si>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</si>
  <si>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INDEX FUND - SENSEX PLAN</t>
  </si>
  <si>
    <t>NIPPON INDIA EQUITY HYBRID FUND -  SEGREGATED PORTFOLIO 1</t>
  </si>
  <si>
    <t>NIPPON INDIA EQUITY HYBRID FUND</t>
  </si>
  <si>
    <t>NIPPON INDIA ETF Gold BeES</t>
  </si>
  <si>
    <t>NIPPON INDIA GOLD SAVINGS FUND</t>
  </si>
  <si>
    <t>NIPPON INDIA JUNIOR BEES FOF</t>
  </si>
  <si>
    <t>NIPPON INDIA Mutual Fund (All figures in Rs. Crore)</t>
  </si>
  <si>
    <t>NIPPON INDIA - INDIA OPPORTUNITIES FUND - SERIES A</t>
  </si>
  <si>
    <t>NIPPON INDIA - JAPAN EQUITY FUND</t>
  </si>
  <si>
    <t>NIPPON INDIA - US EQUITY OPPORTUNITES FUND</t>
  </si>
  <si>
    <t>NIPPON INDIA STRATEGIC DEBT FUND - SEGREGATED PORTFOLIO 1</t>
  </si>
  <si>
    <t>NIPPON INDIA CREDIT RISK FUND - SEGREGATED PORTFOLIO 1</t>
  </si>
  <si>
    <t>NIPPON INDIA ETF NV20</t>
  </si>
  <si>
    <t>NIPPON INDIA ETF NIFTY MIDCAP 150</t>
  </si>
  <si>
    <t>NIPPON INDIA FIXED HORIZON FUND - XLII - SERIES 4</t>
  </si>
  <si>
    <t>NIPPON INDIA CAPITAL PROTECTION ORIENTED FUND II - PLAN A</t>
  </si>
  <si>
    <t>NIPPON INDIA ETF NIFTY IT</t>
  </si>
  <si>
    <t>NIPPON INDIA ETF SENSEX</t>
  </si>
  <si>
    <t>NIPPON INDIA ETF NIFTY 100</t>
  </si>
  <si>
    <t>NIPPON INDIA ETF CONSUMPTION</t>
  </si>
  <si>
    <t>NIPPON INDIA ETF DIVIDEND OPPORTUNITIES</t>
  </si>
  <si>
    <t>NIPPON INDIA ETF LONG TERM GILT</t>
  </si>
  <si>
    <t>NIPPON INDIA ETF BANK BEES</t>
  </si>
  <si>
    <t>NIPPON INDIA ETF HANG SENG BEES</t>
  </si>
  <si>
    <t>NIPPON INDIA ETF INFRA BEES</t>
  </si>
  <si>
    <t>NIPPON INDIA ETF JUNIOR BEES</t>
  </si>
  <si>
    <t>NIPPON INDIA ETF LIQUID BEES</t>
  </si>
  <si>
    <t>NIPPON INDIA ETF NIFTY BEES</t>
  </si>
  <si>
    <t>NIPPON INDIA ETF PSU BANK BEES</t>
  </si>
  <si>
    <t>NIPPON INDIA ETF SHARIAH BEES</t>
  </si>
  <si>
    <t>NIPPON INDIA MULTI ASSET FUND</t>
  </si>
  <si>
    <t>NIPPON INDIA NIFTY SMALLCAP 250 INDEX FUND</t>
  </si>
  <si>
    <t>NIPPON INDIA ETF SENSEX NEXT 50</t>
  </si>
  <si>
    <t>NIPPON INDIA CORPORATE BOND FUND</t>
  </si>
  <si>
    <t>NIPPON INDIA ETF NIFTY CPSE BOND PLUS SDL - 2024 MATURITY</t>
  </si>
  <si>
    <t>NIPPON INDIA PASSIVE FLEXICAP FOF</t>
  </si>
  <si>
    <t>Nippon India Mutual Fund: Average Net Assets Under Management (AAUM) as on February 2021 (All figures in Rs. Crore)</t>
  </si>
  <si>
    <t>NIPPON INDIA NIFTY MIDCAP 150 INDEX FUND</t>
  </si>
  <si>
    <t>NIPPON INDIA NIFTY 50 VALUE 20 INDEX FUND</t>
  </si>
  <si>
    <t>NIPPON INDIA ASSET ALLOCATOR FOF</t>
  </si>
  <si>
    <t>Table showing State wise /Union Territory wise contribution to AAUM of category of schemes as on Feb 2021</t>
  </si>
  <si>
    <t>The AUM under this category also includes an AUM of Rs. 2054.41 Cr. which has been garnered by ICICI Securities. It may be noted that while ICICI Securities is a non-Nippon Group entity; however on account of having common directorship, it has been categorised as an Associate entity, in terms of the requirements of relevant Mutual Fund Regulations</t>
  </si>
  <si>
    <t>I : Contribution of sponsor and its associates in AAUM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</si>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</sst>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6"/>
      <color indexed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6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49" fontId="43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41" fillId="0" borderId="13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1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41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49" fontId="43" fillId="0" borderId="14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3" fillId="0" borderId="15" xfId="5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41" fillId="0" borderId="10" xfId="0" applyNumberFormat="1" applyFont="1" applyBorder="1" applyAlignment="1">
      <alignment wrapText="1"/>
    </xf>
    <xf numFmtId="4" fontId="41" fillId="0" borderId="11" xfId="0" applyNumberFormat="1" applyFont="1" applyBorder="1" applyAlignment="1">
      <alignment wrapText="1"/>
    </xf>
    <xf numFmtId="4" fontId="41" fillId="0" borderId="12" xfId="0" applyNumberFormat="1" applyFont="1" applyBorder="1" applyAlignment="1">
      <alignment wrapText="1"/>
    </xf>
    <xf numFmtId="4" fontId="41" fillId="0" borderId="15" xfId="0" applyNumberFormat="1" applyFont="1" applyBorder="1" applyAlignment="1">
      <alignment wrapText="1"/>
    </xf>
    <xf numFmtId="0" fontId="41" fillId="0" borderId="0" xfId="0" applyFont="1" applyBorder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41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1" fillId="0" borderId="11" xfId="0" applyNumberFormat="1" applyFont="1" applyBorder="1" applyAlignment="1">
      <alignment horizontal="center" wrapText="1"/>
    </xf>
    <xf numFmtId="4" fontId="41" fillId="0" borderId="0" xfId="0" applyNumberFormat="1" applyFont="1" applyBorder="1" applyAlignment="1">
      <alignment wrapText="1"/>
    </xf>
    <xf numFmtId="43" fontId="0" fillId="0" borderId="0" xfId="42" applyFont="1" applyAlignment="1">
      <alignment wrapText="1"/>
    </xf>
    <xf numFmtId="2" fontId="6" fillId="0" borderId="11" xfId="56" applyNumberFormat="1" applyFont="1" applyFill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0" fontId="8" fillId="0" borderId="11" xfId="55" applyFont="1" applyBorder="1">
      <alignment/>
      <protection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41" fillId="0" borderId="11" xfId="0" applyFont="1" applyBorder="1" applyAlignment="1">
      <alignment/>
    </xf>
    <xf numFmtId="43" fontId="41" fillId="0" borderId="11" xfId="0" applyNumberFormat="1" applyFont="1" applyBorder="1" applyAlignment="1">
      <alignment/>
    </xf>
    <xf numFmtId="0" fontId="41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43" fontId="0" fillId="0" borderId="0" xfId="42" applyFont="1" applyAlignment="1">
      <alignment wrapText="1"/>
    </xf>
    <xf numFmtId="43" fontId="0" fillId="0" borderId="0" xfId="0" applyNumberFormat="1" applyAlignment="1">
      <alignment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7" fillId="0" borderId="0" xfId="0" applyFont="1" applyBorder="1" applyAlignment="1">
      <alignment/>
    </xf>
    <xf numFmtId="4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2" fontId="5" fillId="0" borderId="19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 vertical="top" wrapText="1"/>
      <protection/>
    </xf>
    <xf numFmtId="2" fontId="5" fillId="0" borderId="21" xfId="56" applyNumberFormat="1" applyFont="1" applyFill="1" applyBorder="1" applyAlignment="1">
      <alignment horizontal="center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5" xfId="56" applyNumberFormat="1" applyFont="1" applyFill="1" applyBorder="1" applyAlignment="1">
      <alignment horizontal="center" wrapText="1"/>
      <protection/>
    </xf>
    <xf numFmtId="2" fontId="5" fillId="0" borderId="26" xfId="56" applyNumberFormat="1" applyFont="1" applyFill="1" applyBorder="1" applyAlignment="1">
      <alignment horizontal="center" wrapText="1"/>
      <protection/>
    </xf>
    <xf numFmtId="2" fontId="5" fillId="0" borderId="27" xfId="56" applyNumberFormat="1" applyFont="1" applyFill="1" applyBorder="1" applyAlignment="1">
      <alignment horizontal="center" wrapText="1"/>
      <protection/>
    </xf>
    <xf numFmtId="3" fontId="5" fillId="0" borderId="28" xfId="56" applyNumberFormat="1" applyFont="1" applyFill="1" applyBorder="1" applyAlignment="1">
      <alignment horizontal="center" vertical="center" wrapText="1"/>
      <protection/>
    </xf>
    <xf numFmtId="3" fontId="5" fillId="0" borderId="29" xfId="56" applyNumberFormat="1" applyFont="1" applyFill="1" applyBorder="1" applyAlignment="1">
      <alignment horizontal="center" vertical="center" wrapText="1"/>
      <protection/>
    </xf>
    <xf numFmtId="3" fontId="5" fillId="0" borderId="30" xfId="56" applyNumberFormat="1" applyFont="1" applyFill="1" applyBorder="1" applyAlignment="1">
      <alignment horizontal="center" vertical="center" wrapText="1"/>
      <protection/>
    </xf>
    <xf numFmtId="49" fontId="43" fillId="0" borderId="31" xfId="55" applyNumberFormat="1" applyFont="1" applyFill="1" applyBorder="1" applyAlignment="1">
      <alignment horizontal="center" vertical="center" wrapText="1"/>
      <protection/>
    </xf>
    <xf numFmtId="49" fontId="43" fillId="0" borderId="15" xfId="55" applyNumberFormat="1" applyFont="1" applyFill="1" applyBorder="1" applyAlignment="1">
      <alignment horizontal="center" vertical="center" wrapText="1"/>
      <protection/>
    </xf>
    <xf numFmtId="49" fontId="43" fillId="0" borderId="32" xfId="55" applyNumberFormat="1" applyFont="1" applyFill="1" applyBorder="1" applyAlignment="1">
      <alignment horizontal="center" vertical="center" wrapText="1"/>
      <protection/>
    </xf>
    <xf numFmtId="49" fontId="43" fillId="0" borderId="33" xfId="55" applyNumberFormat="1" applyFont="1" applyFill="1" applyBorder="1" applyAlignment="1">
      <alignment horizontal="center" vertical="center" wrapText="1"/>
      <protection/>
    </xf>
    <xf numFmtId="49" fontId="43" fillId="0" borderId="34" xfId="55" applyNumberFormat="1" applyFont="1" applyFill="1" applyBorder="1" applyAlignment="1">
      <alignment horizontal="center" vertical="center" wrapText="1"/>
      <protection/>
    </xf>
    <xf numFmtId="2" fontId="4" fillId="0" borderId="25" xfId="56" applyNumberFormat="1" applyFont="1" applyFill="1" applyBorder="1" applyAlignment="1">
      <alignment horizontal="left" vertical="top" wrapText="1"/>
      <protection/>
    </xf>
    <xf numFmtId="2" fontId="4" fillId="0" borderId="26" xfId="56" applyNumberFormat="1" applyFont="1" applyFill="1" applyBorder="1" applyAlignment="1">
      <alignment horizontal="left" vertical="top" wrapText="1"/>
      <protection/>
    </xf>
    <xf numFmtId="2" fontId="4" fillId="0" borderId="27" xfId="56" applyNumberFormat="1" applyFont="1" applyFill="1" applyBorder="1" applyAlignment="1">
      <alignment horizontal="left" vertical="top" wrapText="1"/>
      <protection/>
    </xf>
    <xf numFmtId="2" fontId="5" fillId="0" borderId="25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28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5" sqref="H5:L5"/>
    </sheetView>
  </sheetViews>
  <sheetFormatPr defaultColWidth="9.140625" defaultRowHeight="15"/>
  <cols>
    <col min="1" max="1" width="8.28125" style="18" customWidth="1"/>
    <col min="2" max="2" width="63.57421875" style="18" bestFit="1" customWidth="1"/>
    <col min="3" max="3" width="6.57421875" style="18" bestFit="1" customWidth="1"/>
    <col min="4" max="4" width="8.140625" style="18" customWidth="1"/>
    <col min="5" max="5" width="4.57421875" style="18" bestFit="1" customWidth="1"/>
    <col min="6" max="6" width="4.57421875" style="18" customWidth="1"/>
    <col min="7" max="7" width="8.140625" style="18" bestFit="1" customWidth="1"/>
    <col min="8" max="9" width="9.140625" style="18" bestFit="1" customWidth="1"/>
    <col min="10" max="10" width="8.140625" style="18" customWidth="1"/>
    <col min="11" max="11" width="6.57421875" style="18" bestFit="1" customWidth="1"/>
    <col min="12" max="12" width="9.140625" style="18" bestFit="1" customWidth="1"/>
    <col min="13" max="16" width="4.57421875" style="18" customWidth="1"/>
    <col min="17" max="17" width="4.57421875" style="18" bestFit="1" customWidth="1"/>
    <col min="18" max="19" width="8.140625" style="18" bestFit="1" customWidth="1"/>
    <col min="20" max="20" width="8.140625" style="18" customWidth="1"/>
    <col min="21" max="21" width="4.57421875" style="18" customWidth="1"/>
    <col min="22" max="22" width="8.140625" style="18" bestFit="1" customWidth="1"/>
    <col min="23" max="23" width="4.57421875" style="18" customWidth="1"/>
    <col min="24" max="24" width="6.57421875" style="18" customWidth="1"/>
    <col min="25" max="26" width="4.57421875" style="18" customWidth="1"/>
    <col min="27" max="29" width="6.57421875" style="18" bestFit="1" customWidth="1"/>
    <col min="30" max="31" width="4.57421875" style="18" customWidth="1"/>
    <col min="32" max="32" width="6.57421875" style="18" bestFit="1" customWidth="1"/>
    <col min="33" max="37" width="4.57421875" style="18" customWidth="1"/>
    <col min="38" max="39" width="6.57421875" style="18" bestFit="1" customWidth="1"/>
    <col min="40" max="41" width="4.57421875" style="18" customWidth="1"/>
    <col min="42" max="42" width="5.57421875" style="18" bestFit="1" customWidth="1"/>
    <col min="43" max="43" width="4.57421875" style="18" customWidth="1"/>
    <col min="44" max="44" width="8.140625" style="18" bestFit="1" customWidth="1"/>
    <col min="45" max="46" width="4.57421875" style="18" customWidth="1"/>
    <col min="47" max="47" width="8.140625" style="18" bestFit="1" customWidth="1"/>
    <col min="48" max="48" width="9.140625" style="18" bestFit="1" customWidth="1"/>
    <col min="49" max="49" width="9.140625" style="18" customWidth="1"/>
    <col min="50" max="50" width="8.140625" style="18" bestFit="1" customWidth="1"/>
    <col min="51" max="51" width="6.57421875" style="18" bestFit="1" customWidth="1"/>
    <col min="52" max="52" width="9.140625" style="18" bestFit="1" customWidth="1"/>
    <col min="53" max="57" width="4.57421875" style="18" customWidth="1"/>
    <col min="58" max="58" width="9.140625" style="18" bestFit="1" customWidth="1"/>
    <col min="59" max="60" width="8.140625" style="18" bestFit="1" customWidth="1"/>
    <col min="61" max="61" width="5.57421875" style="18" bestFit="1" customWidth="1"/>
    <col min="62" max="62" width="10.7109375" style="18" bestFit="1" customWidth="1"/>
    <col min="63" max="63" width="17.00390625" style="19" customWidth="1"/>
    <col min="64" max="64" width="10.7109375" style="18" bestFit="1" customWidth="1"/>
    <col min="65" max="16384" width="9.140625" style="18" customWidth="1"/>
  </cols>
  <sheetData>
    <row r="1" ht="15" customHeight="1" thickBot="1">
      <c r="B1" s="1"/>
    </row>
    <row r="2" spans="1:63" ht="15.75" customHeight="1" thickBot="1">
      <c r="A2" s="81" t="s">
        <v>0</v>
      </c>
      <c r="B2" s="83" t="s">
        <v>1</v>
      </c>
      <c r="C2" s="86" t="s">
        <v>249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8"/>
    </row>
    <row r="3" spans="1:63" ht="18.75" thickBot="1">
      <c r="A3" s="82"/>
      <c r="B3" s="84"/>
      <c r="C3" s="89" t="s">
        <v>2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  <c r="W3" s="89" t="s">
        <v>3</v>
      </c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1"/>
      <c r="AQ3" s="89" t="s">
        <v>4</v>
      </c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1"/>
      <c r="BK3" s="78" t="s">
        <v>30</v>
      </c>
    </row>
    <row r="4" spans="1:63" ht="18.75" thickBot="1">
      <c r="A4" s="82"/>
      <c r="B4" s="84"/>
      <c r="C4" s="75" t="s">
        <v>50</v>
      </c>
      <c r="D4" s="76"/>
      <c r="E4" s="76"/>
      <c r="F4" s="76"/>
      <c r="G4" s="76"/>
      <c r="H4" s="76"/>
      <c r="I4" s="76"/>
      <c r="J4" s="76"/>
      <c r="K4" s="76"/>
      <c r="L4" s="77"/>
      <c r="M4" s="75" t="s">
        <v>51</v>
      </c>
      <c r="N4" s="76"/>
      <c r="O4" s="76"/>
      <c r="P4" s="76"/>
      <c r="Q4" s="76"/>
      <c r="R4" s="76"/>
      <c r="S4" s="76"/>
      <c r="T4" s="76"/>
      <c r="U4" s="76"/>
      <c r="V4" s="77"/>
      <c r="W4" s="75" t="s">
        <v>50</v>
      </c>
      <c r="X4" s="76"/>
      <c r="Y4" s="76"/>
      <c r="Z4" s="76"/>
      <c r="AA4" s="76"/>
      <c r="AB4" s="76"/>
      <c r="AC4" s="76"/>
      <c r="AD4" s="76"/>
      <c r="AE4" s="76"/>
      <c r="AF4" s="77"/>
      <c r="AG4" s="75" t="s">
        <v>51</v>
      </c>
      <c r="AH4" s="76"/>
      <c r="AI4" s="76"/>
      <c r="AJ4" s="76"/>
      <c r="AK4" s="76"/>
      <c r="AL4" s="76"/>
      <c r="AM4" s="76"/>
      <c r="AN4" s="76"/>
      <c r="AO4" s="76"/>
      <c r="AP4" s="77"/>
      <c r="AQ4" s="75" t="s">
        <v>50</v>
      </c>
      <c r="AR4" s="76"/>
      <c r="AS4" s="76"/>
      <c r="AT4" s="76"/>
      <c r="AU4" s="76"/>
      <c r="AV4" s="76"/>
      <c r="AW4" s="76"/>
      <c r="AX4" s="76"/>
      <c r="AY4" s="76"/>
      <c r="AZ4" s="77"/>
      <c r="BA4" s="75" t="s">
        <v>51</v>
      </c>
      <c r="BB4" s="76"/>
      <c r="BC4" s="76"/>
      <c r="BD4" s="76"/>
      <c r="BE4" s="76"/>
      <c r="BF4" s="76"/>
      <c r="BG4" s="76"/>
      <c r="BH4" s="76"/>
      <c r="BI4" s="76"/>
      <c r="BJ4" s="77"/>
      <c r="BK4" s="79"/>
    </row>
    <row r="5" spans="1:63" ht="18" customHeight="1">
      <c r="A5" s="82"/>
      <c r="B5" s="84"/>
      <c r="C5" s="72" t="s">
        <v>5</v>
      </c>
      <c r="D5" s="73"/>
      <c r="E5" s="73"/>
      <c r="F5" s="73"/>
      <c r="G5" s="74"/>
      <c r="H5" s="69" t="s">
        <v>6</v>
      </c>
      <c r="I5" s="70"/>
      <c r="J5" s="70"/>
      <c r="K5" s="70"/>
      <c r="L5" s="71"/>
      <c r="M5" s="72" t="s">
        <v>5</v>
      </c>
      <c r="N5" s="73"/>
      <c r="O5" s="73"/>
      <c r="P5" s="73"/>
      <c r="Q5" s="74"/>
      <c r="R5" s="69" t="s">
        <v>6</v>
      </c>
      <c r="S5" s="70"/>
      <c r="T5" s="70"/>
      <c r="U5" s="70"/>
      <c r="V5" s="71"/>
      <c r="W5" s="72" t="s">
        <v>5</v>
      </c>
      <c r="X5" s="73"/>
      <c r="Y5" s="73"/>
      <c r="Z5" s="73"/>
      <c r="AA5" s="74"/>
      <c r="AB5" s="69" t="s">
        <v>6</v>
      </c>
      <c r="AC5" s="70"/>
      <c r="AD5" s="70"/>
      <c r="AE5" s="70"/>
      <c r="AF5" s="71"/>
      <c r="AG5" s="72" t="s">
        <v>5</v>
      </c>
      <c r="AH5" s="73"/>
      <c r="AI5" s="73"/>
      <c r="AJ5" s="73"/>
      <c r="AK5" s="74"/>
      <c r="AL5" s="69" t="s">
        <v>6</v>
      </c>
      <c r="AM5" s="70"/>
      <c r="AN5" s="70"/>
      <c r="AO5" s="70"/>
      <c r="AP5" s="71"/>
      <c r="AQ5" s="72" t="s">
        <v>5</v>
      </c>
      <c r="AR5" s="73"/>
      <c r="AS5" s="73"/>
      <c r="AT5" s="73"/>
      <c r="AU5" s="74"/>
      <c r="AV5" s="69" t="s">
        <v>6</v>
      </c>
      <c r="AW5" s="70"/>
      <c r="AX5" s="70"/>
      <c r="AY5" s="70"/>
      <c r="AZ5" s="71"/>
      <c r="BA5" s="72" t="s">
        <v>5</v>
      </c>
      <c r="BB5" s="73"/>
      <c r="BC5" s="73"/>
      <c r="BD5" s="73"/>
      <c r="BE5" s="74"/>
      <c r="BF5" s="69" t="s">
        <v>6</v>
      </c>
      <c r="BG5" s="70"/>
      <c r="BH5" s="70"/>
      <c r="BI5" s="70"/>
      <c r="BJ5" s="71"/>
      <c r="BK5" s="79"/>
    </row>
    <row r="6" spans="1:63" ht="15.75">
      <c r="A6" s="82"/>
      <c r="B6" s="85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80"/>
    </row>
    <row r="7" spans="1:63" ht="18">
      <c r="A7" s="17" t="s">
        <v>46</v>
      </c>
      <c r="B7" s="15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2" ht="15.75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25" customFormat="1" ht="15">
      <c r="A9" s="20"/>
      <c r="B9" s="7" t="s">
        <v>97</v>
      </c>
      <c r="C9" s="21">
        <v>0</v>
      </c>
      <c r="D9" s="22">
        <v>43.7977708671428</v>
      </c>
      <c r="E9" s="22">
        <v>0</v>
      </c>
      <c r="F9" s="22">
        <v>0</v>
      </c>
      <c r="G9" s="23">
        <v>0</v>
      </c>
      <c r="H9" s="21">
        <v>232.19257219846278</v>
      </c>
      <c r="I9" s="22">
        <v>15200.121936832418</v>
      </c>
      <c r="J9" s="22">
        <v>970.4326204133924</v>
      </c>
      <c r="K9" s="22">
        <v>0</v>
      </c>
      <c r="L9" s="23">
        <v>580.1002591459144</v>
      </c>
      <c r="M9" s="21">
        <v>0</v>
      </c>
      <c r="N9" s="22">
        <v>0</v>
      </c>
      <c r="O9" s="22">
        <v>0</v>
      </c>
      <c r="P9" s="22">
        <v>0</v>
      </c>
      <c r="Q9" s="23">
        <v>0</v>
      </c>
      <c r="R9" s="21">
        <v>156.84845907071832</v>
      </c>
      <c r="S9" s="22">
        <v>1330.5504504112093</v>
      </c>
      <c r="T9" s="22">
        <v>139.1050099877853</v>
      </c>
      <c r="U9" s="22">
        <v>0</v>
      </c>
      <c r="V9" s="23">
        <v>155.0024306000643</v>
      </c>
      <c r="W9" s="21">
        <v>0</v>
      </c>
      <c r="X9" s="22">
        <v>0</v>
      </c>
      <c r="Y9" s="22">
        <v>0</v>
      </c>
      <c r="Z9" s="22">
        <v>0</v>
      </c>
      <c r="AA9" s="23">
        <v>0</v>
      </c>
      <c r="AB9" s="21">
        <v>11.621275564495201</v>
      </c>
      <c r="AC9" s="22">
        <v>4.941619008070501</v>
      </c>
      <c r="AD9" s="22">
        <v>0</v>
      </c>
      <c r="AE9" s="22">
        <v>0</v>
      </c>
      <c r="AF9" s="23">
        <v>58.07923062406859</v>
      </c>
      <c r="AG9" s="21">
        <v>0</v>
      </c>
      <c r="AH9" s="22">
        <v>0</v>
      </c>
      <c r="AI9" s="22">
        <v>0</v>
      </c>
      <c r="AJ9" s="22">
        <v>0</v>
      </c>
      <c r="AK9" s="23">
        <v>0</v>
      </c>
      <c r="AL9" s="21">
        <v>3.6963446744966997</v>
      </c>
      <c r="AM9" s="22">
        <v>2.1862881156067</v>
      </c>
      <c r="AN9" s="22">
        <v>0</v>
      </c>
      <c r="AO9" s="22">
        <v>0</v>
      </c>
      <c r="AP9" s="23">
        <v>6.2106834763207015</v>
      </c>
      <c r="AQ9" s="21">
        <v>0</v>
      </c>
      <c r="AR9" s="22">
        <v>0</v>
      </c>
      <c r="AS9" s="22">
        <v>0</v>
      </c>
      <c r="AT9" s="22">
        <v>0</v>
      </c>
      <c r="AU9" s="23">
        <v>0</v>
      </c>
      <c r="AV9" s="21">
        <v>345.001782493762</v>
      </c>
      <c r="AW9" s="22">
        <v>2715.6417358207627</v>
      </c>
      <c r="AX9" s="22">
        <v>1.9244290339284</v>
      </c>
      <c r="AY9" s="22">
        <v>0</v>
      </c>
      <c r="AZ9" s="23">
        <v>977.5798197600948</v>
      </c>
      <c r="BA9" s="21">
        <v>0</v>
      </c>
      <c r="BB9" s="22">
        <v>0</v>
      </c>
      <c r="BC9" s="22">
        <v>0</v>
      </c>
      <c r="BD9" s="22">
        <v>0</v>
      </c>
      <c r="BE9" s="23">
        <v>0</v>
      </c>
      <c r="BF9" s="21">
        <v>229.5611243033022</v>
      </c>
      <c r="BG9" s="22">
        <v>167.0979767162293</v>
      </c>
      <c r="BH9" s="22">
        <v>44.463459346392206</v>
      </c>
      <c r="BI9" s="22">
        <v>0</v>
      </c>
      <c r="BJ9" s="23">
        <v>253.57501952223535</v>
      </c>
      <c r="BK9" s="24">
        <f>SUM(C9:BJ9)</f>
        <v>23629.732297986877</v>
      </c>
    </row>
    <row r="10" spans="1:63" s="25" customFormat="1" ht="15">
      <c r="A10" s="20"/>
      <c r="B10" s="7" t="s">
        <v>98</v>
      </c>
      <c r="C10" s="21">
        <v>0</v>
      </c>
      <c r="D10" s="22">
        <v>38.3245068691428</v>
      </c>
      <c r="E10" s="22">
        <v>0</v>
      </c>
      <c r="F10" s="22">
        <v>0</v>
      </c>
      <c r="G10" s="23">
        <v>0</v>
      </c>
      <c r="H10" s="21">
        <v>3.6052830818175994</v>
      </c>
      <c r="I10" s="22">
        <v>2827.215940827534</v>
      </c>
      <c r="J10" s="22">
        <v>2.0727640184641</v>
      </c>
      <c r="K10" s="22">
        <v>0</v>
      </c>
      <c r="L10" s="23">
        <v>38.68606717964029</v>
      </c>
      <c r="M10" s="21">
        <v>0</v>
      </c>
      <c r="N10" s="22">
        <v>0</v>
      </c>
      <c r="O10" s="22">
        <v>0</v>
      </c>
      <c r="P10" s="22">
        <v>0</v>
      </c>
      <c r="Q10" s="23">
        <v>0</v>
      </c>
      <c r="R10" s="21">
        <v>2.1100385056746003</v>
      </c>
      <c r="S10" s="22">
        <v>153.70807568260648</v>
      </c>
      <c r="T10" s="22">
        <v>28.1464515501426</v>
      </c>
      <c r="U10" s="22">
        <v>0</v>
      </c>
      <c r="V10" s="23">
        <v>3.8073554763201995</v>
      </c>
      <c r="W10" s="21">
        <v>0</v>
      </c>
      <c r="X10" s="22">
        <v>0</v>
      </c>
      <c r="Y10" s="22">
        <v>0</v>
      </c>
      <c r="Z10" s="22">
        <v>0</v>
      </c>
      <c r="AA10" s="23">
        <v>0</v>
      </c>
      <c r="AB10" s="21">
        <v>0.0999095047497</v>
      </c>
      <c r="AC10" s="22">
        <v>4.2667990048568</v>
      </c>
      <c r="AD10" s="22">
        <v>0</v>
      </c>
      <c r="AE10" s="22">
        <v>0</v>
      </c>
      <c r="AF10" s="23">
        <v>5.7737645704637</v>
      </c>
      <c r="AG10" s="21">
        <v>0</v>
      </c>
      <c r="AH10" s="22">
        <v>0</v>
      </c>
      <c r="AI10" s="22">
        <v>0</v>
      </c>
      <c r="AJ10" s="22">
        <v>0</v>
      </c>
      <c r="AK10" s="23">
        <v>0</v>
      </c>
      <c r="AL10" s="21">
        <v>0.08847781692840001</v>
      </c>
      <c r="AM10" s="22">
        <v>0.2099388248571</v>
      </c>
      <c r="AN10" s="22">
        <v>0</v>
      </c>
      <c r="AO10" s="22">
        <v>0</v>
      </c>
      <c r="AP10" s="23">
        <v>0.5528681464283001</v>
      </c>
      <c r="AQ10" s="21">
        <v>0</v>
      </c>
      <c r="AR10" s="22">
        <v>0</v>
      </c>
      <c r="AS10" s="22">
        <v>0</v>
      </c>
      <c r="AT10" s="22">
        <v>0</v>
      </c>
      <c r="AU10" s="23">
        <v>0</v>
      </c>
      <c r="AV10" s="21">
        <v>21.222227274390995</v>
      </c>
      <c r="AW10" s="22">
        <v>1269.842270773813</v>
      </c>
      <c r="AX10" s="22">
        <v>2.761286974857</v>
      </c>
      <c r="AY10" s="22">
        <v>0</v>
      </c>
      <c r="AZ10" s="23">
        <v>110.55397057079898</v>
      </c>
      <c r="BA10" s="21">
        <v>0</v>
      </c>
      <c r="BB10" s="22">
        <v>0</v>
      </c>
      <c r="BC10" s="22">
        <v>0</v>
      </c>
      <c r="BD10" s="22">
        <v>0</v>
      </c>
      <c r="BE10" s="23">
        <v>0</v>
      </c>
      <c r="BF10" s="21">
        <v>21.081430629812402</v>
      </c>
      <c r="BG10" s="22">
        <v>17.9528171779265</v>
      </c>
      <c r="BH10" s="22">
        <v>3.7043763552496998</v>
      </c>
      <c r="BI10" s="22">
        <v>0</v>
      </c>
      <c r="BJ10" s="23">
        <v>29.621704205234593</v>
      </c>
      <c r="BK10" s="24">
        <f>SUM(C10:BJ10)</f>
        <v>4585.408325021711</v>
      </c>
    </row>
    <row r="11" spans="1:63" s="30" customFormat="1" ht="15">
      <c r="A11" s="20"/>
      <c r="B11" s="8" t="s">
        <v>9</v>
      </c>
      <c r="C11" s="26">
        <f aca="true" t="shared" si="0" ref="C11:AH11">SUM(C9:C10)</f>
        <v>0</v>
      </c>
      <c r="D11" s="27">
        <f t="shared" si="0"/>
        <v>82.12227773628561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235.79785528028037</v>
      </c>
      <c r="I11" s="27">
        <f t="shared" si="0"/>
        <v>18027.337877659953</v>
      </c>
      <c r="J11" s="27">
        <f t="shared" si="0"/>
        <v>972.5053844318566</v>
      </c>
      <c r="K11" s="27">
        <f t="shared" si="0"/>
        <v>0</v>
      </c>
      <c r="L11" s="28">
        <f t="shared" si="0"/>
        <v>618.7863263255547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158.95849757639292</v>
      </c>
      <c r="S11" s="27">
        <f t="shared" si="0"/>
        <v>1484.2585260938158</v>
      </c>
      <c r="T11" s="27">
        <f t="shared" si="0"/>
        <v>167.25146153792792</v>
      </c>
      <c r="U11" s="27">
        <f t="shared" si="0"/>
        <v>0</v>
      </c>
      <c r="V11" s="28">
        <f t="shared" si="0"/>
        <v>158.80978607638448</v>
      </c>
      <c r="W11" s="26">
        <f t="shared" si="0"/>
        <v>0</v>
      </c>
      <c r="X11" s="27">
        <f t="shared" si="0"/>
        <v>0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11.721185069244902</v>
      </c>
      <c r="AC11" s="27">
        <f t="shared" si="0"/>
        <v>9.2084180129273</v>
      </c>
      <c r="AD11" s="27">
        <f t="shared" si="0"/>
        <v>0</v>
      </c>
      <c r="AE11" s="27">
        <f t="shared" si="0"/>
        <v>0</v>
      </c>
      <c r="AF11" s="28">
        <f t="shared" si="0"/>
        <v>63.85299519453229</v>
      </c>
      <c r="AG11" s="26">
        <f t="shared" si="0"/>
        <v>0</v>
      </c>
      <c r="AH11" s="27">
        <f t="shared" si="0"/>
        <v>0</v>
      </c>
      <c r="AI11" s="27">
        <f aca="true" t="shared" si="1" ref="AI11:BK1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3.7848224914251</v>
      </c>
      <c r="AM11" s="27">
        <f t="shared" si="1"/>
        <v>2.3962269404638</v>
      </c>
      <c r="AN11" s="27">
        <f t="shared" si="1"/>
        <v>0</v>
      </c>
      <c r="AO11" s="27">
        <f t="shared" si="1"/>
        <v>0</v>
      </c>
      <c r="AP11" s="28">
        <f t="shared" si="1"/>
        <v>6.763551622749001</v>
      </c>
      <c r="AQ11" s="26">
        <f t="shared" si="1"/>
        <v>0</v>
      </c>
      <c r="AR11" s="27">
        <f t="shared" si="1"/>
        <v>0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366.224009768153</v>
      </c>
      <c r="AW11" s="27">
        <f t="shared" si="1"/>
        <v>3985.4840065945755</v>
      </c>
      <c r="AX11" s="27">
        <f t="shared" si="1"/>
        <v>4.6857160087854</v>
      </c>
      <c r="AY11" s="27">
        <f t="shared" si="1"/>
        <v>0</v>
      </c>
      <c r="AZ11" s="28">
        <f t="shared" si="1"/>
        <v>1088.1337903308938</v>
      </c>
      <c r="BA11" s="26">
        <f t="shared" si="1"/>
        <v>0</v>
      </c>
      <c r="BB11" s="27">
        <f t="shared" si="1"/>
        <v>0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250.64255493311458</v>
      </c>
      <c r="BG11" s="27">
        <f t="shared" si="1"/>
        <v>185.05079389415582</v>
      </c>
      <c r="BH11" s="27">
        <f t="shared" si="1"/>
        <v>48.167835701641906</v>
      </c>
      <c r="BI11" s="27">
        <f t="shared" si="1"/>
        <v>0</v>
      </c>
      <c r="BJ11" s="28">
        <f t="shared" si="1"/>
        <v>283.19672372746993</v>
      </c>
      <c r="BK11" s="29">
        <f t="shared" si="1"/>
        <v>28215.14062300859</v>
      </c>
    </row>
    <row r="12" spans="3:63" ht="15" customHeight="1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ht="1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ht="15">
      <c r="A14" s="20"/>
      <c r="B14" s="7" t="s">
        <v>99</v>
      </c>
      <c r="C14" s="21">
        <v>0</v>
      </c>
      <c r="D14" s="22">
        <v>44.008947882678505</v>
      </c>
      <c r="E14" s="22">
        <v>0</v>
      </c>
      <c r="F14" s="22">
        <v>0</v>
      </c>
      <c r="G14" s="23">
        <v>0</v>
      </c>
      <c r="H14" s="21">
        <v>128.6163910233013</v>
      </c>
      <c r="I14" s="22">
        <v>450.7288782250334</v>
      </c>
      <c r="J14" s="22">
        <v>0</v>
      </c>
      <c r="K14" s="22">
        <v>0</v>
      </c>
      <c r="L14" s="23">
        <v>352.29906533874237</v>
      </c>
      <c r="M14" s="21">
        <v>0</v>
      </c>
      <c r="N14" s="22">
        <v>0</v>
      </c>
      <c r="O14" s="22">
        <v>0</v>
      </c>
      <c r="P14" s="22">
        <v>0</v>
      </c>
      <c r="Q14" s="23">
        <v>0</v>
      </c>
      <c r="R14" s="21">
        <v>49.394896770520006</v>
      </c>
      <c r="S14" s="22">
        <v>91.54642960021337</v>
      </c>
      <c r="T14" s="22">
        <v>26.9136730782142</v>
      </c>
      <c r="U14" s="22">
        <v>0</v>
      </c>
      <c r="V14" s="23">
        <v>36.2347988745669</v>
      </c>
      <c r="W14" s="21">
        <v>0</v>
      </c>
      <c r="X14" s="22">
        <v>0</v>
      </c>
      <c r="Y14" s="22">
        <v>0</v>
      </c>
      <c r="Z14" s="22">
        <v>0</v>
      </c>
      <c r="AA14" s="23">
        <v>0</v>
      </c>
      <c r="AB14" s="21">
        <v>7.193420707960999</v>
      </c>
      <c r="AC14" s="22">
        <v>5.797870138928101</v>
      </c>
      <c r="AD14" s="22">
        <v>0</v>
      </c>
      <c r="AE14" s="22">
        <v>0</v>
      </c>
      <c r="AF14" s="23">
        <v>14.9821740954627</v>
      </c>
      <c r="AG14" s="21">
        <v>0</v>
      </c>
      <c r="AH14" s="22">
        <v>0</v>
      </c>
      <c r="AI14" s="22">
        <v>0</v>
      </c>
      <c r="AJ14" s="22">
        <v>0</v>
      </c>
      <c r="AK14" s="23">
        <v>0</v>
      </c>
      <c r="AL14" s="21">
        <v>1.3808319966769995</v>
      </c>
      <c r="AM14" s="22">
        <v>0.1453980115356</v>
      </c>
      <c r="AN14" s="22">
        <v>0</v>
      </c>
      <c r="AO14" s="22">
        <v>0</v>
      </c>
      <c r="AP14" s="23">
        <v>3.3411281704994</v>
      </c>
      <c r="AQ14" s="21">
        <v>0</v>
      </c>
      <c r="AR14" s="22">
        <v>0</v>
      </c>
      <c r="AS14" s="22">
        <v>0</v>
      </c>
      <c r="AT14" s="22">
        <v>0</v>
      </c>
      <c r="AU14" s="23">
        <v>0</v>
      </c>
      <c r="AV14" s="21">
        <v>32.465817457258396</v>
      </c>
      <c r="AW14" s="22">
        <v>211.5079364086762</v>
      </c>
      <c r="AX14" s="22">
        <v>10.357470653499899</v>
      </c>
      <c r="AY14" s="22">
        <v>0</v>
      </c>
      <c r="AZ14" s="23">
        <v>143.43449293794208</v>
      </c>
      <c r="BA14" s="21">
        <v>0</v>
      </c>
      <c r="BB14" s="22">
        <v>0</v>
      </c>
      <c r="BC14" s="22">
        <v>0</v>
      </c>
      <c r="BD14" s="22">
        <v>0</v>
      </c>
      <c r="BE14" s="23">
        <v>0</v>
      </c>
      <c r="BF14" s="21">
        <v>17.327874618203005</v>
      </c>
      <c r="BG14" s="22">
        <v>17.2916328255344</v>
      </c>
      <c r="BH14" s="22">
        <v>11.1358800101071</v>
      </c>
      <c r="BI14" s="22">
        <v>0</v>
      </c>
      <c r="BJ14" s="23">
        <v>23.1690644717778</v>
      </c>
      <c r="BK14" s="24">
        <f>SUM(C14:BJ14)</f>
        <v>1679.2740732973325</v>
      </c>
    </row>
    <row r="15" spans="1:63" s="30" customFormat="1" ht="15">
      <c r="A15" s="20"/>
      <c r="B15" s="8" t="s">
        <v>12</v>
      </c>
      <c r="C15" s="26">
        <f>SUM(C14)</f>
        <v>0</v>
      </c>
      <c r="D15" s="27">
        <f>SUM(D14)</f>
        <v>44.008947882678505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aca="true" t="shared" si="2" ref="H15:BK15">SUM(H14)</f>
        <v>128.6163910233013</v>
      </c>
      <c r="I15" s="27">
        <f t="shared" si="2"/>
        <v>450.7288782250334</v>
      </c>
      <c r="J15" s="27">
        <f t="shared" si="2"/>
        <v>0</v>
      </c>
      <c r="K15" s="27">
        <f t="shared" si="2"/>
        <v>0</v>
      </c>
      <c r="L15" s="28">
        <f t="shared" si="2"/>
        <v>352.29906533874237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49.394896770520006</v>
      </c>
      <c r="S15" s="27">
        <f t="shared" si="2"/>
        <v>91.54642960021337</v>
      </c>
      <c r="T15" s="27">
        <f t="shared" si="2"/>
        <v>26.9136730782142</v>
      </c>
      <c r="U15" s="27">
        <f t="shared" si="2"/>
        <v>0</v>
      </c>
      <c r="V15" s="28">
        <f t="shared" si="2"/>
        <v>36.2347988745669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7.193420707960999</v>
      </c>
      <c r="AC15" s="27">
        <f t="shared" si="2"/>
        <v>5.797870138928101</v>
      </c>
      <c r="AD15" s="27">
        <f t="shared" si="2"/>
        <v>0</v>
      </c>
      <c r="AE15" s="27">
        <f t="shared" si="2"/>
        <v>0</v>
      </c>
      <c r="AF15" s="28">
        <f t="shared" si="2"/>
        <v>14.9821740954627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1.3808319966769995</v>
      </c>
      <c r="AM15" s="27">
        <f t="shared" si="2"/>
        <v>0.1453980115356</v>
      </c>
      <c r="AN15" s="27">
        <f t="shared" si="2"/>
        <v>0</v>
      </c>
      <c r="AO15" s="27">
        <f t="shared" si="2"/>
        <v>0</v>
      </c>
      <c r="AP15" s="28">
        <f t="shared" si="2"/>
        <v>3.3411281704994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32.465817457258396</v>
      </c>
      <c r="AW15" s="27">
        <f t="shared" si="2"/>
        <v>211.5079364086762</v>
      </c>
      <c r="AX15" s="27">
        <f t="shared" si="2"/>
        <v>10.357470653499899</v>
      </c>
      <c r="AY15" s="27">
        <f t="shared" si="2"/>
        <v>0</v>
      </c>
      <c r="AZ15" s="28">
        <f t="shared" si="2"/>
        <v>143.43449293794208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17.327874618203005</v>
      </c>
      <c r="BG15" s="27">
        <f t="shared" si="2"/>
        <v>17.2916328255344</v>
      </c>
      <c r="BH15" s="27">
        <f t="shared" si="2"/>
        <v>11.1358800101071</v>
      </c>
      <c r="BI15" s="27">
        <f t="shared" si="2"/>
        <v>0</v>
      </c>
      <c r="BJ15" s="28">
        <f t="shared" si="2"/>
        <v>23.1690644717778</v>
      </c>
      <c r="BK15" s="28">
        <f t="shared" si="2"/>
        <v>1679.2740732973325</v>
      </c>
    </row>
    <row r="16" spans="3:63" ht="15" customHeight="1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ht="1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ht="15">
      <c r="A18" s="20"/>
      <c r="B18" s="7" t="s">
        <v>100</v>
      </c>
      <c r="C18" s="21">
        <v>0</v>
      </c>
      <c r="D18" s="22">
        <v>0.5106104931071</v>
      </c>
      <c r="E18" s="22">
        <v>0</v>
      </c>
      <c r="F18" s="22">
        <v>0</v>
      </c>
      <c r="G18" s="23">
        <v>0</v>
      </c>
      <c r="H18" s="21">
        <v>0.0909242025355</v>
      </c>
      <c r="I18" s="22">
        <v>0</v>
      </c>
      <c r="J18" s="22">
        <v>0</v>
      </c>
      <c r="K18" s="22">
        <v>0</v>
      </c>
      <c r="L18" s="23">
        <v>0.39777971910700005</v>
      </c>
      <c r="M18" s="21">
        <v>0</v>
      </c>
      <c r="N18" s="22">
        <v>0</v>
      </c>
      <c r="O18" s="22">
        <v>0</v>
      </c>
      <c r="P18" s="22">
        <v>0</v>
      </c>
      <c r="Q18" s="23">
        <v>0</v>
      </c>
      <c r="R18" s="21">
        <v>0.0453749907497</v>
      </c>
      <c r="S18" s="22">
        <v>0</v>
      </c>
      <c r="T18" s="22">
        <v>0</v>
      </c>
      <c r="U18" s="22">
        <v>0</v>
      </c>
      <c r="V18" s="23">
        <v>0.0827793579999</v>
      </c>
      <c r="W18" s="21">
        <v>0</v>
      </c>
      <c r="X18" s="22">
        <v>0</v>
      </c>
      <c r="Y18" s="22">
        <v>0</v>
      </c>
      <c r="Z18" s="22">
        <v>0</v>
      </c>
      <c r="AA18" s="23">
        <v>0</v>
      </c>
      <c r="AB18" s="21">
        <v>0.0006162513571</v>
      </c>
      <c r="AC18" s="22">
        <v>0</v>
      </c>
      <c r="AD18" s="22">
        <v>0</v>
      </c>
      <c r="AE18" s="22">
        <v>0</v>
      </c>
      <c r="AF18" s="23">
        <v>0</v>
      </c>
      <c r="AG18" s="21">
        <v>0</v>
      </c>
      <c r="AH18" s="22">
        <v>0</v>
      </c>
      <c r="AI18" s="22">
        <v>0</v>
      </c>
      <c r="AJ18" s="22">
        <v>0</v>
      </c>
      <c r="AK18" s="23">
        <v>0</v>
      </c>
      <c r="AL18" s="21">
        <v>0.0046163666071</v>
      </c>
      <c r="AM18" s="22">
        <v>0</v>
      </c>
      <c r="AN18" s="22">
        <v>0</v>
      </c>
      <c r="AO18" s="22">
        <v>0</v>
      </c>
      <c r="AP18" s="23">
        <v>0</v>
      </c>
      <c r="AQ18" s="21">
        <v>0</v>
      </c>
      <c r="AR18" s="22">
        <v>0</v>
      </c>
      <c r="AS18" s="22">
        <v>0</v>
      </c>
      <c r="AT18" s="22">
        <v>0</v>
      </c>
      <c r="AU18" s="23">
        <v>0</v>
      </c>
      <c r="AV18" s="21">
        <v>0.39761084007030006</v>
      </c>
      <c r="AW18" s="22">
        <v>1.7420987381237396</v>
      </c>
      <c r="AX18" s="22">
        <v>0</v>
      </c>
      <c r="AY18" s="22">
        <v>0</v>
      </c>
      <c r="AZ18" s="23">
        <v>0.9376200617852</v>
      </c>
      <c r="BA18" s="21">
        <v>0</v>
      </c>
      <c r="BB18" s="22">
        <v>0</v>
      </c>
      <c r="BC18" s="22">
        <v>0</v>
      </c>
      <c r="BD18" s="22">
        <v>0</v>
      </c>
      <c r="BE18" s="23">
        <v>0</v>
      </c>
      <c r="BF18" s="21">
        <v>0.35866152707050003</v>
      </c>
      <c r="BG18" s="22">
        <v>0.0241925426071</v>
      </c>
      <c r="BH18" s="22">
        <v>0</v>
      </c>
      <c r="BI18" s="22">
        <v>0</v>
      </c>
      <c r="BJ18" s="23">
        <v>0.24019595307129998</v>
      </c>
      <c r="BK18" s="24">
        <f aca="true" t="shared" si="3" ref="BK18:BK34">SUM(C18:BJ18)</f>
        <v>4.833081044191539</v>
      </c>
    </row>
    <row r="19" spans="1:63" s="25" customFormat="1" ht="15">
      <c r="A19" s="20"/>
      <c r="B19" s="7" t="s">
        <v>101</v>
      </c>
      <c r="C19" s="21">
        <v>0</v>
      </c>
      <c r="D19" s="22">
        <v>0.5069261713570999</v>
      </c>
      <c r="E19" s="22">
        <v>0</v>
      </c>
      <c r="F19" s="22">
        <v>0</v>
      </c>
      <c r="G19" s="23">
        <v>0</v>
      </c>
      <c r="H19" s="21">
        <v>0.052777778999800004</v>
      </c>
      <c r="I19" s="22">
        <v>0.0549125671785</v>
      </c>
      <c r="J19" s="22">
        <v>0</v>
      </c>
      <c r="K19" s="22">
        <v>0</v>
      </c>
      <c r="L19" s="23">
        <v>0.3540386347142</v>
      </c>
      <c r="M19" s="21">
        <v>0</v>
      </c>
      <c r="N19" s="22">
        <v>0</v>
      </c>
      <c r="O19" s="22">
        <v>0</v>
      </c>
      <c r="P19" s="22">
        <v>0</v>
      </c>
      <c r="Q19" s="23">
        <v>0</v>
      </c>
      <c r="R19" s="21">
        <v>0.048803889357</v>
      </c>
      <c r="S19" s="22">
        <v>0</v>
      </c>
      <c r="T19" s="22">
        <v>0</v>
      </c>
      <c r="U19" s="22">
        <v>0</v>
      </c>
      <c r="V19" s="23">
        <v>0</v>
      </c>
      <c r="W19" s="21">
        <v>0</v>
      </c>
      <c r="X19" s="22">
        <v>0</v>
      </c>
      <c r="Y19" s="22">
        <v>0</v>
      </c>
      <c r="Z19" s="22">
        <v>0</v>
      </c>
      <c r="AA19" s="23">
        <v>0</v>
      </c>
      <c r="AB19" s="21">
        <v>0.0054230935714</v>
      </c>
      <c r="AC19" s="22">
        <v>0</v>
      </c>
      <c r="AD19" s="22">
        <v>0</v>
      </c>
      <c r="AE19" s="22">
        <v>0</v>
      </c>
      <c r="AF19" s="23">
        <v>0</v>
      </c>
      <c r="AG19" s="21">
        <v>0</v>
      </c>
      <c r="AH19" s="22">
        <v>0</v>
      </c>
      <c r="AI19" s="22">
        <v>0</v>
      </c>
      <c r="AJ19" s="22">
        <v>0</v>
      </c>
      <c r="AK19" s="23">
        <v>0</v>
      </c>
      <c r="AL19" s="21">
        <v>0</v>
      </c>
      <c r="AM19" s="22">
        <v>0</v>
      </c>
      <c r="AN19" s="22">
        <v>0</v>
      </c>
      <c r="AO19" s="22">
        <v>0</v>
      </c>
      <c r="AP19" s="23">
        <v>0</v>
      </c>
      <c r="AQ19" s="21">
        <v>0</v>
      </c>
      <c r="AR19" s="22">
        <v>0</v>
      </c>
      <c r="AS19" s="22">
        <v>0</v>
      </c>
      <c r="AT19" s="22">
        <v>0</v>
      </c>
      <c r="AU19" s="23">
        <v>0</v>
      </c>
      <c r="AV19" s="21">
        <v>0.19524638742779998</v>
      </c>
      <c r="AW19" s="22">
        <v>1.1454071955899074</v>
      </c>
      <c r="AX19" s="22">
        <v>0</v>
      </c>
      <c r="AY19" s="22">
        <v>0</v>
      </c>
      <c r="AZ19" s="23">
        <v>0.8811472563210001</v>
      </c>
      <c r="BA19" s="21">
        <v>0</v>
      </c>
      <c r="BB19" s="22">
        <v>0</v>
      </c>
      <c r="BC19" s="22">
        <v>0</v>
      </c>
      <c r="BD19" s="22">
        <v>0</v>
      </c>
      <c r="BE19" s="23">
        <v>0</v>
      </c>
      <c r="BF19" s="21">
        <v>0.08261581535659998</v>
      </c>
      <c r="BG19" s="22">
        <v>0</v>
      </c>
      <c r="BH19" s="22">
        <v>0</v>
      </c>
      <c r="BI19" s="22">
        <v>0</v>
      </c>
      <c r="BJ19" s="23">
        <v>0.21227974724979998</v>
      </c>
      <c r="BK19" s="24">
        <f t="shared" si="3"/>
        <v>3.5395785371231074</v>
      </c>
    </row>
    <row r="20" spans="1:63" s="25" customFormat="1" ht="15">
      <c r="A20" s="20"/>
      <c r="B20" s="7" t="s">
        <v>227</v>
      </c>
      <c r="C20" s="21">
        <v>0</v>
      </c>
      <c r="D20" s="22">
        <v>0.5471458928571</v>
      </c>
      <c r="E20" s="22">
        <v>0</v>
      </c>
      <c r="F20" s="22">
        <v>0</v>
      </c>
      <c r="G20" s="23">
        <v>0</v>
      </c>
      <c r="H20" s="21">
        <v>0.0306401699998</v>
      </c>
      <c r="I20" s="22">
        <v>0</v>
      </c>
      <c r="J20" s="22">
        <v>0</v>
      </c>
      <c r="K20" s="22">
        <v>0</v>
      </c>
      <c r="L20" s="23">
        <v>191.705695064128</v>
      </c>
      <c r="M20" s="21">
        <v>0</v>
      </c>
      <c r="N20" s="22">
        <v>0</v>
      </c>
      <c r="O20" s="22">
        <v>0</v>
      </c>
      <c r="P20" s="22">
        <v>0</v>
      </c>
      <c r="Q20" s="23">
        <v>0</v>
      </c>
      <c r="R20" s="21">
        <v>0.012196091857</v>
      </c>
      <c r="S20" s="22">
        <v>0</v>
      </c>
      <c r="T20" s="22">
        <v>0</v>
      </c>
      <c r="U20" s="22">
        <v>0</v>
      </c>
      <c r="V20" s="23">
        <v>0</v>
      </c>
      <c r="W20" s="21">
        <v>0</v>
      </c>
      <c r="X20" s="22">
        <v>0</v>
      </c>
      <c r="Y20" s="22">
        <v>0</v>
      </c>
      <c r="Z20" s="22">
        <v>0</v>
      </c>
      <c r="AA20" s="23">
        <v>0</v>
      </c>
      <c r="AB20" s="21">
        <v>0.0049175855357</v>
      </c>
      <c r="AC20" s="22">
        <v>0</v>
      </c>
      <c r="AD20" s="22">
        <v>0</v>
      </c>
      <c r="AE20" s="22">
        <v>0</v>
      </c>
      <c r="AF20" s="23">
        <v>0.0524542457142</v>
      </c>
      <c r="AG20" s="21">
        <v>0</v>
      </c>
      <c r="AH20" s="22">
        <v>0</v>
      </c>
      <c r="AI20" s="22">
        <v>0</v>
      </c>
      <c r="AJ20" s="22">
        <v>0</v>
      </c>
      <c r="AK20" s="23">
        <v>0</v>
      </c>
      <c r="AL20" s="21">
        <v>0.0005463983928</v>
      </c>
      <c r="AM20" s="22">
        <v>0</v>
      </c>
      <c r="AN20" s="22">
        <v>0</v>
      </c>
      <c r="AO20" s="22">
        <v>0</v>
      </c>
      <c r="AP20" s="23">
        <v>0</v>
      </c>
      <c r="AQ20" s="21">
        <v>0</v>
      </c>
      <c r="AR20" s="22">
        <v>0</v>
      </c>
      <c r="AS20" s="22">
        <v>0</v>
      </c>
      <c r="AT20" s="22">
        <v>0</v>
      </c>
      <c r="AU20" s="23">
        <v>0</v>
      </c>
      <c r="AV20" s="21">
        <v>0.0033876730357</v>
      </c>
      <c r="AW20" s="22">
        <v>0</v>
      </c>
      <c r="AX20" s="22">
        <v>0</v>
      </c>
      <c r="AY20" s="22">
        <v>0</v>
      </c>
      <c r="AZ20" s="23">
        <v>0.0546398392857</v>
      </c>
      <c r="BA20" s="21">
        <v>0</v>
      </c>
      <c r="BB20" s="22">
        <v>0</v>
      </c>
      <c r="BC20" s="22">
        <v>0</v>
      </c>
      <c r="BD20" s="22">
        <v>0</v>
      </c>
      <c r="BE20" s="23">
        <v>0</v>
      </c>
      <c r="BF20" s="21">
        <v>0.0021855935713</v>
      </c>
      <c r="BG20" s="22">
        <v>0</v>
      </c>
      <c r="BH20" s="22">
        <v>0</v>
      </c>
      <c r="BI20" s="22">
        <v>0</v>
      </c>
      <c r="BJ20" s="23">
        <v>0.0426190746428</v>
      </c>
      <c r="BK20" s="24">
        <f>SUM(C20:BJ20)</f>
        <v>192.45642762902008</v>
      </c>
    </row>
    <row r="21" spans="1:63" s="25" customFormat="1" ht="15">
      <c r="A21" s="20"/>
      <c r="B21" s="7" t="s">
        <v>102</v>
      </c>
      <c r="C21" s="21">
        <v>0</v>
      </c>
      <c r="D21" s="22">
        <v>0</v>
      </c>
      <c r="E21" s="22">
        <v>0</v>
      </c>
      <c r="F21" s="22">
        <v>0</v>
      </c>
      <c r="G21" s="23">
        <v>0</v>
      </c>
      <c r="H21" s="21">
        <v>0.801612145249</v>
      </c>
      <c r="I21" s="22">
        <v>4.6511081531423</v>
      </c>
      <c r="J21" s="22">
        <v>0.3113236607142</v>
      </c>
      <c r="K21" s="22">
        <v>0</v>
      </c>
      <c r="L21" s="23">
        <v>25.0449807127133</v>
      </c>
      <c r="M21" s="21">
        <v>0</v>
      </c>
      <c r="N21" s="22">
        <v>0</v>
      </c>
      <c r="O21" s="22">
        <v>0</v>
      </c>
      <c r="P21" s="22">
        <v>0</v>
      </c>
      <c r="Q21" s="23">
        <v>0</v>
      </c>
      <c r="R21" s="21">
        <v>0.4295967399991</v>
      </c>
      <c r="S21" s="22">
        <v>6.521608044642799</v>
      </c>
      <c r="T21" s="22">
        <v>0</v>
      </c>
      <c r="U21" s="22">
        <v>0</v>
      </c>
      <c r="V21" s="23">
        <v>3.9133069277851997</v>
      </c>
      <c r="W21" s="21">
        <v>0</v>
      </c>
      <c r="X21" s="22">
        <v>0</v>
      </c>
      <c r="Y21" s="22">
        <v>0</v>
      </c>
      <c r="Z21" s="22">
        <v>0</v>
      </c>
      <c r="AA21" s="23">
        <v>0</v>
      </c>
      <c r="AB21" s="21">
        <v>0.0544956736784</v>
      </c>
      <c r="AC21" s="22">
        <v>0.0496226571428</v>
      </c>
      <c r="AD21" s="22">
        <v>0</v>
      </c>
      <c r="AE21" s="22">
        <v>0</v>
      </c>
      <c r="AF21" s="23">
        <v>0.550547253607</v>
      </c>
      <c r="AG21" s="21">
        <v>0</v>
      </c>
      <c r="AH21" s="22">
        <v>0</v>
      </c>
      <c r="AI21" s="22">
        <v>0</v>
      </c>
      <c r="AJ21" s="22">
        <v>0</v>
      </c>
      <c r="AK21" s="23">
        <v>0</v>
      </c>
      <c r="AL21" s="21">
        <v>0.006202832142599999</v>
      </c>
      <c r="AM21" s="22">
        <v>0</v>
      </c>
      <c r="AN21" s="22">
        <v>0</v>
      </c>
      <c r="AO21" s="22">
        <v>0</v>
      </c>
      <c r="AP21" s="23">
        <v>0</v>
      </c>
      <c r="AQ21" s="21">
        <v>0</v>
      </c>
      <c r="AR21" s="22">
        <v>0</v>
      </c>
      <c r="AS21" s="22">
        <v>0</v>
      </c>
      <c r="AT21" s="22">
        <v>0</v>
      </c>
      <c r="AU21" s="23">
        <v>0</v>
      </c>
      <c r="AV21" s="21">
        <v>8.191399250171699</v>
      </c>
      <c r="AW21" s="22">
        <v>35.88966257625055</v>
      </c>
      <c r="AX21" s="22">
        <v>0</v>
      </c>
      <c r="AY21" s="22">
        <v>0</v>
      </c>
      <c r="AZ21" s="23">
        <v>82.38127519074061</v>
      </c>
      <c r="BA21" s="21">
        <v>0</v>
      </c>
      <c r="BB21" s="22">
        <v>0</v>
      </c>
      <c r="BC21" s="22">
        <v>0</v>
      </c>
      <c r="BD21" s="22">
        <v>0</v>
      </c>
      <c r="BE21" s="23">
        <v>0</v>
      </c>
      <c r="BF21" s="21">
        <v>2.1199358938164</v>
      </c>
      <c r="BG21" s="22">
        <v>12.399969025070702</v>
      </c>
      <c r="BH21" s="22">
        <v>0.6326888785714</v>
      </c>
      <c r="BI21" s="22">
        <v>0</v>
      </c>
      <c r="BJ21" s="23">
        <v>12.353488703103698</v>
      </c>
      <c r="BK21" s="24">
        <f t="shared" si="3"/>
        <v>196.30282431854175</v>
      </c>
    </row>
    <row r="22" spans="1:63" s="25" customFormat="1" ht="15">
      <c r="A22" s="20"/>
      <c r="B22" s="7" t="s">
        <v>103</v>
      </c>
      <c r="C22" s="21">
        <v>0</v>
      </c>
      <c r="D22" s="22">
        <v>2.497485</v>
      </c>
      <c r="E22" s="22">
        <v>0</v>
      </c>
      <c r="F22" s="22">
        <v>0</v>
      </c>
      <c r="G22" s="23">
        <v>0</v>
      </c>
      <c r="H22" s="21">
        <v>0.0849986428571</v>
      </c>
      <c r="I22" s="22">
        <v>57.5920041</v>
      </c>
      <c r="J22" s="22">
        <v>0</v>
      </c>
      <c r="K22" s="22">
        <v>0</v>
      </c>
      <c r="L22" s="23">
        <v>5.0246639541428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0.027472334999999994</v>
      </c>
      <c r="S22" s="22">
        <v>0</v>
      </c>
      <c r="T22" s="22">
        <v>0</v>
      </c>
      <c r="U22" s="22">
        <v>0</v>
      </c>
      <c r="V22" s="23">
        <v>1.3992893986427999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0.020475775178399998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0.0018614341070999998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0.1721206071065</v>
      </c>
      <c r="AW22" s="22">
        <v>24.943217035678643</v>
      </c>
      <c r="AX22" s="22">
        <v>0</v>
      </c>
      <c r="AY22" s="22">
        <v>0</v>
      </c>
      <c r="AZ22" s="23">
        <v>9.744610872856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0.05333629178549999</v>
      </c>
      <c r="BG22" s="22">
        <v>0</v>
      </c>
      <c r="BH22" s="22">
        <v>0</v>
      </c>
      <c r="BI22" s="22">
        <v>0</v>
      </c>
      <c r="BJ22" s="23">
        <v>0.5708397928571</v>
      </c>
      <c r="BK22" s="24">
        <f t="shared" si="3"/>
        <v>102.13237524021193</v>
      </c>
    </row>
    <row r="23" spans="1:63" s="25" customFormat="1" ht="15">
      <c r="A23" s="20"/>
      <c r="B23" s="7" t="s">
        <v>104</v>
      </c>
      <c r="C23" s="21">
        <v>0</v>
      </c>
      <c r="D23" s="22">
        <v>0</v>
      </c>
      <c r="E23" s="22">
        <v>0</v>
      </c>
      <c r="F23" s="22">
        <v>0</v>
      </c>
      <c r="G23" s="23">
        <v>0</v>
      </c>
      <c r="H23" s="21">
        <v>0.25736315621420003</v>
      </c>
      <c r="I23" s="22">
        <v>15.7159402842857</v>
      </c>
      <c r="J23" s="22">
        <v>0</v>
      </c>
      <c r="K23" s="22">
        <v>0</v>
      </c>
      <c r="L23" s="23">
        <v>2.0050910715357</v>
      </c>
      <c r="M23" s="21">
        <v>0</v>
      </c>
      <c r="N23" s="22">
        <v>0</v>
      </c>
      <c r="O23" s="22">
        <v>0</v>
      </c>
      <c r="P23" s="22">
        <v>0</v>
      </c>
      <c r="Q23" s="23">
        <v>0</v>
      </c>
      <c r="R23" s="21">
        <v>0.0248822396785</v>
      </c>
      <c r="S23" s="22">
        <v>0.55158373</v>
      </c>
      <c r="T23" s="22">
        <v>0</v>
      </c>
      <c r="U23" s="22">
        <v>0</v>
      </c>
      <c r="V23" s="23">
        <v>0.40466074999999996</v>
      </c>
      <c r="W23" s="21">
        <v>0</v>
      </c>
      <c r="X23" s="22">
        <v>0</v>
      </c>
      <c r="Y23" s="22">
        <v>0</v>
      </c>
      <c r="Z23" s="22">
        <v>0</v>
      </c>
      <c r="AA23" s="23">
        <v>0</v>
      </c>
      <c r="AB23" s="21">
        <v>0.010518279464200002</v>
      </c>
      <c r="AC23" s="22">
        <v>0.0618722321428</v>
      </c>
      <c r="AD23" s="22">
        <v>0</v>
      </c>
      <c r="AE23" s="22">
        <v>0</v>
      </c>
      <c r="AF23" s="23">
        <v>0.056303731249799996</v>
      </c>
      <c r="AG23" s="21">
        <v>0</v>
      </c>
      <c r="AH23" s="22">
        <v>0</v>
      </c>
      <c r="AI23" s="22">
        <v>0</v>
      </c>
      <c r="AJ23" s="22">
        <v>0</v>
      </c>
      <c r="AK23" s="23">
        <v>0</v>
      </c>
      <c r="AL23" s="21">
        <v>0</v>
      </c>
      <c r="AM23" s="22">
        <v>0</v>
      </c>
      <c r="AN23" s="22">
        <v>0</v>
      </c>
      <c r="AO23" s="22">
        <v>0</v>
      </c>
      <c r="AP23" s="23">
        <v>0</v>
      </c>
      <c r="AQ23" s="21">
        <v>0</v>
      </c>
      <c r="AR23" s="22">
        <v>0</v>
      </c>
      <c r="AS23" s="22">
        <v>0</v>
      </c>
      <c r="AT23" s="22">
        <v>0</v>
      </c>
      <c r="AU23" s="23">
        <v>0</v>
      </c>
      <c r="AV23" s="21">
        <v>0.3746363656781</v>
      </c>
      <c r="AW23" s="22">
        <v>1.618490678562138</v>
      </c>
      <c r="AX23" s="22">
        <v>0</v>
      </c>
      <c r="AY23" s="22">
        <v>0</v>
      </c>
      <c r="AZ23" s="23">
        <v>25.251382135498798</v>
      </c>
      <c r="BA23" s="21">
        <v>0</v>
      </c>
      <c r="BB23" s="22">
        <v>0</v>
      </c>
      <c r="BC23" s="22">
        <v>0</v>
      </c>
      <c r="BD23" s="22">
        <v>0</v>
      </c>
      <c r="BE23" s="23">
        <v>0</v>
      </c>
      <c r="BF23" s="21">
        <v>0.0272237821425</v>
      </c>
      <c r="BG23" s="22">
        <v>3.7123339285714</v>
      </c>
      <c r="BH23" s="22">
        <v>0</v>
      </c>
      <c r="BI23" s="22">
        <v>0</v>
      </c>
      <c r="BJ23" s="23">
        <v>1.6584019149998999</v>
      </c>
      <c r="BK23" s="24">
        <f t="shared" si="3"/>
        <v>51.73068428002374</v>
      </c>
    </row>
    <row r="24" spans="1:63" s="25" customFormat="1" ht="15">
      <c r="A24" s="20"/>
      <c r="B24" s="7" t="s">
        <v>105</v>
      </c>
      <c r="C24" s="21">
        <v>0</v>
      </c>
      <c r="D24" s="22">
        <v>0</v>
      </c>
      <c r="E24" s="22">
        <v>0</v>
      </c>
      <c r="F24" s="22">
        <v>0</v>
      </c>
      <c r="G24" s="23">
        <v>0</v>
      </c>
      <c r="H24" s="21">
        <v>0.0572184363567</v>
      </c>
      <c r="I24" s="22">
        <v>0</v>
      </c>
      <c r="J24" s="22">
        <v>0</v>
      </c>
      <c r="K24" s="22">
        <v>0</v>
      </c>
      <c r="L24" s="23">
        <v>1.8307016914283003</v>
      </c>
      <c r="M24" s="21">
        <v>0</v>
      </c>
      <c r="N24" s="22">
        <v>0</v>
      </c>
      <c r="O24" s="22">
        <v>0</v>
      </c>
      <c r="P24" s="22">
        <v>0</v>
      </c>
      <c r="Q24" s="23">
        <v>0</v>
      </c>
      <c r="R24" s="21">
        <v>0.0321305182854</v>
      </c>
      <c r="S24" s="22">
        <v>0</v>
      </c>
      <c r="T24" s="22">
        <v>0</v>
      </c>
      <c r="U24" s="22">
        <v>0</v>
      </c>
      <c r="V24" s="23">
        <v>1.0639709898212</v>
      </c>
      <c r="W24" s="21">
        <v>0</v>
      </c>
      <c r="X24" s="22">
        <v>0</v>
      </c>
      <c r="Y24" s="22">
        <v>0</v>
      </c>
      <c r="Z24" s="22">
        <v>0</v>
      </c>
      <c r="AA24" s="23">
        <v>0</v>
      </c>
      <c r="AB24" s="21">
        <v>0</v>
      </c>
      <c r="AC24" s="22">
        <v>0</v>
      </c>
      <c r="AD24" s="22">
        <v>0</v>
      </c>
      <c r="AE24" s="22">
        <v>0</v>
      </c>
      <c r="AF24" s="23">
        <v>0.0840512057141</v>
      </c>
      <c r="AG24" s="21">
        <v>0</v>
      </c>
      <c r="AH24" s="22">
        <v>0</v>
      </c>
      <c r="AI24" s="22">
        <v>0</v>
      </c>
      <c r="AJ24" s="22">
        <v>0</v>
      </c>
      <c r="AK24" s="23">
        <v>0</v>
      </c>
      <c r="AL24" s="21">
        <v>0</v>
      </c>
      <c r="AM24" s="22">
        <v>0</v>
      </c>
      <c r="AN24" s="22">
        <v>0</v>
      </c>
      <c r="AO24" s="22">
        <v>0</v>
      </c>
      <c r="AP24" s="23">
        <v>0</v>
      </c>
      <c r="AQ24" s="21">
        <v>0</v>
      </c>
      <c r="AR24" s="22">
        <v>0</v>
      </c>
      <c r="AS24" s="22">
        <v>0</v>
      </c>
      <c r="AT24" s="22">
        <v>0</v>
      </c>
      <c r="AU24" s="23">
        <v>0</v>
      </c>
      <c r="AV24" s="21">
        <v>0.06191360135679999</v>
      </c>
      <c r="AW24" s="22">
        <v>0.6798135678366266</v>
      </c>
      <c r="AX24" s="22">
        <v>0</v>
      </c>
      <c r="AY24" s="22">
        <v>0</v>
      </c>
      <c r="AZ24" s="23">
        <v>20.305577140820496</v>
      </c>
      <c r="BA24" s="21">
        <v>0</v>
      </c>
      <c r="BB24" s="22">
        <v>0</v>
      </c>
      <c r="BC24" s="22">
        <v>0</v>
      </c>
      <c r="BD24" s="22">
        <v>0</v>
      </c>
      <c r="BE24" s="23">
        <v>0</v>
      </c>
      <c r="BF24" s="21">
        <v>0.027260817178400003</v>
      </c>
      <c r="BG24" s="22">
        <v>0</v>
      </c>
      <c r="BH24" s="22">
        <v>0</v>
      </c>
      <c r="BI24" s="22">
        <v>0</v>
      </c>
      <c r="BJ24" s="23">
        <v>0.370814142857</v>
      </c>
      <c r="BK24" s="24">
        <f t="shared" si="3"/>
        <v>24.513452111655024</v>
      </c>
    </row>
    <row r="25" spans="1:63" s="25" customFormat="1" ht="15">
      <c r="A25" s="20"/>
      <c r="B25" s="7" t="s">
        <v>106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1">
        <v>0.1098186479994</v>
      </c>
      <c r="I25" s="22">
        <v>113.50271883571389</v>
      </c>
      <c r="J25" s="22">
        <v>0</v>
      </c>
      <c r="K25" s="22">
        <v>0</v>
      </c>
      <c r="L25" s="23">
        <v>14.7802839977139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0.0711230831422</v>
      </c>
      <c r="S25" s="22">
        <v>9.593941071428501</v>
      </c>
      <c r="T25" s="22">
        <v>0</v>
      </c>
      <c r="U25" s="22">
        <v>0</v>
      </c>
      <c r="V25" s="23">
        <v>0.2970974919284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0.0355995899998</v>
      </c>
      <c r="AC25" s="22">
        <v>0</v>
      </c>
      <c r="AD25" s="22">
        <v>0</v>
      </c>
      <c r="AE25" s="22">
        <v>0</v>
      </c>
      <c r="AF25" s="23">
        <v>1.1370254763211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0.17352007178489998</v>
      </c>
      <c r="AW25" s="22">
        <v>9.771979413155751</v>
      </c>
      <c r="AX25" s="22">
        <v>0</v>
      </c>
      <c r="AY25" s="22">
        <v>0</v>
      </c>
      <c r="AZ25" s="23">
        <v>11.286245766248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0.2149975369996</v>
      </c>
      <c r="BG25" s="22">
        <v>4.44994875</v>
      </c>
      <c r="BH25" s="22">
        <v>0</v>
      </c>
      <c r="BI25" s="22">
        <v>0</v>
      </c>
      <c r="BJ25" s="23">
        <v>0.1343427399642</v>
      </c>
      <c r="BK25" s="24">
        <f t="shared" si="3"/>
        <v>165.55864247239967</v>
      </c>
    </row>
    <row r="26" spans="1:63" s="25" customFormat="1" ht="15">
      <c r="A26" s="20"/>
      <c r="B26" s="7" t="s">
        <v>107</v>
      </c>
      <c r="C26" s="21">
        <v>0</v>
      </c>
      <c r="D26" s="22">
        <v>0</v>
      </c>
      <c r="E26" s="22">
        <v>0</v>
      </c>
      <c r="F26" s="22">
        <v>0</v>
      </c>
      <c r="G26" s="23">
        <v>0</v>
      </c>
      <c r="H26" s="21">
        <v>0.1602496182854</v>
      </c>
      <c r="I26" s="22">
        <v>135.7830471428568</v>
      </c>
      <c r="J26" s="22">
        <v>0</v>
      </c>
      <c r="K26" s="22">
        <v>0</v>
      </c>
      <c r="L26" s="23">
        <v>4.4430745903566</v>
      </c>
      <c r="M26" s="21">
        <v>0</v>
      </c>
      <c r="N26" s="22">
        <v>0</v>
      </c>
      <c r="O26" s="22">
        <v>0</v>
      </c>
      <c r="P26" s="22">
        <v>0</v>
      </c>
      <c r="Q26" s="23">
        <v>0</v>
      </c>
      <c r="R26" s="21">
        <v>0.06526292657119999</v>
      </c>
      <c r="S26" s="22">
        <v>0.8813088342857</v>
      </c>
      <c r="T26" s="22">
        <v>0</v>
      </c>
      <c r="U26" s="22">
        <v>0</v>
      </c>
      <c r="V26" s="23">
        <v>1.1358483122141998</v>
      </c>
      <c r="W26" s="21">
        <v>0</v>
      </c>
      <c r="X26" s="22">
        <v>0</v>
      </c>
      <c r="Y26" s="22">
        <v>0</v>
      </c>
      <c r="Z26" s="22">
        <v>0</v>
      </c>
      <c r="AA26" s="23">
        <v>0</v>
      </c>
      <c r="AB26" s="21">
        <v>0.024191550356900002</v>
      </c>
      <c r="AC26" s="22">
        <v>0</v>
      </c>
      <c r="AD26" s="22">
        <v>0</v>
      </c>
      <c r="AE26" s="22">
        <v>0</v>
      </c>
      <c r="AF26" s="23">
        <v>0.048383099999899995</v>
      </c>
      <c r="AG26" s="21">
        <v>0</v>
      </c>
      <c r="AH26" s="22">
        <v>0</v>
      </c>
      <c r="AI26" s="22">
        <v>0</v>
      </c>
      <c r="AJ26" s="22">
        <v>0</v>
      </c>
      <c r="AK26" s="23">
        <v>0</v>
      </c>
      <c r="AL26" s="21">
        <v>0.025464785714199998</v>
      </c>
      <c r="AM26" s="22">
        <v>0</v>
      </c>
      <c r="AN26" s="22">
        <v>0</v>
      </c>
      <c r="AO26" s="22">
        <v>0</v>
      </c>
      <c r="AP26" s="23">
        <v>0.025464785714199998</v>
      </c>
      <c r="AQ26" s="21">
        <v>0</v>
      </c>
      <c r="AR26" s="22">
        <v>0</v>
      </c>
      <c r="AS26" s="22">
        <v>0</v>
      </c>
      <c r="AT26" s="22">
        <v>0</v>
      </c>
      <c r="AU26" s="23">
        <v>0</v>
      </c>
      <c r="AV26" s="21">
        <v>0.0451999949998</v>
      </c>
      <c r="AW26" s="22">
        <v>0.18461969631074887</v>
      </c>
      <c r="AX26" s="22">
        <v>0</v>
      </c>
      <c r="AY26" s="22">
        <v>0</v>
      </c>
      <c r="AZ26" s="23">
        <v>9.202960824784899</v>
      </c>
      <c r="BA26" s="21">
        <v>0</v>
      </c>
      <c r="BB26" s="22">
        <v>0</v>
      </c>
      <c r="BC26" s="22">
        <v>0</v>
      </c>
      <c r="BD26" s="22">
        <v>0</v>
      </c>
      <c r="BE26" s="23">
        <v>0</v>
      </c>
      <c r="BF26" s="21">
        <v>0.007002816606800001</v>
      </c>
      <c r="BG26" s="22">
        <v>0</v>
      </c>
      <c r="BH26" s="22">
        <v>0</v>
      </c>
      <c r="BI26" s="22">
        <v>0</v>
      </c>
      <c r="BJ26" s="23">
        <v>0</v>
      </c>
      <c r="BK26" s="24">
        <f t="shared" si="3"/>
        <v>152.03207897905736</v>
      </c>
    </row>
    <row r="27" spans="1:63" s="25" customFormat="1" ht="15">
      <c r="A27" s="20"/>
      <c r="B27" s="7" t="s">
        <v>108</v>
      </c>
      <c r="C27" s="21">
        <v>0</v>
      </c>
      <c r="D27" s="22">
        <v>0</v>
      </c>
      <c r="E27" s="22">
        <v>0</v>
      </c>
      <c r="F27" s="22">
        <v>0</v>
      </c>
      <c r="G27" s="23">
        <v>0</v>
      </c>
      <c r="H27" s="21">
        <v>0.5515941344641001</v>
      </c>
      <c r="I27" s="22">
        <v>3.3703505709284998</v>
      </c>
      <c r="J27" s="22">
        <v>0</v>
      </c>
      <c r="K27" s="22">
        <v>0</v>
      </c>
      <c r="L27" s="23">
        <v>15.111060975642701</v>
      </c>
      <c r="M27" s="21">
        <v>0</v>
      </c>
      <c r="N27" s="22">
        <v>0</v>
      </c>
      <c r="O27" s="22">
        <v>0</v>
      </c>
      <c r="P27" s="22">
        <v>0</v>
      </c>
      <c r="Q27" s="23">
        <v>0</v>
      </c>
      <c r="R27" s="21">
        <v>0.3587154173213</v>
      </c>
      <c r="S27" s="22">
        <v>1.514109375</v>
      </c>
      <c r="T27" s="22">
        <v>0</v>
      </c>
      <c r="U27" s="22">
        <v>0</v>
      </c>
      <c r="V27" s="23">
        <v>7.8626741324283005</v>
      </c>
      <c r="W27" s="21">
        <v>0</v>
      </c>
      <c r="X27" s="22">
        <v>0</v>
      </c>
      <c r="Y27" s="22">
        <v>0</v>
      </c>
      <c r="Z27" s="22">
        <v>0</v>
      </c>
      <c r="AA27" s="23">
        <v>0</v>
      </c>
      <c r="AB27" s="21">
        <v>0.038967085249800006</v>
      </c>
      <c r="AC27" s="22">
        <v>0</v>
      </c>
      <c r="AD27" s="22">
        <v>0</v>
      </c>
      <c r="AE27" s="22">
        <v>0</v>
      </c>
      <c r="AF27" s="23">
        <v>0.095305822857</v>
      </c>
      <c r="AG27" s="21">
        <v>0</v>
      </c>
      <c r="AH27" s="22">
        <v>0</v>
      </c>
      <c r="AI27" s="22">
        <v>0</v>
      </c>
      <c r="AJ27" s="22">
        <v>0</v>
      </c>
      <c r="AK27" s="23">
        <v>0</v>
      </c>
      <c r="AL27" s="21">
        <v>0.0005415103571</v>
      </c>
      <c r="AM27" s="22">
        <v>0</v>
      </c>
      <c r="AN27" s="22">
        <v>0</v>
      </c>
      <c r="AO27" s="22">
        <v>0</v>
      </c>
      <c r="AP27" s="23">
        <v>0</v>
      </c>
      <c r="AQ27" s="21">
        <v>0</v>
      </c>
      <c r="AR27" s="22">
        <v>0</v>
      </c>
      <c r="AS27" s="22">
        <v>0</v>
      </c>
      <c r="AT27" s="22">
        <v>0</v>
      </c>
      <c r="AU27" s="23">
        <v>0</v>
      </c>
      <c r="AV27" s="21">
        <v>3.2704841803527005</v>
      </c>
      <c r="AW27" s="22">
        <v>15.13950322615223</v>
      </c>
      <c r="AX27" s="22">
        <v>0.5415103571428</v>
      </c>
      <c r="AY27" s="22">
        <v>0</v>
      </c>
      <c r="AZ27" s="23">
        <v>33.999096163527106</v>
      </c>
      <c r="BA27" s="21">
        <v>0</v>
      </c>
      <c r="BB27" s="22">
        <v>0</v>
      </c>
      <c r="BC27" s="22">
        <v>0</v>
      </c>
      <c r="BD27" s="22">
        <v>0</v>
      </c>
      <c r="BE27" s="23">
        <v>0</v>
      </c>
      <c r="BF27" s="21">
        <v>1.4378372461750002</v>
      </c>
      <c r="BG27" s="22">
        <v>0.2869896592498</v>
      </c>
      <c r="BH27" s="22">
        <v>0</v>
      </c>
      <c r="BI27" s="22">
        <v>0</v>
      </c>
      <c r="BJ27" s="23">
        <v>17.935481738283002</v>
      </c>
      <c r="BK27" s="24">
        <f t="shared" si="3"/>
        <v>101.51422159513143</v>
      </c>
    </row>
    <row r="28" spans="1:63" s="25" customFormat="1" ht="15">
      <c r="A28" s="20"/>
      <c r="B28" s="7" t="s">
        <v>109</v>
      </c>
      <c r="C28" s="21">
        <v>0</v>
      </c>
      <c r="D28" s="22">
        <v>0</v>
      </c>
      <c r="E28" s="22">
        <v>0</v>
      </c>
      <c r="F28" s="22">
        <v>0</v>
      </c>
      <c r="G28" s="23">
        <v>0</v>
      </c>
      <c r="H28" s="21">
        <v>0.1832652432855</v>
      </c>
      <c r="I28" s="22">
        <v>108.41683366982119</v>
      </c>
      <c r="J28" s="22">
        <v>0</v>
      </c>
      <c r="K28" s="22">
        <v>0</v>
      </c>
      <c r="L28" s="23">
        <v>5.4150029753566</v>
      </c>
      <c r="M28" s="21">
        <v>0</v>
      </c>
      <c r="N28" s="22">
        <v>0</v>
      </c>
      <c r="O28" s="22">
        <v>0</v>
      </c>
      <c r="P28" s="22">
        <v>0</v>
      </c>
      <c r="Q28" s="23">
        <v>0</v>
      </c>
      <c r="R28" s="21">
        <v>0.0031905508928</v>
      </c>
      <c r="S28" s="22">
        <v>0</v>
      </c>
      <c r="T28" s="22">
        <v>0</v>
      </c>
      <c r="U28" s="22">
        <v>0</v>
      </c>
      <c r="V28" s="23">
        <v>6.3811017857142005</v>
      </c>
      <c r="W28" s="21">
        <v>0</v>
      </c>
      <c r="X28" s="22">
        <v>0</v>
      </c>
      <c r="Y28" s="22">
        <v>0</v>
      </c>
      <c r="Z28" s="22">
        <v>0</v>
      </c>
      <c r="AA28" s="23">
        <v>0</v>
      </c>
      <c r="AB28" s="21">
        <v>0.0012685946428</v>
      </c>
      <c r="AC28" s="22">
        <v>0</v>
      </c>
      <c r="AD28" s="22">
        <v>0</v>
      </c>
      <c r="AE28" s="22">
        <v>0</v>
      </c>
      <c r="AF28" s="23">
        <v>0.0380578392856</v>
      </c>
      <c r="AG28" s="21">
        <v>0</v>
      </c>
      <c r="AH28" s="22">
        <v>0</v>
      </c>
      <c r="AI28" s="22">
        <v>0</v>
      </c>
      <c r="AJ28" s="22">
        <v>0</v>
      </c>
      <c r="AK28" s="23">
        <v>0</v>
      </c>
      <c r="AL28" s="21">
        <v>0</v>
      </c>
      <c r="AM28" s="22">
        <v>0</v>
      </c>
      <c r="AN28" s="22">
        <v>0</v>
      </c>
      <c r="AO28" s="22">
        <v>0</v>
      </c>
      <c r="AP28" s="23">
        <v>0</v>
      </c>
      <c r="AQ28" s="21">
        <v>0</v>
      </c>
      <c r="AR28" s="22">
        <v>0</v>
      </c>
      <c r="AS28" s="22">
        <v>0</v>
      </c>
      <c r="AT28" s="22">
        <v>0</v>
      </c>
      <c r="AU28" s="23">
        <v>0</v>
      </c>
      <c r="AV28" s="21">
        <v>0.058437222178300004</v>
      </c>
      <c r="AW28" s="22">
        <v>6.850411071549293</v>
      </c>
      <c r="AX28" s="22">
        <v>0</v>
      </c>
      <c r="AY28" s="22">
        <v>0</v>
      </c>
      <c r="AZ28" s="23">
        <v>6.3245585684279</v>
      </c>
      <c r="BA28" s="21">
        <v>0</v>
      </c>
      <c r="BB28" s="22">
        <v>0</v>
      </c>
      <c r="BC28" s="22">
        <v>0</v>
      </c>
      <c r="BD28" s="22">
        <v>0</v>
      </c>
      <c r="BE28" s="23">
        <v>0</v>
      </c>
      <c r="BF28" s="21">
        <v>0.0717189833213</v>
      </c>
      <c r="BG28" s="22">
        <v>0</v>
      </c>
      <c r="BH28" s="22">
        <v>0</v>
      </c>
      <c r="BI28" s="22">
        <v>0</v>
      </c>
      <c r="BJ28" s="23">
        <v>0.0815206516427</v>
      </c>
      <c r="BK28" s="24">
        <f t="shared" si="3"/>
        <v>133.82536715611818</v>
      </c>
    </row>
    <row r="29" spans="1:63" s="25" customFormat="1" ht="15">
      <c r="A29" s="20"/>
      <c r="B29" s="7" t="s">
        <v>110</v>
      </c>
      <c r="C29" s="21">
        <v>0</v>
      </c>
      <c r="D29" s="22">
        <v>0</v>
      </c>
      <c r="E29" s="22">
        <v>0</v>
      </c>
      <c r="F29" s="22">
        <v>0</v>
      </c>
      <c r="G29" s="23">
        <v>0</v>
      </c>
      <c r="H29" s="21">
        <v>0.33836781449930003</v>
      </c>
      <c r="I29" s="22">
        <v>1.0197483581785</v>
      </c>
      <c r="J29" s="22">
        <v>0</v>
      </c>
      <c r="K29" s="22">
        <v>0</v>
      </c>
      <c r="L29" s="23">
        <v>9.623356058856599</v>
      </c>
      <c r="M29" s="21">
        <v>0</v>
      </c>
      <c r="N29" s="22">
        <v>0</v>
      </c>
      <c r="O29" s="22">
        <v>0</v>
      </c>
      <c r="P29" s="22">
        <v>0</v>
      </c>
      <c r="Q29" s="23">
        <v>0</v>
      </c>
      <c r="R29" s="21">
        <v>0.057092432142499996</v>
      </c>
      <c r="S29" s="22">
        <v>0</v>
      </c>
      <c r="T29" s="22">
        <v>0</v>
      </c>
      <c r="U29" s="22">
        <v>0</v>
      </c>
      <c r="V29" s="23">
        <v>0.4456979505713</v>
      </c>
      <c r="W29" s="21">
        <v>0</v>
      </c>
      <c r="X29" s="22">
        <v>0</v>
      </c>
      <c r="Y29" s="22">
        <v>0</v>
      </c>
      <c r="Z29" s="22">
        <v>0</v>
      </c>
      <c r="AA29" s="23">
        <v>0</v>
      </c>
      <c r="AB29" s="21">
        <v>0.0313797133928</v>
      </c>
      <c r="AC29" s="22">
        <v>0</v>
      </c>
      <c r="AD29" s="22">
        <v>0</v>
      </c>
      <c r="AE29" s="22">
        <v>0</v>
      </c>
      <c r="AF29" s="23">
        <v>0.28756329</v>
      </c>
      <c r="AG29" s="21">
        <v>0</v>
      </c>
      <c r="AH29" s="22">
        <v>0</v>
      </c>
      <c r="AI29" s="22">
        <v>0</v>
      </c>
      <c r="AJ29" s="22">
        <v>0</v>
      </c>
      <c r="AK29" s="23">
        <v>0</v>
      </c>
      <c r="AL29" s="21">
        <v>0</v>
      </c>
      <c r="AM29" s="22">
        <v>0</v>
      </c>
      <c r="AN29" s="22">
        <v>0</v>
      </c>
      <c r="AO29" s="22">
        <v>0</v>
      </c>
      <c r="AP29" s="23">
        <v>0</v>
      </c>
      <c r="AQ29" s="21">
        <v>0</v>
      </c>
      <c r="AR29" s="22">
        <v>0</v>
      </c>
      <c r="AS29" s="22">
        <v>0</v>
      </c>
      <c r="AT29" s="22">
        <v>0</v>
      </c>
      <c r="AU29" s="23">
        <v>0</v>
      </c>
      <c r="AV29" s="21">
        <v>0.5032108956427002</v>
      </c>
      <c r="AW29" s="22">
        <v>2.73113472521598</v>
      </c>
      <c r="AX29" s="22">
        <v>0</v>
      </c>
      <c r="AY29" s="22">
        <v>0</v>
      </c>
      <c r="AZ29" s="23">
        <v>15.4322583939641</v>
      </c>
      <c r="BA29" s="21">
        <v>0</v>
      </c>
      <c r="BB29" s="22">
        <v>0</v>
      </c>
      <c r="BC29" s="22">
        <v>0</v>
      </c>
      <c r="BD29" s="22">
        <v>0</v>
      </c>
      <c r="BE29" s="23">
        <v>0</v>
      </c>
      <c r="BF29" s="21">
        <v>0.11524603328569999</v>
      </c>
      <c r="BG29" s="22">
        <v>0.4641325807857</v>
      </c>
      <c r="BH29" s="22">
        <v>0</v>
      </c>
      <c r="BI29" s="22">
        <v>0</v>
      </c>
      <c r="BJ29" s="23">
        <v>1.0343310298927</v>
      </c>
      <c r="BK29" s="24">
        <f t="shared" si="3"/>
        <v>32.08351927642788</v>
      </c>
    </row>
    <row r="30" spans="1:63" s="25" customFormat="1" ht="15">
      <c r="A30" s="20"/>
      <c r="B30" s="7" t="s">
        <v>111</v>
      </c>
      <c r="C30" s="21">
        <v>0</v>
      </c>
      <c r="D30" s="22">
        <v>0</v>
      </c>
      <c r="E30" s="22">
        <v>0</v>
      </c>
      <c r="F30" s="22">
        <v>0</v>
      </c>
      <c r="G30" s="23">
        <v>0</v>
      </c>
      <c r="H30" s="21">
        <v>0.16557984496369998</v>
      </c>
      <c r="I30" s="22">
        <v>106.49654348214258</v>
      </c>
      <c r="J30" s="22">
        <v>0</v>
      </c>
      <c r="K30" s="22">
        <v>0</v>
      </c>
      <c r="L30" s="23">
        <v>96.05569347092809</v>
      </c>
      <c r="M30" s="21">
        <v>0</v>
      </c>
      <c r="N30" s="22">
        <v>0</v>
      </c>
      <c r="O30" s="22">
        <v>0</v>
      </c>
      <c r="P30" s="22">
        <v>0</v>
      </c>
      <c r="Q30" s="23">
        <v>0</v>
      </c>
      <c r="R30" s="21">
        <v>0.1306438731782</v>
      </c>
      <c r="S30" s="22">
        <v>14.3391749549284</v>
      </c>
      <c r="T30" s="22">
        <v>0</v>
      </c>
      <c r="U30" s="22">
        <v>0</v>
      </c>
      <c r="V30" s="23">
        <v>4.9782092840713</v>
      </c>
      <c r="W30" s="21">
        <v>0</v>
      </c>
      <c r="X30" s="22">
        <v>0</v>
      </c>
      <c r="Y30" s="22">
        <v>0</v>
      </c>
      <c r="Z30" s="22">
        <v>0</v>
      </c>
      <c r="AA30" s="23">
        <v>0</v>
      </c>
      <c r="AB30" s="21">
        <v>0.0056553814285</v>
      </c>
      <c r="AC30" s="22">
        <v>0.0125675142857</v>
      </c>
      <c r="AD30" s="22">
        <v>0</v>
      </c>
      <c r="AE30" s="22">
        <v>0</v>
      </c>
      <c r="AF30" s="23">
        <v>0.5463597692855</v>
      </c>
      <c r="AG30" s="21">
        <v>0</v>
      </c>
      <c r="AH30" s="22">
        <v>0</v>
      </c>
      <c r="AI30" s="22">
        <v>0</v>
      </c>
      <c r="AJ30" s="22">
        <v>0</v>
      </c>
      <c r="AK30" s="23">
        <v>0</v>
      </c>
      <c r="AL30" s="21">
        <v>0.0031418785714</v>
      </c>
      <c r="AM30" s="22">
        <v>0</v>
      </c>
      <c r="AN30" s="22">
        <v>0</v>
      </c>
      <c r="AO30" s="22">
        <v>0</v>
      </c>
      <c r="AP30" s="23">
        <v>0</v>
      </c>
      <c r="AQ30" s="21">
        <v>0</v>
      </c>
      <c r="AR30" s="22">
        <v>0</v>
      </c>
      <c r="AS30" s="22">
        <v>0</v>
      </c>
      <c r="AT30" s="22">
        <v>0</v>
      </c>
      <c r="AU30" s="23">
        <v>0</v>
      </c>
      <c r="AV30" s="21">
        <v>0.41976754471289995</v>
      </c>
      <c r="AW30" s="22">
        <v>11.943537201574998</v>
      </c>
      <c r="AX30" s="22">
        <v>0</v>
      </c>
      <c r="AY30" s="22">
        <v>0</v>
      </c>
      <c r="AZ30" s="23">
        <v>22.471928307925804</v>
      </c>
      <c r="BA30" s="21">
        <v>0</v>
      </c>
      <c r="BB30" s="22">
        <v>0</v>
      </c>
      <c r="BC30" s="22">
        <v>0</v>
      </c>
      <c r="BD30" s="22">
        <v>0</v>
      </c>
      <c r="BE30" s="23">
        <v>0</v>
      </c>
      <c r="BF30" s="21">
        <v>0.1107645449637</v>
      </c>
      <c r="BG30" s="22">
        <v>0</v>
      </c>
      <c r="BH30" s="22">
        <v>0</v>
      </c>
      <c r="BI30" s="22">
        <v>0</v>
      </c>
      <c r="BJ30" s="23">
        <v>1.1436437999995999</v>
      </c>
      <c r="BK30" s="24">
        <f t="shared" si="3"/>
        <v>258.8232108529604</v>
      </c>
    </row>
    <row r="31" spans="1:63" s="25" customFormat="1" ht="15">
      <c r="A31" s="20"/>
      <c r="B31" s="7" t="s">
        <v>112</v>
      </c>
      <c r="C31" s="21">
        <v>0</v>
      </c>
      <c r="D31" s="22">
        <v>0</v>
      </c>
      <c r="E31" s="22">
        <v>0</v>
      </c>
      <c r="F31" s="22">
        <v>0</v>
      </c>
      <c r="G31" s="23">
        <v>0</v>
      </c>
      <c r="H31" s="21">
        <v>0.1394595943208</v>
      </c>
      <c r="I31" s="22">
        <v>1.1782591757141</v>
      </c>
      <c r="J31" s="22">
        <v>0</v>
      </c>
      <c r="K31" s="22">
        <v>0</v>
      </c>
      <c r="L31" s="23">
        <v>1.7146517053565997</v>
      </c>
      <c r="M31" s="21">
        <v>0</v>
      </c>
      <c r="N31" s="22">
        <v>0</v>
      </c>
      <c r="O31" s="22">
        <v>0</v>
      </c>
      <c r="P31" s="22">
        <v>0</v>
      </c>
      <c r="Q31" s="23">
        <v>0</v>
      </c>
      <c r="R31" s="21">
        <v>0.2688028131068</v>
      </c>
      <c r="S31" s="22">
        <v>7.338864756606899</v>
      </c>
      <c r="T31" s="22">
        <v>0</v>
      </c>
      <c r="U31" s="22">
        <v>0</v>
      </c>
      <c r="V31" s="23">
        <v>5.691998987535199</v>
      </c>
      <c r="W31" s="21">
        <v>0</v>
      </c>
      <c r="X31" s="22">
        <v>0</v>
      </c>
      <c r="Y31" s="22">
        <v>0</v>
      </c>
      <c r="Z31" s="22">
        <v>0</v>
      </c>
      <c r="AA31" s="23">
        <v>0</v>
      </c>
      <c r="AB31" s="21">
        <v>0.012541567321299999</v>
      </c>
      <c r="AC31" s="22">
        <v>0</v>
      </c>
      <c r="AD31" s="22">
        <v>0</v>
      </c>
      <c r="AE31" s="22">
        <v>0</v>
      </c>
      <c r="AF31" s="23">
        <v>0.07961168821419999</v>
      </c>
      <c r="AG31" s="21">
        <v>0</v>
      </c>
      <c r="AH31" s="22">
        <v>0</v>
      </c>
      <c r="AI31" s="22">
        <v>0</v>
      </c>
      <c r="AJ31" s="22">
        <v>0</v>
      </c>
      <c r="AK31" s="23">
        <v>0</v>
      </c>
      <c r="AL31" s="21">
        <v>0</v>
      </c>
      <c r="AM31" s="22">
        <v>0</v>
      </c>
      <c r="AN31" s="22">
        <v>0</v>
      </c>
      <c r="AO31" s="22">
        <v>0</v>
      </c>
      <c r="AP31" s="23">
        <v>0</v>
      </c>
      <c r="AQ31" s="21">
        <v>0</v>
      </c>
      <c r="AR31" s="22">
        <v>0</v>
      </c>
      <c r="AS31" s="22">
        <v>0</v>
      </c>
      <c r="AT31" s="22">
        <v>0</v>
      </c>
      <c r="AU31" s="23">
        <v>0</v>
      </c>
      <c r="AV31" s="21">
        <v>1.2637520848535</v>
      </c>
      <c r="AW31" s="22">
        <v>2.7348124369120845</v>
      </c>
      <c r="AX31" s="22">
        <v>0</v>
      </c>
      <c r="AY31" s="22">
        <v>0</v>
      </c>
      <c r="AZ31" s="23">
        <v>14.927525742031998</v>
      </c>
      <c r="BA31" s="21">
        <v>0</v>
      </c>
      <c r="BB31" s="22">
        <v>0</v>
      </c>
      <c r="BC31" s="22">
        <v>0</v>
      </c>
      <c r="BD31" s="22">
        <v>0</v>
      </c>
      <c r="BE31" s="23">
        <v>0</v>
      </c>
      <c r="BF31" s="21">
        <v>1.5137785777465003</v>
      </c>
      <c r="BG31" s="22">
        <v>1.592357284571</v>
      </c>
      <c r="BH31" s="22">
        <v>0</v>
      </c>
      <c r="BI31" s="22">
        <v>0</v>
      </c>
      <c r="BJ31" s="23">
        <v>5.9324323405335</v>
      </c>
      <c r="BK31" s="24">
        <f t="shared" si="3"/>
        <v>44.38884875482448</v>
      </c>
    </row>
    <row r="32" spans="1:63" s="25" customFormat="1" ht="15">
      <c r="A32" s="20"/>
      <c r="B32" s="7" t="s">
        <v>113</v>
      </c>
      <c r="C32" s="21">
        <v>0</v>
      </c>
      <c r="D32" s="22">
        <v>0</v>
      </c>
      <c r="E32" s="22">
        <v>0</v>
      </c>
      <c r="F32" s="22">
        <v>0</v>
      </c>
      <c r="G32" s="23">
        <v>0</v>
      </c>
      <c r="H32" s="21">
        <v>0.1148324860354</v>
      </c>
      <c r="I32" s="22">
        <v>55.9420269413213</v>
      </c>
      <c r="J32" s="22">
        <v>0</v>
      </c>
      <c r="K32" s="22">
        <v>0</v>
      </c>
      <c r="L32" s="23">
        <v>50.0929958652496</v>
      </c>
      <c r="M32" s="21">
        <v>0</v>
      </c>
      <c r="N32" s="22">
        <v>0</v>
      </c>
      <c r="O32" s="22">
        <v>0</v>
      </c>
      <c r="P32" s="22">
        <v>0</v>
      </c>
      <c r="Q32" s="23">
        <v>0</v>
      </c>
      <c r="R32" s="21">
        <v>0.0629112219639</v>
      </c>
      <c r="S32" s="22">
        <v>0.0313912589285</v>
      </c>
      <c r="T32" s="22">
        <v>0</v>
      </c>
      <c r="U32" s="22">
        <v>0</v>
      </c>
      <c r="V32" s="23">
        <v>0.47021092321389996</v>
      </c>
      <c r="W32" s="21">
        <v>0</v>
      </c>
      <c r="X32" s="22">
        <v>0</v>
      </c>
      <c r="Y32" s="22">
        <v>0</v>
      </c>
      <c r="Z32" s="22">
        <v>0</v>
      </c>
      <c r="AA32" s="23">
        <v>0</v>
      </c>
      <c r="AB32" s="21">
        <v>0.0262182824999</v>
      </c>
      <c r="AC32" s="22">
        <v>0</v>
      </c>
      <c r="AD32" s="22">
        <v>0</v>
      </c>
      <c r="AE32" s="22">
        <v>0</v>
      </c>
      <c r="AF32" s="23">
        <v>0.0187273446428</v>
      </c>
      <c r="AG32" s="21">
        <v>0</v>
      </c>
      <c r="AH32" s="22">
        <v>0</v>
      </c>
      <c r="AI32" s="22">
        <v>0</v>
      </c>
      <c r="AJ32" s="22">
        <v>0</v>
      </c>
      <c r="AK32" s="23">
        <v>0</v>
      </c>
      <c r="AL32" s="21">
        <v>0.0062424482142</v>
      </c>
      <c r="AM32" s="22">
        <v>0</v>
      </c>
      <c r="AN32" s="22">
        <v>0</v>
      </c>
      <c r="AO32" s="22">
        <v>0</v>
      </c>
      <c r="AP32" s="23">
        <v>0</v>
      </c>
      <c r="AQ32" s="21">
        <v>0</v>
      </c>
      <c r="AR32" s="22">
        <v>0</v>
      </c>
      <c r="AS32" s="22">
        <v>0</v>
      </c>
      <c r="AT32" s="22">
        <v>0</v>
      </c>
      <c r="AU32" s="23">
        <v>0</v>
      </c>
      <c r="AV32" s="21">
        <v>0.2742762245348</v>
      </c>
      <c r="AW32" s="22">
        <v>2.585642900133189</v>
      </c>
      <c r="AX32" s="22">
        <v>0</v>
      </c>
      <c r="AY32" s="22">
        <v>0</v>
      </c>
      <c r="AZ32" s="23">
        <v>8.841001437534201</v>
      </c>
      <c r="BA32" s="21">
        <v>0</v>
      </c>
      <c r="BB32" s="22">
        <v>0</v>
      </c>
      <c r="BC32" s="22">
        <v>0</v>
      </c>
      <c r="BD32" s="22">
        <v>0</v>
      </c>
      <c r="BE32" s="23">
        <v>0</v>
      </c>
      <c r="BF32" s="21">
        <v>0.1477541261065</v>
      </c>
      <c r="BG32" s="22">
        <v>0</v>
      </c>
      <c r="BH32" s="22">
        <v>0</v>
      </c>
      <c r="BI32" s="22">
        <v>0</v>
      </c>
      <c r="BJ32" s="23">
        <v>2.5499302920711</v>
      </c>
      <c r="BK32" s="24">
        <f t="shared" si="3"/>
        <v>121.16416175244929</v>
      </c>
    </row>
    <row r="33" spans="1:63" s="25" customFormat="1" ht="15">
      <c r="A33" s="20"/>
      <c r="B33" s="7" t="s">
        <v>114</v>
      </c>
      <c r="C33" s="21">
        <v>0</v>
      </c>
      <c r="D33" s="22">
        <v>0</v>
      </c>
      <c r="E33" s="22">
        <v>0</v>
      </c>
      <c r="F33" s="22">
        <v>0</v>
      </c>
      <c r="G33" s="23">
        <v>0</v>
      </c>
      <c r="H33" s="21">
        <v>0.25332565239230004</v>
      </c>
      <c r="I33" s="22">
        <v>361.37301931221384</v>
      </c>
      <c r="J33" s="22">
        <v>0</v>
      </c>
      <c r="K33" s="22">
        <v>0</v>
      </c>
      <c r="L33" s="23">
        <v>23.873663199677804</v>
      </c>
      <c r="M33" s="21">
        <v>0</v>
      </c>
      <c r="N33" s="22">
        <v>0</v>
      </c>
      <c r="O33" s="22">
        <v>0</v>
      </c>
      <c r="P33" s="22">
        <v>0</v>
      </c>
      <c r="Q33" s="23">
        <v>0</v>
      </c>
      <c r="R33" s="21">
        <v>0.0658070062497</v>
      </c>
      <c r="S33" s="22">
        <v>1.3700391967857</v>
      </c>
      <c r="T33" s="22">
        <v>0</v>
      </c>
      <c r="U33" s="22">
        <v>0</v>
      </c>
      <c r="V33" s="23">
        <v>2.2777668818569</v>
      </c>
      <c r="W33" s="21">
        <v>0</v>
      </c>
      <c r="X33" s="22">
        <v>0</v>
      </c>
      <c r="Y33" s="22">
        <v>0</v>
      </c>
      <c r="Z33" s="22">
        <v>0</v>
      </c>
      <c r="AA33" s="23">
        <v>0</v>
      </c>
      <c r="AB33" s="21">
        <v>0</v>
      </c>
      <c r="AC33" s="22">
        <v>0</v>
      </c>
      <c r="AD33" s="22">
        <v>0</v>
      </c>
      <c r="AE33" s="22">
        <v>0</v>
      </c>
      <c r="AF33" s="23">
        <v>1.2464414639285</v>
      </c>
      <c r="AG33" s="21">
        <v>0</v>
      </c>
      <c r="AH33" s="22">
        <v>0</v>
      </c>
      <c r="AI33" s="22">
        <v>0</v>
      </c>
      <c r="AJ33" s="22">
        <v>0</v>
      </c>
      <c r="AK33" s="23">
        <v>0</v>
      </c>
      <c r="AL33" s="21">
        <v>0</v>
      </c>
      <c r="AM33" s="22">
        <v>0</v>
      </c>
      <c r="AN33" s="22">
        <v>0</v>
      </c>
      <c r="AO33" s="22">
        <v>0</v>
      </c>
      <c r="AP33" s="23">
        <v>0</v>
      </c>
      <c r="AQ33" s="21">
        <v>0</v>
      </c>
      <c r="AR33" s="22">
        <v>0</v>
      </c>
      <c r="AS33" s="22">
        <v>0</v>
      </c>
      <c r="AT33" s="22">
        <v>0</v>
      </c>
      <c r="AU33" s="23">
        <v>0</v>
      </c>
      <c r="AV33" s="21">
        <v>0.4901056847136</v>
      </c>
      <c r="AW33" s="22">
        <v>1.2489468374066048</v>
      </c>
      <c r="AX33" s="22">
        <v>0</v>
      </c>
      <c r="AY33" s="22">
        <v>0</v>
      </c>
      <c r="AZ33" s="23">
        <v>12.851798269891004</v>
      </c>
      <c r="BA33" s="21">
        <v>0</v>
      </c>
      <c r="BB33" s="22">
        <v>0</v>
      </c>
      <c r="BC33" s="22">
        <v>0</v>
      </c>
      <c r="BD33" s="22">
        <v>0</v>
      </c>
      <c r="BE33" s="23">
        <v>0</v>
      </c>
      <c r="BF33" s="21">
        <v>0.1093223272853</v>
      </c>
      <c r="BG33" s="22">
        <v>0</v>
      </c>
      <c r="BH33" s="22">
        <v>0</v>
      </c>
      <c r="BI33" s="22">
        <v>0</v>
      </c>
      <c r="BJ33" s="23">
        <v>26.2509661016781</v>
      </c>
      <c r="BK33" s="24">
        <f t="shared" si="3"/>
        <v>431.4112019340794</v>
      </c>
    </row>
    <row r="34" spans="1:63" s="25" customFormat="1" ht="15">
      <c r="A34" s="20"/>
      <c r="B34" s="7" t="s">
        <v>115</v>
      </c>
      <c r="C34" s="21">
        <v>0</v>
      </c>
      <c r="D34" s="22">
        <v>0</v>
      </c>
      <c r="E34" s="22">
        <v>0</v>
      </c>
      <c r="F34" s="22">
        <v>0</v>
      </c>
      <c r="G34" s="23">
        <v>0</v>
      </c>
      <c r="H34" s="21">
        <v>0.051378082500000005</v>
      </c>
      <c r="I34" s="22">
        <v>95.0057</v>
      </c>
      <c r="J34" s="22">
        <v>0</v>
      </c>
      <c r="K34" s="22">
        <v>0</v>
      </c>
      <c r="L34" s="23">
        <v>5.8774838779642</v>
      </c>
      <c r="M34" s="21">
        <v>0</v>
      </c>
      <c r="N34" s="22">
        <v>0</v>
      </c>
      <c r="O34" s="22">
        <v>0</v>
      </c>
      <c r="P34" s="22">
        <v>0</v>
      </c>
      <c r="Q34" s="23">
        <v>0</v>
      </c>
      <c r="R34" s="21">
        <v>0.0063753825</v>
      </c>
      <c r="S34" s="22">
        <v>0</v>
      </c>
      <c r="T34" s="22">
        <v>0</v>
      </c>
      <c r="U34" s="22">
        <v>0</v>
      </c>
      <c r="V34" s="23">
        <v>0.0012563254285</v>
      </c>
      <c r="W34" s="21">
        <v>0</v>
      </c>
      <c r="X34" s="22">
        <v>0</v>
      </c>
      <c r="Y34" s="22">
        <v>0</v>
      </c>
      <c r="Z34" s="22">
        <v>0</v>
      </c>
      <c r="AA34" s="23">
        <v>0</v>
      </c>
      <c r="AB34" s="21">
        <v>0.0236199992856</v>
      </c>
      <c r="AC34" s="22">
        <v>0</v>
      </c>
      <c r="AD34" s="22">
        <v>0</v>
      </c>
      <c r="AE34" s="22">
        <v>0</v>
      </c>
      <c r="AF34" s="23">
        <v>0.0596715771427</v>
      </c>
      <c r="AG34" s="21">
        <v>0</v>
      </c>
      <c r="AH34" s="22">
        <v>0</v>
      </c>
      <c r="AI34" s="22">
        <v>0</v>
      </c>
      <c r="AJ34" s="22">
        <v>0</v>
      </c>
      <c r="AK34" s="23">
        <v>0</v>
      </c>
      <c r="AL34" s="21">
        <v>0</v>
      </c>
      <c r="AM34" s="22">
        <v>0</v>
      </c>
      <c r="AN34" s="22">
        <v>0</v>
      </c>
      <c r="AO34" s="22">
        <v>0</v>
      </c>
      <c r="AP34" s="23">
        <v>0</v>
      </c>
      <c r="AQ34" s="21">
        <v>0</v>
      </c>
      <c r="AR34" s="22">
        <v>0</v>
      </c>
      <c r="AS34" s="22">
        <v>0</v>
      </c>
      <c r="AT34" s="22">
        <v>0</v>
      </c>
      <c r="AU34" s="23">
        <v>0</v>
      </c>
      <c r="AV34" s="21">
        <v>0.4152712989636001</v>
      </c>
      <c r="AW34" s="22">
        <v>1.143692797135052</v>
      </c>
      <c r="AX34" s="22">
        <v>0</v>
      </c>
      <c r="AY34" s="22">
        <v>0</v>
      </c>
      <c r="AZ34" s="23">
        <v>35.5982447415703</v>
      </c>
      <c r="BA34" s="21">
        <v>0</v>
      </c>
      <c r="BB34" s="22">
        <v>0</v>
      </c>
      <c r="BC34" s="22">
        <v>0</v>
      </c>
      <c r="BD34" s="22">
        <v>0</v>
      </c>
      <c r="BE34" s="23">
        <v>0</v>
      </c>
      <c r="BF34" s="21">
        <v>0.0192689467856</v>
      </c>
      <c r="BG34" s="22">
        <v>0</v>
      </c>
      <c r="BH34" s="22">
        <v>0</v>
      </c>
      <c r="BI34" s="22">
        <v>0</v>
      </c>
      <c r="BJ34" s="23">
        <v>0.2361999928569</v>
      </c>
      <c r="BK34" s="24">
        <f t="shared" si="3"/>
        <v>138.43816302213244</v>
      </c>
    </row>
    <row r="35" spans="1:63" s="25" customFormat="1" ht="15">
      <c r="A35" s="20"/>
      <c r="B35" s="7" t="s">
        <v>116</v>
      </c>
      <c r="C35" s="21">
        <v>0</v>
      </c>
      <c r="D35" s="22">
        <v>0</v>
      </c>
      <c r="E35" s="22">
        <v>0</v>
      </c>
      <c r="F35" s="22">
        <v>0</v>
      </c>
      <c r="G35" s="23">
        <v>0</v>
      </c>
      <c r="H35" s="21">
        <v>0.0834428528569</v>
      </c>
      <c r="I35" s="22">
        <v>117.1474530900712</v>
      </c>
      <c r="J35" s="22">
        <v>0</v>
      </c>
      <c r="K35" s="22">
        <v>0</v>
      </c>
      <c r="L35" s="23">
        <v>13.8479390961426</v>
      </c>
      <c r="M35" s="21">
        <v>0</v>
      </c>
      <c r="N35" s="22">
        <v>0</v>
      </c>
      <c r="O35" s="22">
        <v>0</v>
      </c>
      <c r="P35" s="22">
        <v>0</v>
      </c>
      <c r="Q35" s="23">
        <v>0</v>
      </c>
      <c r="R35" s="21">
        <v>0.0485713198569</v>
      </c>
      <c r="S35" s="22">
        <v>0</v>
      </c>
      <c r="T35" s="22">
        <v>0</v>
      </c>
      <c r="U35" s="22">
        <v>0</v>
      </c>
      <c r="V35" s="23">
        <v>0.00146222525</v>
      </c>
      <c r="W35" s="21">
        <v>0</v>
      </c>
      <c r="X35" s="22">
        <v>0</v>
      </c>
      <c r="Y35" s="22">
        <v>0</v>
      </c>
      <c r="Z35" s="22">
        <v>0</v>
      </c>
      <c r="AA35" s="23">
        <v>0</v>
      </c>
      <c r="AB35" s="21">
        <v>0.01981696</v>
      </c>
      <c r="AC35" s="22">
        <v>0</v>
      </c>
      <c r="AD35" s="22">
        <v>0</v>
      </c>
      <c r="AE35" s="22">
        <v>0</v>
      </c>
      <c r="AF35" s="23">
        <v>0.030964</v>
      </c>
      <c r="AG35" s="21">
        <v>0</v>
      </c>
      <c r="AH35" s="22">
        <v>0</v>
      </c>
      <c r="AI35" s="22">
        <v>0</v>
      </c>
      <c r="AJ35" s="22">
        <v>0</v>
      </c>
      <c r="AK35" s="23">
        <v>0</v>
      </c>
      <c r="AL35" s="21">
        <v>0</v>
      </c>
      <c r="AM35" s="22">
        <v>0</v>
      </c>
      <c r="AN35" s="22">
        <v>0</v>
      </c>
      <c r="AO35" s="22">
        <v>0</v>
      </c>
      <c r="AP35" s="23">
        <v>0</v>
      </c>
      <c r="AQ35" s="21">
        <v>0</v>
      </c>
      <c r="AR35" s="22">
        <v>0</v>
      </c>
      <c r="AS35" s="22">
        <v>0</v>
      </c>
      <c r="AT35" s="22">
        <v>0</v>
      </c>
      <c r="AU35" s="23">
        <v>0</v>
      </c>
      <c r="AV35" s="21">
        <v>0.06190335335700001</v>
      </c>
      <c r="AW35" s="22">
        <v>0.3591823998603073</v>
      </c>
      <c r="AX35" s="22">
        <v>0</v>
      </c>
      <c r="AY35" s="22">
        <v>0</v>
      </c>
      <c r="AZ35" s="23">
        <v>3.7090394258570996</v>
      </c>
      <c r="BA35" s="21">
        <v>0</v>
      </c>
      <c r="BB35" s="22">
        <v>0</v>
      </c>
      <c r="BC35" s="22">
        <v>0</v>
      </c>
      <c r="BD35" s="22">
        <v>0</v>
      </c>
      <c r="BE35" s="23">
        <v>0</v>
      </c>
      <c r="BF35" s="21">
        <v>0.033442114607100004</v>
      </c>
      <c r="BG35" s="22">
        <v>0</v>
      </c>
      <c r="BH35" s="22">
        <v>0</v>
      </c>
      <c r="BI35" s="22">
        <v>0</v>
      </c>
      <c r="BJ35" s="23">
        <v>2.229408</v>
      </c>
      <c r="BK35" s="24">
        <f aca="true" t="shared" si="4" ref="BK35:BK44">SUM(C35:BJ35)</f>
        <v>137.57262483785917</v>
      </c>
    </row>
    <row r="36" spans="1:63" s="25" customFormat="1" ht="15">
      <c r="A36" s="20"/>
      <c r="B36" s="7" t="s">
        <v>117</v>
      </c>
      <c r="C36" s="21">
        <v>0</v>
      </c>
      <c r="D36" s="22">
        <v>0</v>
      </c>
      <c r="E36" s="22">
        <v>0</v>
      </c>
      <c r="F36" s="22">
        <v>0</v>
      </c>
      <c r="G36" s="23">
        <v>0</v>
      </c>
      <c r="H36" s="21">
        <v>0.6064268126062999</v>
      </c>
      <c r="I36" s="22">
        <v>11.4049234046426</v>
      </c>
      <c r="J36" s="22">
        <v>0</v>
      </c>
      <c r="K36" s="22">
        <v>0</v>
      </c>
      <c r="L36" s="23">
        <v>10.9865913356064</v>
      </c>
      <c r="M36" s="21">
        <v>0</v>
      </c>
      <c r="N36" s="22">
        <v>0</v>
      </c>
      <c r="O36" s="22">
        <v>0</v>
      </c>
      <c r="P36" s="22">
        <v>0</v>
      </c>
      <c r="Q36" s="23">
        <v>0</v>
      </c>
      <c r="R36" s="21">
        <v>0.5531509849629</v>
      </c>
      <c r="S36" s="22">
        <v>0.0265302946428</v>
      </c>
      <c r="T36" s="22">
        <v>0</v>
      </c>
      <c r="U36" s="22">
        <v>0</v>
      </c>
      <c r="V36" s="23">
        <v>6.346051878035</v>
      </c>
      <c r="W36" s="21">
        <v>0</v>
      </c>
      <c r="X36" s="22">
        <v>0</v>
      </c>
      <c r="Y36" s="22">
        <v>0</v>
      </c>
      <c r="Z36" s="22">
        <v>0</v>
      </c>
      <c r="AA36" s="23">
        <v>0</v>
      </c>
      <c r="AB36" s="21">
        <v>0.0345659207142</v>
      </c>
      <c r="AC36" s="22">
        <v>0</v>
      </c>
      <c r="AD36" s="22">
        <v>0</v>
      </c>
      <c r="AE36" s="22">
        <v>0</v>
      </c>
      <c r="AF36" s="23">
        <v>0.47973308142829996</v>
      </c>
      <c r="AG36" s="21">
        <v>0</v>
      </c>
      <c r="AH36" s="22">
        <v>0</v>
      </c>
      <c r="AI36" s="22">
        <v>0</v>
      </c>
      <c r="AJ36" s="22">
        <v>0</v>
      </c>
      <c r="AK36" s="23">
        <v>0</v>
      </c>
      <c r="AL36" s="21">
        <v>0.030376112142699998</v>
      </c>
      <c r="AM36" s="22">
        <v>0</v>
      </c>
      <c r="AN36" s="22">
        <v>0</v>
      </c>
      <c r="AO36" s="22">
        <v>0</v>
      </c>
      <c r="AP36" s="23">
        <v>0.2105378807142</v>
      </c>
      <c r="AQ36" s="21">
        <v>0</v>
      </c>
      <c r="AR36" s="22">
        <v>0</v>
      </c>
      <c r="AS36" s="22">
        <v>0</v>
      </c>
      <c r="AT36" s="22">
        <v>0</v>
      </c>
      <c r="AU36" s="23">
        <v>0</v>
      </c>
      <c r="AV36" s="21">
        <v>4.1562168720254</v>
      </c>
      <c r="AW36" s="22">
        <v>8.952156417143515</v>
      </c>
      <c r="AX36" s="22">
        <v>0.1047452142857</v>
      </c>
      <c r="AY36" s="22">
        <v>0</v>
      </c>
      <c r="AZ36" s="23">
        <v>23.933887843814198</v>
      </c>
      <c r="BA36" s="21">
        <v>0</v>
      </c>
      <c r="BB36" s="22">
        <v>0</v>
      </c>
      <c r="BC36" s="22">
        <v>0</v>
      </c>
      <c r="BD36" s="22">
        <v>0</v>
      </c>
      <c r="BE36" s="23">
        <v>0</v>
      </c>
      <c r="BF36" s="21">
        <v>2.9092285389198995</v>
      </c>
      <c r="BG36" s="22">
        <v>15.749355374713499</v>
      </c>
      <c r="BH36" s="22">
        <v>0</v>
      </c>
      <c r="BI36" s="22">
        <v>0</v>
      </c>
      <c r="BJ36" s="23">
        <v>28.615990883031607</v>
      </c>
      <c r="BK36" s="24">
        <f t="shared" si="4"/>
        <v>115.10046884942923</v>
      </c>
    </row>
    <row r="37" spans="1:63" s="25" customFormat="1" ht="15">
      <c r="A37" s="20"/>
      <c r="B37" s="7" t="s">
        <v>118</v>
      </c>
      <c r="C37" s="21">
        <v>0</v>
      </c>
      <c r="D37" s="22">
        <v>0</v>
      </c>
      <c r="E37" s="22">
        <v>0</v>
      </c>
      <c r="F37" s="22">
        <v>0</v>
      </c>
      <c r="G37" s="23">
        <v>0</v>
      </c>
      <c r="H37" s="21">
        <v>0.1066287128211</v>
      </c>
      <c r="I37" s="22">
        <v>23.4481300142854</v>
      </c>
      <c r="J37" s="22">
        <v>0</v>
      </c>
      <c r="K37" s="22">
        <v>0</v>
      </c>
      <c r="L37" s="23">
        <v>3.5985245585711003</v>
      </c>
      <c r="M37" s="21">
        <v>0</v>
      </c>
      <c r="N37" s="22">
        <v>0</v>
      </c>
      <c r="O37" s="22">
        <v>0</v>
      </c>
      <c r="P37" s="22">
        <v>0</v>
      </c>
      <c r="Q37" s="23">
        <v>0</v>
      </c>
      <c r="R37" s="21">
        <v>0.0186883705356</v>
      </c>
      <c r="S37" s="22">
        <v>0</v>
      </c>
      <c r="T37" s="22">
        <v>0</v>
      </c>
      <c r="U37" s="22">
        <v>0</v>
      </c>
      <c r="V37" s="23">
        <v>10.9168282185356</v>
      </c>
      <c r="W37" s="21">
        <v>0</v>
      </c>
      <c r="X37" s="22">
        <v>0</v>
      </c>
      <c r="Y37" s="22">
        <v>0</v>
      </c>
      <c r="Z37" s="22">
        <v>0</v>
      </c>
      <c r="AA37" s="23">
        <v>0</v>
      </c>
      <c r="AB37" s="21">
        <v>0.0524683142855</v>
      </c>
      <c r="AC37" s="22">
        <v>0</v>
      </c>
      <c r="AD37" s="22">
        <v>0</v>
      </c>
      <c r="AE37" s="22">
        <v>0</v>
      </c>
      <c r="AF37" s="23">
        <v>0.0123454857142</v>
      </c>
      <c r="AG37" s="21">
        <v>0</v>
      </c>
      <c r="AH37" s="22">
        <v>0</v>
      </c>
      <c r="AI37" s="22">
        <v>0</v>
      </c>
      <c r="AJ37" s="22">
        <v>0</v>
      </c>
      <c r="AK37" s="23">
        <v>0</v>
      </c>
      <c r="AL37" s="21">
        <v>0</v>
      </c>
      <c r="AM37" s="22">
        <v>0</v>
      </c>
      <c r="AN37" s="22">
        <v>0</v>
      </c>
      <c r="AO37" s="22">
        <v>0</v>
      </c>
      <c r="AP37" s="23">
        <v>0</v>
      </c>
      <c r="AQ37" s="21">
        <v>0</v>
      </c>
      <c r="AR37" s="22">
        <v>0</v>
      </c>
      <c r="AS37" s="22">
        <v>0</v>
      </c>
      <c r="AT37" s="22">
        <v>0</v>
      </c>
      <c r="AU37" s="23">
        <v>0</v>
      </c>
      <c r="AV37" s="21">
        <v>0.021234235428399997</v>
      </c>
      <c r="AW37" s="22">
        <v>9.431951086034653</v>
      </c>
      <c r="AX37" s="22">
        <v>0</v>
      </c>
      <c r="AY37" s="22">
        <v>0</v>
      </c>
      <c r="AZ37" s="23">
        <v>5.773396396142301</v>
      </c>
      <c r="BA37" s="21">
        <v>0</v>
      </c>
      <c r="BB37" s="22">
        <v>0</v>
      </c>
      <c r="BC37" s="22">
        <v>0</v>
      </c>
      <c r="BD37" s="22">
        <v>0</v>
      </c>
      <c r="BE37" s="23">
        <v>0</v>
      </c>
      <c r="BF37" s="21">
        <v>0.0191911156427</v>
      </c>
      <c r="BG37" s="22">
        <v>0</v>
      </c>
      <c r="BH37" s="22">
        <v>0</v>
      </c>
      <c r="BI37" s="22">
        <v>0</v>
      </c>
      <c r="BJ37" s="23">
        <v>0.6543107428570001</v>
      </c>
      <c r="BK37" s="24">
        <f t="shared" si="4"/>
        <v>54.05369725085355</v>
      </c>
    </row>
    <row r="38" spans="1:63" s="25" customFormat="1" ht="15">
      <c r="A38" s="20"/>
      <c r="B38" s="7" t="s">
        <v>119</v>
      </c>
      <c r="C38" s="21">
        <v>0</v>
      </c>
      <c r="D38" s="22">
        <v>6.1887196428571</v>
      </c>
      <c r="E38" s="22">
        <v>0</v>
      </c>
      <c r="F38" s="22">
        <v>0</v>
      </c>
      <c r="G38" s="23">
        <v>0</v>
      </c>
      <c r="H38" s="21">
        <v>0.1616051967133</v>
      </c>
      <c r="I38" s="22">
        <v>0</v>
      </c>
      <c r="J38" s="22">
        <v>0</v>
      </c>
      <c r="K38" s="22">
        <v>0</v>
      </c>
      <c r="L38" s="23">
        <v>0.18788952835699999</v>
      </c>
      <c r="M38" s="21">
        <v>0</v>
      </c>
      <c r="N38" s="22">
        <v>0</v>
      </c>
      <c r="O38" s="22">
        <v>0</v>
      </c>
      <c r="P38" s="22">
        <v>0</v>
      </c>
      <c r="Q38" s="23">
        <v>0</v>
      </c>
      <c r="R38" s="21">
        <v>0.07075313146279999</v>
      </c>
      <c r="S38" s="22">
        <v>0</v>
      </c>
      <c r="T38" s="22">
        <v>0</v>
      </c>
      <c r="U38" s="22">
        <v>0</v>
      </c>
      <c r="V38" s="23">
        <v>0.0495097571428</v>
      </c>
      <c r="W38" s="21">
        <v>0</v>
      </c>
      <c r="X38" s="22">
        <v>0</v>
      </c>
      <c r="Y38" s="22">
        <v>0</v>
      </c>
      <c r="Z38" s="22">
        <v>0</v>
      </c>
      <c r="AA38" s="23">
        <v>0</v>
      </c>
      <c r="AB38" s="21">
        <v>0.7667774556783001</v>
      </c>
      <c r="AC38" s="22">
        <v>0.084693525</v>
      </c>
      <c r="AD38" s="22">
        <v>0</v>
      </c>
      <c r="AE38" s="22">
        <v>0</v>
      </c>
      <c r="AF38" s="23">
        <v>2.670991797</v>
      </c>
      <c r="AG38" s="21">
        <v>0</v>
      </c>
      <c r="AH38" s="22">
        <v>0</v>
      </c>
      <c r="AI38" s="22">
        <v>0</v>
      </c>
      <c r="AJ38" s="22">
        <v>0</v>
      </c>
      <c r="AK38" s="23">
        <v>0</v>
      </c>
      <c r="AL38" s="21">
        <v>0.0242078426071</v>
      </c>
      <c r="AM38" s="22">
        <v>0</v>
      </c>
      <c r="AN38" s="22">
        <v>0</v>
      </c>
      <c r="AO38" s="22">
        <v>0</v>
      </c>
      <c r="AP38" s="23">
        <v>0.07259445</v>
      </c>
      <c r="AQ38" s="21">
        <v>0</v>
      </c>
      <c r="AR38" s="22">
        <v>0</v>
      </c>
      <c r="AS38" s="22">
        <v>0</v>
      </c>
      <c r="AT38" s="22">
        <v>0</v>
      </c>
      <c r="AU38" s="23">
        <v>0</v>
      </c>
      <c r="AV38" s="21">
        <v>0.49186892378569996</v>
      </c>
      <c r="AW38" s="22">
        <v>3.3043694744498326</v>
      </c>
      <c r="AX38" s="22">
        <v>0</v>
      </c>
      <c r="AY38" s="22">
        <v>0</v>
      </c>
      <c r="AZ38" s="23">
        <v>24.8472532745</v>
      </c>
      <c r="BA38" s="21">
        <v>0</v>
      </c>
      <c r="BB38" s="22">
        <v>0</v>
      </c>
      <c r="BC38" s="22">
        <v>0</v>
      </c>
      <c r="BD38" s="22">
        <v>0</v>
      </c>
      <c r="BE38" s="23">
        <v>0</v>
      </c>
      <c r="BF38" s="21">
        <v>0.11457824021419999</v>
      </c>
      <c r="BG38" s="22">
        <v>1.81486125</v>
      </c>
      <c r="BH38" s="22">
        <v>0</v>
      </c>
      <c r="BI38" s="22">
        <v>0</v>
      </c>
      <c r="BJ38" s="23">
        <v>0.21778335000000001</v>
      </c>
      <c r="BK38" s="24">
        <f t="shared" si="4"/>
        <v>41.06845683976813</v>
      </c>
    </row>
    <row r="39" spans="1:63" s="25" customFormat="1" ht="15">
      <c r="A39" s="20"/>
      <c r="B39" s="7" t="s">
        <v>120</v>
      </c>
      <c r="C39" s="21">
        <v>0</v>
      </c>
      <c r="D39" s="22">
        <v>0</v>
      </c>
      <c r="E39" s="22">
        <v>0</v>
      </c>
      <c r="F39" s="22">
        <v>0</v>
      </c>
      <c r="G39" s="23">
        <v>0</v>
      </c>
      <c r="H39" s="21">
        <v>0.0570551014284</v>
      </c>
      <c r="I39" s="22">
        <v>9.202435714285699</v>
      </c>
      <c r="J39" s="22">
        <v>0</v>
      </c>
      <c r="K39" s="22">
        <v>0</v>
      </c>
      <c r="L39" s="23">
        <v>13.9977810642854</v>
      </c>
      <c r="M39" s="21">
        <v>0</v>
      </c>
      <c r="N39" s="22">
        <v>0</v>
      </c>
      <c r="O39" s="22">
        <v>0</v>
      </c>
      <c r="P39" s="22">
        <v>0</v>
      </c>
      <c r="Q39" s="23">
        <v>0</v>
      </c>
      <c r="R39" s="21">
        <v>0.0245498133922</v>
      </c>
      <c r="S39" s="22">
        <v>0</v>
      </c>
      <c r="T39" s="22">
        <v>0</v>
      </c>
      <c r="U39" s="22">
        <v>0</v>
      </c>
      <c r="V39" s="23">
        <v>0.0061349571428</v>
      </c>
      <c r="W39" s="21">
        <v>0</v>
      </c>
      <c r="X39" s="22">
        <v>0</v>
      </c>
      <c r="Y39" s="22">
        <v>0</v>
      </c>
      <c r="Z39" s="22">
        <v>0</v>
      </c>
      <c r="AA39" s="23">
        <v>0</v>
      </c>
      <c r="AB39" s="21">
        <v>0.0280681896426</v>
      </c>
      <c r="AC39" s="22">
        <v>0</v>
      </c>
      <c r="AD39" s="22">
        <v>0</v>
      </c>
      <c r="AE39" s="22">
        <v>0</v>
      </c>
      <c r="AF39" s="23">
        <v>0.0508034232856</v>
      </c>
      <c r="AG39" s="21">
        <v>0</v>
      </c>
      <c r="AH39" s="22">
        <v>0</v>
      </c>
      <c r="AI39" s="22">
        <v>0</v>
      </c>
      <c r="AJ39" s="22">
        <v>0</v>
      </c>
      <c r="AK39" s="23">
        <v>0</v>
      </c>
      <c r="AL39" s="21">
        <v>0.0006101780357</v>
      </c>
      <c r="AM39" s="22">
        <v>0</v>
      </c>
      <c r="AN39" s="22">
        <v>0</v>
      </c>
      <c r="AO39" s="22">
        <v>0</v>
      </c>
      <c r="AP39" s="23">
        <v>0</v>
      </c>
      <c r="AQ39" s="21">
        <v>0</v>
      </c>
      <c r="AR39" s="22">
        <v>0</v>
      </c>
      <c r="AS39" s="22">
        <v>0</v>
      </c>
      <c r="AT39" s="22">
        <v>0</v>
      </c>
      <c r="AU39" s="23">
        <v>0</v>
      </c>
      <c r="AV39" s="21">
        <v>0.0365984786071</v>
      </c>
      <c r="AW39" s="22">
        <v>3.1644893166564207</v>
      </c>
      <c r="AX39" s="22">
        <v>0</v>
      </c>
      <c r="AY39" s="22">
        <v>0</v>
      </c>
      <c r="AZ39" s="23">
        <v>21.3709568302854</v>
      </c>
      <c r="BA39" s="21">
        <v>0</v>
      </c>
      <c r="BB39" s="22">
        <v>0</v>
      </c>
      <c r="BC39" s="22">
        <v>0</v>
      </c>
      <c r="BD39" s="22">
        <v>0</v>
      </c>
      <c r="BE39" s="23">
        <v>0</v>
      </c>
      <c r="BF39" s="21">
        <v>0.0219664092855</v>
      </c>
      <c r="BG39" s="22">
        <v>0</v>
      </c>
      <c r="BH39" s="22">
        <v>0</v>
      </c>
      <c r="BI39" s="22">
        <v>0</v>
      </c>
      <c r="BJ39" s="23">
        <v>0.8786441678570001</v>
      </c>
      <c r="BK39" s="24">
        <f>SUM(C39:BJ39)</f>
        <v>48.840093644189814</v>
      </c>
    </row>
    <row r="40" spans="1:63" s="25" customFormat="1" ht="15">
      <c r="A40" s="20"/>
      <c r="B40" s="7" t="s">
        <v>121</v>
      </c>
      <c r="C40" s="21">
        <v>0</v>
      </c>
      <c r="D40" s="22">
        <v>0</v>
      </c>
      <c r="E40" s="22">
        <v>0</v>
      </c>
      <c r="F40" s="22">
        <v>0</v>
      </c>
      <c r="G40" s="23">
        <v>0</v>
      </c>
      <c r="H40" s="21">
        <v>0.2656705614999</v>
      </c>
      <c r="I40" s="22">
        <v>1.206598785</v>
      </c>
      <c r="J40" s="22">
        <v>4.598728749999999</v>
      </c>
      <c r="K40" s="22">
        <v>0</v>
      </c>
      <c r="L40" s="23">
        <v>3.8083089574997</v>
      </c>
      <c r="M40" s="21">
        <v>0</v>
      </c>
      <c r="N40" s="22">
        <v>0</v>
      </c>
      <c r="O40" s="22">
        <v>0</v>
      </c>
      <c r="P40" s="22">
        <v>0</v>
      </c>
      <c r="Q40" s="23">
        <v>0</v>
      </c>
      <c r="R40" s="21">
        <v>0.5072189959282</v>
      </c>
      <c r="S40" s="22">
        <v>0.9426755145</v>
      </c>
      <c r="T40" s="22">
        <v>2.38895</v>
      </c>
      <c r="U40" s="22">
        <v>0</v>
      </c>
      <c r="V40" s="23">
        <v>10.115885773928202</v>
      </c>
      <c r="W40" s="21">
        <v>0</v>
      </c>
      <c r="X40" s="22">
        <v>0</v>
      </c>
      <c r="Y40" s="22">
        <v>0</v>
      </c>
      <c r="Z40" s="22">
        <v>0</v>
      </c>
      <c r="AA40" s="23">
        <v>0</v>
      </c>
      <c r="AB40" s="21">
        <v>0.0284050371427</v>
      </c>
      <c r="AC40" s="22">
        <v>0.0591771607142</v>
      </c>
      <c r="AD40" s="22">
        <v>0</v>
      </c>
      <c r="AE40" s="22">
        <v>0</v>
      </c>
      <c r="AF40" s="23">
        <v>0.047341728571399996</v>
      </c>
      <c r="AG40" s="21">
        <v>0</v>
      </c>
      <c r="AH40" s="22">
        <v>0</v>
      </c>
      <c r="AI40" s="22">
        <v>0</v>
      </c>
      <c r="AJ40" s="22">
        <v>0</v>
      </c>
      <c r="AK40" s="23">
        <v>0</v>
      </c>
      <c r="AL40" s="21">
        <v>0.0065094876785</v>
      </c>
      <c r="AM40" s="22">
        <v>0</v>
      </c>
      <c r="AN40" s="22">
        <v>0</v>
      </c>
      <c r="AO40" s="22">
        <v>0</v>
      </c>
      <c r="AP40" s="23">
        <v>0</v>
      </c>
      <c r="AQ40" s="21">
        <v>0</v>
      </c>
      <c r="AR40" s="22">
        <v>0</v>
      </c>
      <c r="AS40" s="22">
        <v>0</v>
      </c>
      <c r="AT40" s="22">
        <v>0</v>
      </c>
      <c r="AU40" s="23">
        <v>0</v>
      </c>
      <c r="AV40" s="21">
        <v>2.5931545601749004</v>
      </c>
      <c r="AW40" s="22">
        <v>3.738357042706771</v>
      </c>
      <c r="AX40" s="22">
        <v>0</v>
      </c>
      <c r="AY40" s="22">
        <v>0</v>
      </c>
      <c r="AZ40" s="23">
        <v>12.9907838483905</v>
      </c>
      <c r="BA40" s="21">
        <v>0</v>
      </c>
      <c r="BB40" s="22">
        <v>0</v>
      </c>
      <c r="BC40" s="22">
        <v>0</v>
      </c>
      <c r="BD40" s="22">
        <v>0</v>
      </c>
      <c r="BE40" s="23">
        <v>0</v>
      </c>
      <c r="BF40" s="21">
        <v>2.5463198269958998</v>
      </c>
      <c r="BG40" s="22">
        <v>9.386706036749699</v>
      </c>
      <c r="BH40" s="22">
        <v>0.0591771607142</v>
      </c>
      <c r="BI40" s="22">
        <v>0</v>
      </c>
      <c r="BJ40" s="23">
        <v>10.9214683705328</v>
      </c>
      <c r="BK40" s="24">
        <f t="shared" si="4"/>
        <v>66.21143759872757</v>
      </c>
    </row>
    <row r="41" spans="1:63" s="25" customFormat="1" ht="15">
      <c r="A41" s="20"/>
      <c r="B41" s="7" t="s">
        <v>122</v>
      </c>
      <c r="C41" s="21">
        <v>0</v>
      </c>
      <c r="D41" s="22">
        <v>0</v>
      </c>
      <c r="E41" s="22">
        <v>0</v>
      </c>
      <c r="F41" s="22">
        <v>0</v>
      </c>
      <c r="G41" s="23">
        <v>0</v>
      </c>
      <c r="H41" s="21">
        <v>0.06640167485670001</v>
      </c>
      <c r="I41" s="22">
        <v>7.0142614285713005</v>
      </c>
      <c r="J41" s="22">
        <v>0</v>
      </c>
      <c r="K41" s="22">
        <v>0</v>
      </c>
      <c r="L41" s="23">
        <v>1.4414307235713</v>
      </c>
      <c r="M41" s="21">
        <v>0</v>
      </c>
      <c r="N41" s="22">
        <v>0</v>
      </c>
      <c r="O41" s="22">
        <v>0</v>
      </c>
      <c r="P41" s="22">
        <v>0</v>
      </c>
      <c r="Q41" s="23">
        <v>0</v>
      </c>
      <c r="R41" s="21">
        <v>0.0105213921428</v>
      </c>
      <c r="S41" s="22">
        <v>3.0395132857142</v>
      </c>
      <c r="T41" s="22">
        <v>0</v>
      </c>
      <c r="U41" s="22">
        <v>0</v>
      </c>
      <c r="V41" s="23">
        <v>0.012274957499900001</v>
      </c>
      <c r="W41" s="21">
        <v>0</v>
      </c>
      <c r="X41" s="22">
        <v>0</v>
      </c>
      <c r="Y41" s="22">
        <v>0</v>
      </c>
      <c r="Z41" s="22">
        <v>0</v>
      </c>
      <c r="AA41" s="23">
        <v>0</v>
      </c>
      <c r="AB41" s="21">
        <v>0.059302514321299994</v>
      </c>
      <c r="AC41" s="22">
        <v>0.034925057142799996</v>
      </c>
      <c r="AD41" s="22">
        <v>0</v>
      </c>
      <c r="AE41" s="22">
        <v>0</v>
      </c>
      <c r="AF41" s="23">
        <v>0</v>
      </c>
      <c r="AG41" s="21">
        <v>0</v>
      </c>
      <c r="AH41" s="22">
        <v>0</v>
      </c>
      <c r="AI41" s="22">
        <v>0</v>
      </c>
      <c r="AJ41" s="22">
        <v>0</v>
      </c>
      <c r="AK41" s="23">
        <v>0</v>
      </c>
      <c r="AL41" s="21">
        <v>0</v>
      </c>
      <c r="AM41" s="22">
        <v>0</v>
      </c>
      <c r="AN41" s="22">
        <v>0</v>
      </c>
      <c r="AO41" s="22">
        <v>0</v>
      </c>
      <c r="AP41" s="23">
        <v>0</v>
      </c>
      <c r="AQ41" s="21">
        <v>0</v>
      </c>
      <c r="AR41" s="22">
        <v>0</v>
      </c>
      <c r="AS41" s="22">
        <v>0</v>
      </c>
      <c r="AT41" s="22">
        <v>0</v>
      </c>
      <c r="AU41" s="23">
        <v>0</v>
      </c>
      <c r="AV41" s="21">
        <v>0.07322492271400001</v>
      </c>
      <c r="AW41" s="22">
        <v>8.222483387496519</v>
      </c>
      <c r="AX41" s="22">
        <v>0</v>
      </c>
      <c r="AY41" s="22">
        <v>0</v>
      </c>
      <c r="AZ41" s="23">
        <v>2.5900643789283</v>
      </c>
      <c r="BA41" s="21">
        <v>0</v>
      </c>
      <c r="BB41" s="22">
        <v>0</v>
      </c>
      <c r="BC41" s="22">
        <v>0</v>
      </c>
      <c r="BD41" s="22">
        <v>0</v>
      </c>
      <c r="BE41" s="23">
        <v>0</v>
      </c>
      <c r="BF41" s="21">
        <v>0.0256117085713</v>
      </c>
      <c r="BG41" s="22">
        <v>0</v>
      </c>
      <c r="BH41" s="22">
        <v>0</v>
      </c>
      <c r="BI41" s="22">
        <v>0</v>
      </c>
      <c r="BJ41" s="23">
        <v>1.4155030417857</v>
      </c>
      <c r="BK41" s="24">
        <f t="shared" si="4"/>
        <v>24.005518473316123</v>
      </c>
    </row>
    <row r="42" spans="1:63" s="25" customFormat="1" ht="15">
      <c r="A42" s="20"/>
      <c r="B42" s="7" t="s">
        <v>123</v>
      </c>
      <c r="C42" s="21">
        <v>0</v>
      </c>
      <c r="D42" s="22">
        <v>0</v>
      </c>
      <c r="E42" s="22">
        <v>0</v>
      </c>
      <c r="F42" s="22">
        <v>0</v>
      </c>
      <c r="G42" s="23">
        <v>0</v>
      </c>
      <c r="H42" s="21">
        <v>0.0332875362854</v>
      </c>
      <c r="I42" s="22">
        <v>117.24736940449978</v>
      </c>
      <c r="J42" s="22">
        <v>0</v>
      </c>
      <c r="K42" s="22">
        <v>0</v>
      </c>
      <c r="L42" s="23">
        <v>6.3152346072854</v>
      </c>
      <c r="M42" s="21">
        <v>0</v>
      </c>
      <c r="N42" s="22">
        <v>0</v>
      </c>
      <c r="O42" s="22">
        <v>0</v>
      </c>
      <c r="P42" s="22">
        <v>0</v>
      </c>
      <c r="Q42" s="23">
        <v>0</v>
      </c>
      <c r="R42" s="21">
        <v>0.6322924199998</v>
      </c>
      <c r="S42" s="22">
        <v>0</v>
      </c>
      <c r="T42" s="22">
        <v>0</v>
      </c>
      <c r="U42" s="22">
        <v>0</v>
      </c>
      <c r="V42" s="23">
        <v>0.0024747257142</v>
      </c>
      <c r="W42" s="21">
        <v>0</v>
      </c>
      <c r="X42" s="22">
        <v>0</v>
      </c>
      <c r="Y42" s="22">
        <v>0</v>
      </c>
      <c r="Z42" s="22">
        <v>0</v>
      </c>
      <c r="AA42" s="23">
        <v>0</v>
      </c>
      <c r="AB42" s="21">
        <v>0.007384225357</v>
      </c>
      <c r="AC42" s="22">
        <v>0</v>
      </c>
      <c r="AD42" s="22">
        <v>0</v>
      </c>
      <c r="AE42" s="22">
        <v>0</v>
      </c>
      <c r="AF42" s="23">
        <v>0.0221526707142</v>
      </c>
      <c r="AG42" s="21">
        <v>0</v>
      </c>
      <c r="AH42" s="22">
        <v>0</v>
      </c>
      <c r="AI42" s="22">
        <v>0</v>
      </c>
      <c r="AJ42" s="22">
        <v>0</v>
      </c>
      <c r="AK42" s="23">
        <v>0</v>
      </c>
      <c r="AL42" s="21">
        <v>0.0049228157142</v>
      </c>
      <c r="AM42" s="22">
        <v>0</v>
      </c>
      <c r="AN42" s="22">
        <v>0</v>
      </c>
      <c r="AO42" s="22">
        <v>0</v>
      </c>
      <c r="AP42" s="23">
        <v>0</v>
      </c>
      <c r="AQ42" s="21">
        <v>0</v>
      </c>
      <c r="AR42" s="22">
        <v>0</v>
      </c>
      <c r="AS42" s="22">
        <v>0</v>
      </c>
      <c r="AT42" s="22">
        <v>0</v>
      </c>
      <c r="AU42" s="23">
        <v>0</v>
      </c>
      <c r="AV42" s="21">
        <v>0.1045729123927</v>
      </c>
      <c r="AW42" s="22">
        <v>0.03076759880363783</v>
      </c>
      <c r="AX42" s="22">
        <v>0</v>
      </c>
      <c r="AY42" s="22">
        <v>0</v>
      </c>
      <c r="AZ42" s="23">
        <v>11.199447070892099</v>
      </c>
      <c r="BA42" s="21">
        <v>0</v>
      </c>
      <c r="BB42" s="22">
        <v>0</v>
      </c>
      <c r="BC42" s="22">
        <v>0</v>
      </c>
      <c r="BD42" s="22">
        <v>0</v>
      </c>
      <c r="BE42" s="23">
        <v>0</v>
      </c>
      <c r="BF42" s="21">
        <v>0.037191406285499995</v>
      </c>
      <c r="BG42" s="22">
        <v>0</v>
      </c>
      <c r="BH42" s="22">
        <v>0</v>
      </c>
      <c r="BI42" s="22">
        <v>0</v>
      </c>
      <c r="BJ42" s="23">
        <v>1.2922517962142</v>
      </c>
      <c r="BK42" s="24">
        <f t="shared" si="4"/>
        <v>136.92934919015812</v>
      </c>
    </row>
    <row r="43" spans="1:63" s="25" customFormat="1" ht="15">
      <c r="A43" s="20"/>
      <c r="B43" s="7" t="s">
        <v>124</v>
      </c>
      <c r="C43" s="21">
        <v>0</v>
      </c>
      <c r="D43" s="22">
        <v>0</v>
      </c>
      <c r="E43" s="22">
        <v>0</v>
      </c>
      <c r="F43" s="22">
        <v>0</v>
      </c>
      <c r="G43" s="23">
        <v>0</v>
      </c>
      <c r="H43" s="21">
        <v>0.1108979341784</v>
      </c>
      <c r="I43" s="22">
        <v>28.673967743499603</v>
      </c>
      <c r="J43" s="22">
        <v>0</v>
      </c>
      <c r="K43" s="22">
        <v>0</v>
      </c>
      <c r="L43" s="23">
        <v>6.444802480856801</v>
      </c>
      <c r="M43" s="21">
        <v>0</v>
      </c>
      <c r="N43" s="22">
        <v>0</v>
      </c>
      <c r="O43" s="22">
        <v>0</v>
      </c>
      <c r="P43" s="22">
        <v>0</v>
      </c>
      <c r="Q43" s="23">
        <v>0</v>
      </c>
      <c r="R43" s="21">
        <v>0.0676148546426</v>
      </c>
      <c r="S43" s="22">
        <v>0</v>
      </c>
      <c r="T43" s="22">
        <v>0</v>
      </c>
      <c r="U43" s="22">
        <v>0</v>
      </c>
      <c r="V43" s="23">
        <v>0.0024587221428</v>
      </c>
      <c r="W43" s="21">
        <v>0</v>
      </c>
      <c r="X43" s="22">
        <v>0</v>
      </c>
      <c r="Y43" s="22">
        <v>0</v>
      </c>
      <c r="Z43" s="22">
        <v>0</v>
      </c>
      <c r="AA43" s="23">
        <v>0</v>
      </c>
      <c r="AB43" s="21">
        <v>0</v>
      </c>
      <c r="AC43" s="22">
        <v>0</v>
      </c>
      <c r="AD43" s="22">
        <v>0</v>
      </c>
      <c r="AE43" s="22">
        <v>0</v>
      </c>
      <c r="AF43" s="23">
        <v>0</v>
      </c>
      <c r="AG43" s="21">
        <v>0</v>
      </c>
      <c r="AH43" s="22">
        <v>0</v>
      </c>
      <c r="AI43" s="22">
        <v>0</v>
      </c>
      <c r="AJ43" s="22">
        <v>0</v>
      </c>
      <c r="AK43" s="23">
        <v>0</v>
      </c>
      <c r="AL43" s="21">
        <v>0.0030569223214</v>
      </c>
      <c r="AM43" s="22">
        <v>0</v>
      </c>
      <c r="AN43" s="22">
        <v>0</v>
      </c>
      <c r="AO43" s="22">
        <v>0</v>
      </c>
      <c r="AP43" s="23">
        <v>0</v>
      </c>
      <c r="AQ43" s="21">
        <v>0</v>
      </c>
      <c r="AR43" s="22">
        <v>0</v>
      </c>
      <c r="AS43" s="22">
        <v>0</v>
      </c>
      <c r="AT43" s="22">
        <v>0</v>
      </c>
      <c r="AU43" s="23">
        <v>0</v>
      </c>
      <c r="AV43" s="21">
        <v>0.7147138458568001</v>
      </c>
      <c r="AW43" s="22">
        <v>0.5997705269100251</v>
      </c>
      <c r="AX43" s="22">
        <v>0</v>
      </c>
      <c r="AY43" s="22">
        <v>0</v>
      </c>
      <c r="AZ43" s="23">
        <v>8.920876806998601</v>
      </c>
      <c r="BA43" s="21">
        <v>0</v>
      </c>
      <c r="BB43" s="22">
        <v>0</v>
      </c>
      <c r="BC43" s="22">
        <v>0</v>
      </c>
      <c r="BD43" s="22">
        <v>0</v>
      </c>
      <c r="BE43" s="23">
        <v>0</v>
      </c>
      <c r="BF43" s="21">
        <v>0.017729243428000002</v>
      </c>
      <c r="BG43" s="22">
        <v>0</v>
      </c>
      <c r="BH43" s="22">
        <v>0</v>
      </c>
      <c r="BI43" s="22">
        <v>0</v>
      </c>
      <c r="BJ43" s="23">
        <v>1.2142944086069</v>
      </c>
      <c r="BK43" s="24">
        <f t="shared" si="4"/>
        <v>46.77018348944193</v>
      </c>
    </row>
    <row r="44" spans="1:63" s="25" customFormat="1" ht="15">
      <c r="A44" s="20"/>
      <c r="B44" s="7" t="s">
        <v>125</v>
      </c>
      <c r="C44" s="21">
        <v>0</v>
      </c>
      <c r="D44" s="22">
        <v>0</v>
      </c>
      <c r="E44" s="22">
        <v>0</v>
      </c>
      <c r="F44" s="22">
        <v>0</v>
      </c>
      <c r="G44" s="23">
        <v>0</v>
      </c>
      <c r="H44" s="21">
        <v>59.7957474976068</v>
      </c>
      <c r="I44" s="22">
        <v>60.70077446428661</v>
      </c>
      <c r="J44" s="22">
        <v>0</v>
      </c>
      <c r="K44" s="22">
        <v>0</v>
      </c>
      <c r="L44" s="23">
        <v>13.1148775706068</v>
      </c>
      <c r="M44" s="21">
        <v>0</v>
      </c>
      <c r="N44" s="22">
        <v>0</v>
      </c>
      <c r="O44" s="22">
        <v>0</v>
      </c>
      <c r="P44" s="22">
        <v>0</v>
      </c>
      <c r="Q44" s="23">
        <v>0</v>
      </c>
      <c r="R44" s="21">
        <v>0.010447705178400001</v>
      </c>
      <c r="S44" s="22">
        <v>0</v>
      </c>
      <c r="T44" s="22">
        <v>0</v>
      </c>
      <c r="U44" s="22">
        <v>0</v>
      </c>
      <c r="V44" s="23">
        <v>0</v>
      </c>
      <c r="W44" s="21">
        <v>0</v>
      </c>
      <c r="X44" s="22">
        <v>0</v>
      </c>
      <c r="Y44" s="22">
        <v>0</v>
      </c>
      <c r="Z44" s="22">
        <v>0</v>
      </c>
      <c r="AA44" s="23">
        <v>0</v>
      </c>
      <c r="AB44" s="21">
        <v>0</v>
      </c>
      <c r="AC44" s="22">
        <v>0</v>
      </c>
      <c r="AD44" s="22">
        <v>0</v>
      </c>
      <c r="AE44" s="22">
        <v>0</v>
      </c>
      <c r="AF44" s="23">
        <v>0.022006845</v>
      </c>
      <c r="AG44" s="21">
        <v>0</v>
      </c>
      <c r="AH44" s="22">
        <v>0</v>
      </c>
      <c r="AI44" s="22">
        <v>0</v>
      </c>
      <c r="AJ44" s="22">
        <v>0</v>
      </c>
      <c r="AK44" s="23">
        <v>0</v>
      </c>
      <c r="AL44" s="21">
        <v>0</v>
      </c>
      <c r="AM44" s="22">
        <v>0</v>
      </c>
      <c r="AN44" s="22">
        <v>0</v>
      </c>
      <c r="AO44" s="22">
        <v>0</v>
      </c>
      <c r="AP44" s="23">
        <v>0</v>
      </c>
      <c r="AQ44" s="21">
        <v>0</v>
      </c>
      <c r="AR44" s="22">
        <v>0</v>
      </c>
      <c r="AS44" s="22">
        <v>0</v>
      </c>
      <c r="AT44" s="22">
        <v>0</v>
      </c>
      <c r="AU44" s="23">
        <v>0</v>
      </c>
      <c r="AV44" s="21">
        <v>0.06944382199999999</v>
      </c>
      <c r="AW44" s="22">
        <v>0</v>
      </c>
      <c r="AX44" s="22">
        <v>0</v>
      </c>
      <c r="AY44" s="22">
        <v>0</v>
      </c>
      <c r="AZ44" s="23">
        <v>1.454896975</v>
      </c>
      <c r="BA44" s="21">
        <v>0</v>
      </c>
      <c r="BB44" s="22">
        <v>0</v>
      </c>
      <c r="BC44" s="22">
        <v>0</v>
      </c>
      <c r="BD44" s="22">
        <v>0</v>
      </c>
      <c r="BE44" s="23">
        <v>0</v>
      </c>
      <c r="BF44" s="21">
        <v>0.0006113012499999999</v>
      </c>
      <c r="BG44" s="22">
        <v>0</v>
      </c>
      <c r="BH44" s="22">
        <v>0</v>
      </c>
      <c r="BI44" s="22">
        <v>0</v>
      </c>
      <c r="BJ44" s="23">
        <v>1.2226025</v>
      </c>
      <c r="BK44" s="24">
        <f t="shared" si="4"/>
        <v>136.39140868092858</v>
      </c>
    </row>
    <row r="45" spans="1:63" s="25" customFormat="1" ht="15">
      <c r="A45" s="20"/>
      <c r="B45" s="7" t="s">
        <v>126</v>
      </c>
      <c r="C45" s="21">
        <v>0</v>
      </c>
      <c r="D45" s="22">
        <v>0</v>
      </c>
      <c r="E45" s="22">
        <v>0</v>
      </c>
      <c r="F45" s="22">
        <v>0</v>
      </c>
      <c r="G45" s="23">
        <v>0</v>
      </c>
      <c r="H45" s="21">
        <v>0.39334738974899996</v>
      </c>
      <c r="I45" s="22">
        <v>6.1699143856427</v>
      </c>
      <c r="J45" s="22">
        <v>1.3531517857142</v>
      </c>
      <c r="K45" s="22">
        <v>0</v>
      </c>
      <c r="L45" s="23">
        <v>6.0806672812848</v>
      </c>
      <c r="M45" s="21">
        <v>0</v>
      </c>
      <c r="N45" s="22">
        <v>0</v>
      </c>
      <c r="O45" s="22">
        <v>0</v>
      </c>
      <c r="P45" s="22">
        <v>0</v>
      </c>
      <c r="Q45" s="23">
        <v>0</v>
      </c>
      <c r="R45" s="21">
        <v>0.4021136753203</v>
      </c>
      <c r="S45" s="22">
        <v>0.0216504285714</v>
      </c>
      <c r="T45" s="22">
        <v>0.1082521428571</v>
      </c>
      <c r="U45" s="22">
        <v>0</v>
      </c>
      <c r="V45" s="23">
        <v>5.2409761371781</v>
      </c>
      <c r="W45" s="21">
        <v>0</v>
      </c>
      <c r="X45" s="22">
        <v>0</v>
      </c>
      <c r="Y45" s="22">
        <v>0</v>
      </c>
      <c r="Z45" s="22">
        <v>0</v>
      </c>
      <c r="AA45" s="23">
        <v>0</v>
      </c>
      <c r="AB45" s="21">
        <v>0.03702579542829999</v>
      </c>
      <c r="AC45" s="22">
        <v>1.0701096428571</v>
      </c>
      <c r="AD45" s="22">
        <v>0</v>
      </c>
      <c r="AE45" s="22">
        <v>0</v>
      </c>
      <c r="AF45" s="23">
        <v>0.0749076749999</v>
      </c>
      <c r="AG45" s="21">
        <v>0</v>
      </c>
      <c r="AH45" s="22">
        <v>0</v>
      </c>
      <c r="AI45" s="22">
        <v>0</v>
      </c>
      <c r="AJ45" s="22">
        <v>0</v>
      </c>
      <c r="AK45" s="23">
        <v>0</v>
      </c>
      <c r="AL45" s="21">
        <v>0.006420657857</v>
      </c>
      <c r="AM45" s="22">
        <v>0</v>
      </c>
      <c r="AN45" s="22">
        <v>0</v>
      </c>
      <c r="AO45" s="22">
        <v>0</v>
      </c>
      <c r="AP45" s="23">
        <v>0</v>
      </c>
      <c r="AQ45" s="21">
        <v>0</v>
      </c>
      <c r="AR45" s="22">
        <v>0</v>
      </c>
      <c r="AS45" s="22">
        <v>0</v>
      </c>
      <c r="AT45" s="22">
        <v>0</v>
      </c>
      <c r="AU45" s="23">
        <v>0</v>
      </c>
      <c r="AV45" s="21">
        <v>1.5201449073164</v>
      </c>
      <c r="AW45" s="22">
        <v>4.8402913839650905</v>
      </c>
      <c r="AX45" s="22">
        <v>0</v>
      </c>
      <c r="AY45" s="22">
        <v>0</v>
      </c>
      <c r="AZ45" s="23">
        <v>26.775485964530702</v>
      </c>
      <c r="BA45" s="21">
        <v>0</v>
      </c>
      <c r="BB45" s="22">
        <v>0</v>
      </c>
      <c r="BC45" s="22">
        <v>0</v>
      </c>
      <c r="BD45" s="22">
        <v>0</v>
      </c>
      <c r="BE45" s="23">
        <v>0</v>
      </c>
      <c r="BF45" s="21">
        <v>2.4436606628153</v>
      </c>
      <c r="BG45" s="22">
        <v>1.1663124997496002</v>
      </c>
      <c r="BH45" s="22">
        <v>0</v>
      </c>
      <c r="BI45" s="22">
        <v>0</v>
      </c>
      <c r="BJ45" s="23">
        <v>10.115578673997</v>
      </c>
      <c r="BK45" s="24">
        <f>SUM(C45:BJ45)</f>
        <v>67.820011089834</v>
      </c>
    </row>
    <row r="46" spans="1:63" s="25" customFormat="1" ht="15">
      <c r="A46" s="20"/>
      <c r="B46" s="7" t="s">
        <v>127</v>
      </c>
      <c r="C46" s="21">
        <v>0</v>
      </c>
      <c r="D46" s="22">
        <v>2.4381821428571</v>
      </c>
      <c r="E46" s="22">
        <v>0</v>
      </c>
      <c r="F46" s="22">
        <v>0</v>
      </c>
      <c r="G46" s="23">
        <v>0</v>
      </c>
      <c r="H46" s="21">
        <v>0.0609545535712</v>
      </c>
      <c r="I46" s="22">
        <v>3.9010914285714</v>
      </c>
      <c r="J46" s="22">
        <v>0</v>
      </c>
      <c r="K46" s="22">
        <v>0</v>
      </c>
      <c r="L46" s="23">
        <v>5.6342784153211</v>
      </c>
      <c r="M46" s="21">
        <v>0</v>
      </c>
      <c r="N46" s="22">
        <v>0</v>
      </c>
      <c r="O46" s="22">
        <v>0</v>
      </c>
      <c r="P46" s="22">
        <v>0</v>
      </c>
      <c r="Q46" s="23">
        <v>0</v>
      </c>
      <c r="R46" s="21">
        <v>0.007314546428399999</v>
      </c>
      <c r="S46" s="22">
        <v>0</v>
      </c>
      <c r="T46" s="22">
        <v>0</v>
      </c>
      <c r="U46" s="22">
        <v>0</v>
      </c>
      <c r="V46" s="23">
        <v>5.516387098214199</v>
      </c>
      <c r="W46" s="21">
        <v>0</v>
      </c>
      <c r="X46" s="22">
        <v>0</v>
      </c>
      <c r="Y46" s="22">
        <v>0</v>
      </c>
      <c r="Z46" s="22">
        <v>0</v>
      </c>
      <c r="AA46" s="23">
        <v>0</v>
      </c>
      <c r="AB46" s="21">
        <v>0.0012127867856999998</v>
      </c>
      <c r="AC46" s="22">
        <v>0</v>
      </c>
      <c r="AD46" s="22">
        <v>0</v>
      </c>
      <c r="AE46" s="22">
        <v>0</v>
      </c>
      <c r="AF46" s="23">
        <v>0.2425573571428</v>
      </c>
      <c r="AG46" s="21">
        <v>0</v>
      </c>
      <c r="AH46" s="22">
        <v>0</v>
      </c>
      <c r="AI46" s="22">
        <v>0</v>
      </c>
      <c r="AJ46" s="22">
        <v>0</v>
      </c>
      <c r="AK46" s="23">
        <v>0</v>
      </c>
      <c r="AL46" s="21">
        <v>0</v>
      </c>
      <c r="AM46" s="22">
        <v>0</v>
      </c>
      <c r="AN46" s="22">
        <v>0</v>
      </c>
      <c r="AO46" s="22">
        <v>0</v>
      </c>
      <c r="AP46" s="23">
        <v>0</v>
      </c>
      <c r="AQ46" s="21">
        <v>0</v>
      </c>
      <c r="AR46" s="22">
        <v>0</v>
      </c>
      <c r="AS46" s="22">
        <v>0</v>
      </c>
      <c r="AT46" s="22">
        <v>0</v>
      </c>
      <c r="AU46" s="23">
        <v>0</v>
      </c>
      <c r="AV46" s="21">
        <v>0.10490605696369999</v>
      </c>
      <c r="AW46" s="22">
        <v>5.2530778943564025</v>
      </c>
      <c r="AX46" s="22">
        <v>0</v>
      </c>
      <c r="AY46" s="22">
        <v>0</v>
      </c>
      <c r="AZ46" s="23">
        <v>2.2964623458565003</v>
      </c>
      <c r="BA46" s="21">
        <v>0</v>
      </c>
      <c r="BB46" s="22">
        <v>0</v>
      </c>
      <c r="BC46" s="22">
        <v>0</v>
      </c>
      <c r="BD46" s="22">
        <v>0</v>
      </c>
      <c r="BE46" s="23">
        <v>0</v>
      </c>
      <c r="BF46" s="21">
        <v>0.04746146014239999</v>
      </c>
      <c r="BG46" s="22">
        <v>0</v>
      </c>
      <c r="BH46" s="22">
        <v>0</v>
      </c>
      <c r="BI46" s="22">
        <v>0</v>
      </c>
      <c r="BJ46" s="23">
        <v>1.2127867857141998</v>
      </c>
      <c r="BK46" s="24">
        <f>SUM(C46:BJ46)</f>
        <v>26.716672871925102</v>
      </c>
    </row>
    <row r="47" spans="1:63" s="25" customFormat="1" ht="15">
      <c r="A47" s="20"/>
      <c r="B47" s="7" t="s">
        <v>128</v>
      </c>
      <c r="C47" s="21">
        <v>0</v>
      </c>
      <c r="D47" s="22">
        <v>0</v>
      </c>
      <c r="E47" s="22">
        <v>0</v>
      </c>
      <c r="F47" s="22">
        <v>0</v>
      </c>
      <c r="G47" s="23">
        <v>0</v>
      </c>
      <c r="H47" s="21">
        <v>0.3242086614992</v>
      </c>
      <c r="I47" s="22">
        <v>0.7496135589641001</v>
      </c>
      <c r="J47" s="22">
        <v>0.2883730357142</v>
      </c>
      <c r="K47" s="22">
        <v>0</v>
      </c>
      <c r="L47" s="23">
        <v>4.9776371759637</v>
      </c>
      <c r="M47" s="21">
        <v>0</v>
      </c>
      <c r="N47" s="22">
        <v>0</v>
      </c>
      <c r="O47" s="22">
        <v>0</v>
      </c>
      <c r="P47" s="22">
        <v>0</v>
      </c>
      <c r="Q47" s="23">
        <v>0</v>
      </c>
      <c r="R47" s="21">
        <v>0.5058300422850001</v>
      </c>
      <c r="S47" s="22">
        <v>5.9898062298926</v>
      </c>
      <c r="T47" s="22">
        <v>0</v>
      </c>
      <c r="U47" s="22">
        <v>0</v>
      </c>
      <c r="V47" s="23">
        <v>3.4925435101424</v>
      </c>
      <c r="W47" s="21">
        <v>0</v>
      </c>
      <c r="X47" s="22">
        <v>0</v>
      </c>
      <c r="Y47" s="22">
        <v>0</v>
      </c>
      <c r="Z47" s="22">
        <v>0</v>
      </c>
      <c r="AA47" s="23">
        <v>0</v>
      </c>
      <c r="AB47" s="21">
        <v>0.023358761607</v>
      </c>
      <c r="AC47" s="22">
        <v>0</v>
      </c>
      <c r="AD47" s="22">
        <v>0</v>
      </c>
      <c r="AE47" s="22">
        <v>0</v>
      </c>
      <c r="AF47" s="23">
        <v>0.0227890357142</v>
      </c>
      <c r="AG47" s="21">
        <v>0</v>
      </c>
      <c r="AH47" s="22">
        <v>0</v>
      </c>
      <c r="AI47" s="22">
        <v>0</v>
      </c>
      <c r="AJ47" s="22">
        <v>0</v>
      </c>
      <c r="AK47" s="23">
        <v>0</v>
      </c>
      <c r="AL47" s="21">
        <v>0.0022789035714000003</v>
      </c>
      <c r="AM47" s="22">
        <v>0</v>
      </c>
      <c r="AN47" s="22">
        <v>0</v>
      </c>
      <c r="AO47" s="22">
        <v>0</v>
      </c>
      <c r="AP47" s="23">
        <v>0</v>
      </c>
      <c r="AQ47" s="21">
        <v>0</v>
      </c>
      <c r="AR47" s="22">
        <v>0</v>
      </c>
      <c r="AS47" s="22">
        <v>0</v>
      </c>
      <c r="AT47" s="22">
        <v>0</v>
      </c>
      <c r="AU47" s="23">
        <v>0</v>
      </c>
      <c r="AV47" s="21">
        <v>1.4333529534232998</v>
      </c>
      <c r="AW47" s="22">
        <v>2.219038916246624</v>
      </c>
      <c r="AX47" s="22">
        <v>0.1709177678571</v>
      </c>
      <c r="AY47" s="22">
        <v>0</v>
      </c>
      <c r="AZ47" s="23">
        <v>26.357587264460296</v>
      </c>
      <c r="BA47" s="21">
        <v>0</v>
      </c>
      <c r="BB47" s="22">
        <v>0</v>
      </c>
      <c r="BC47" s="22">
        <v>0</v>
      </c>
      <c r="BD47" s="22">
        <v>0</v>
      </c>
      <c r="BE47" s="23">
        <v>0</v>
      </c>
      <c r="BF47" s="21">
        <v>1.4655861295657</v>
      </c>
      <c r="BG47" s="22">
        <v>3.9191330224282</v>
      </c>
      <c r="BH47" s="22">
        <v>0</v>
      </c>
      <c r="BI47" s="22">
        <v>0</v>
      </c>
      <c r="BJ47" s="23">
        <v>7.692188756390601</v>
      </c>
      <c r="BK47" s="24">
        <f>SUM(C47:BJ47)</f>
        <v>59.634243725725625</v>
      </c>
    </row>
    <row r="48" spans="1:63" s="25" customFormat="1" ht="15">
      <c r="A48" s="20"/>
      <c r="B48" s="7" t="s">
        <v>129</v>
      </c>
      <c r="C48" s="21">
        <v>0</v>
      </c>
      <c r="D48" s="22">
        <v>0</v>
      </c>
      <c r="E48" s="22">
        <v>0</v>
      </c>
      <c r="F48" s="22">
        <v>0</v>
      </c>
      <c r="G48" s="23">
        <v>0</v>
      </c>
      <c r="H48" s="21">
        <v>0.1474562549993</v>
      </c>
      <c r="I48" s="22">
        <v>6.0993196428571</v>
      </c>
      <c r="J48" s="22">
        <v>0</v>
      </c>
      <c r="K48" s="22">
        <v>0</v>
      </c>
      <c r="L48" s="23">
        <v>6.257901953571101</v>
      </c>
      <c r="M48" s="21">
        <v>0</v>
      </c>
      <c r="N48" s="22">
        <v>0</v>
      </c>
      <c r="O48" s="22">
        <v>0</v>
      </c>
      <c r="P48" s="22">
        <v>0</v>
      </c>
      <c r="Q48" s="23">
        <v>0</v>
      </c>
      <c r="R48" s="21">
        <v>0.0139656646783</v>
      </c>
      <c r="S48" s="22">
        <v>0</v>
      </c>
      <c r="T48" s="22">
        <v>0</v>
      </c>
      <c r="U48" s="22">
        <v>0</v>
      </c>
      <c r="V48" s="23">
        <v>1.5916572650714</v>
      </c>
      <c r="W48" s="21">
        <v>0</v>
      </c>
      <c r="X48" s="22">
        <v>0</v>
      </c>
      <c r="Y48" s="22">
        <v>0</v>
      </c>
      <c r="Z48" s="22">
        <v>0</v>
      </c>
      <c r="AA48" s="23">
        <v>0</v>
      </c>
      <c r="AB48" s="21">
        <v>0.052164304106900004</v>
      </c>
      <c r="AC48" s="22">
        <v>0</v>
      </c>
      <c r="AD48" s="22">
        <v>0</v>
      </c>
      <c r="AE48" s="22">
        <v>0</v>
      </c>
      <c r="AF48" s="23">
        <v>0</v>
      </c>
      <c r="AG48" s="21">
        <v>0</v>
      </c>
      <c r="AH48" s="22">
        <v>0</v>
      </c>
      <c r="AI48" s="22">
        <v>0</v>
      </c>
      <c r="AJ48" s="22">
        <v>0</v>
      </c>
      <c r="AK48" s="23">
        <v>0</v>
      </c>
      <c r="AL48" s="21">
        <v>0.0012136878570999999</v>
      </c>
      <c r="AM48" s="22">
        <v>0</v>
      </c>
      <c r="AN48" s="22">
        <v>0</v>
      </c>
      <c r="AO48" s="22">
        <v>0</v>
      </c>
      <c r="AP48" s="23">
        <v>0</v>
      </c>
      <c r="AQ48" s="21">
        <v>0</v>
      </c>
      <c r="AR48" s="22">
        <v>0</v>
      </c>
      <c r="AS48" s="22">
        <v>0</v>
      </c>
      <c r="AT48" s="22">
        <v>0</v>
      </c>
      <c r="AU48" s="23">
        <v>0</v>
      </c>
      <c r="AV48" s="21">
        <v>0.040779911999599995</v>
      </c>
      <c r="AW48" s="22">
        <v>1.7413553071562067</v>
      </c>
      <c r="AX48" s="22">
        <v>0</v>
      </c>
      <c r="AY48" s="22">
        <v>0</v>
      </c>
      <c r="AZ48" s="23">
        <v>9.6843552083557</v>
      </c>
      <c r="BA48" s="21">
        <v>0</v>
      </c>
      <c r="BB48" s="22">
        <v>0</v>
      </c>
      <c r="BC48" s="22">
        <v>0</v>
      </c>
      <c r="BD48" s="22">
        <v>0</v>
      </c>
      <c r="BE48" s="23">
        <v>0</v>
      </c>
      <c r="BF48" s="21">
        <v>0.0763409662138</v>
      </c>
      <c r="BG48" s="22">
        <v>0</v>
      </c>
      <c r="BH48" s="22">
        <v>0</v>
      </c>
      <c r="BI48" s="22">
        <v>0</v>
      </c>
      <c r="BJ48" s="23">
        <v>0.3174174711069</v>
      </c>
      <c r="BK48" s="24">
        <f>SUM(C48:BJ48)</f>
        <v>26.023927637973408</v>
      </c>
    </row>
    <row r="49" spans="1:63" s="25" customFormat="1" ht="15">
      <c r="A49" s="20"/>
      <c r="B49" s="7" t="s">
        <v>130</v>
      </c>
      <c r="C49" s="21">
        <v>0</v>
      </c>
      <c r="D49" s="22">
        <v>0</v>
      </c>
      <c r="E49" s="22">
        <v>0</v>
      </c>
      <c r="F49" s="22">
        <v>0</v>
      </c>
      <c r="G49" s="23">
        <v>0</v>
      </c>
      <c r="H49" s="21">
        <v>0.1127889658214</v>
      </c>
      <c r="I49" s="22">
        <v>30.896640155571397</v>
      </c>
      <c r="J49" s="22">
        <v>0</v>
      </c>
      <c r="K49" s="22">
        <v>0</v>
      </c>
      <c r="L49" s="23">
        <v>7.447298100000001</v>
      </c>
      <c r="M49" s="21">
        <v>0</v>
      </c>
      <c r="N49" s="22">
        <v>0</v>
      </c>
      <c r="O49" s="22">
        <v>0</v>
      </c>
      <c r="P49" s="22">
        <v>0</v>
      </c>
      <c r="Q49" s="23">
        <v>0</v>
      </c>
      <c r="R49" s="21">
        <v>0.01940664</v>
      </c>
      <c r="S49" s="22">
        <v>0</v>
      </c>
      <c r="T49" s="22">
        <v>0</v>
      </c>
      <c r="U49" s="22">
        <v>0</v>
      </c>
      <c r="V49" s="23">
        <v>0</v>
      </c>
      <c r="W49" s="21">
        <v>0</v>
      </c>
      <c r="X49" s="22">
        <v>0</v>
      </c>
      <c r="Y49" s="22">
        <v>0</v>
      </c>
      <c r="Z49" s="22">
        <v>0</v>
      </c>
      <c r="AA49" s="23">
        <v>0</v>
      </c>
      <c r="AB49" s="21">
        <v>0.04944389828549999</v>
      </c>
      <c r="AC49" s="22">
        <v>0</v>
      </c>
      <c r="AD49" s="22">
        <v>0</v>
      </c>
      <c r="AE49" s="22">
        <v>0</v>
      </c>
      <c r="AF49" s="23">
        <v>0.2172297214285</v>
      </c>
      <c r="AG49" s="21">
        <v>0</v>
      </c>
      <c r="AH49" s="22">
        <v>0</v>
      </c>
      <c r="AI49" s="22">
        <v>0</v>
      </c>
      <c r="AJ49" s="22">
        <v>0</v>
      </c>
      <c r="AK49" s="23">
        <v>0</v>
      </c>
      <c r="AL49" s="21">
        <v>0</v>
      </c>
      <c r="AM49" s="22">
        <v>0</v>
      </c>
      <c r="AN49" s="22">
        <v>0</v>
      </c>
      <c r="AO49" s="22">
        <v>0</v>
      </c>
      <c r="AP49" s="23">
        <v>0</v>
      </c>
      <c r="AQ49" s="21">
        <v>0</v>
      </c>
      <c r="AR49" s="22">
        <v>0</v>
      </c>
      <c r="AS49" s="22">
        <v>0</v>
      </c>
      <c r="AT49" s="22">
        <v>0</v>
      </c>
      <c r="AU49" s="23">
        <v>0</v>
      </c>
      <c r="AV49" s="21">
        <v>0.1208642032849</v>
      </c>
      <c r="AW49" s="22">
        <v>3.017079464101939</v>
      </c>
      <c r="AX49" s="22">
        <v>0</v>
      </c>
      <c r="AY49" s="22">
        <v>0</v>
      </c>
      <c r="AZ49" s="23">
        <v>6.863028845820801</v>
      </c>
      <c r="BA49" s="21">
        <v>0</v>
      </c>
      <c r="BB49" s="22">
        <v>0</v>
      </c>
      <c r="BC49" s="22">
        <v>0</v>
      </c>
      <c r="BD49" s="22">
        <v>0</v>
      </c>
      <c r="BE49" s="23">
        <v>0</v>
      </c>
      <c r="BF49" s="21">
        <v>0.0808577296426</v>
      </c>
      <c r="BG49" s="22">
        <v>0</v>
      </c>
      <c r="BH49" s="22">
        <v>0</v>
      </c>
      <c r="BI49" s="22">
        <v>0</v>
      </c>
      <c r="BJ49" s="23">
        <v>1.258122136607</v>
      </c>
      <c r="BK49" s="24">
        <f>SUM(C49:BJ49)</f>
        <v>50.082759860564046</v>
      </c>
    </row>
    <row r="50" spans="1:63" s="25" customFormat="1" ht="15">
      <c r="A50" s="20"/>
      <c r="B50" s="7" t="s">
        <v>131</v>
      </c>
      <c r="C50" s="21">
        <v>0</v>
      </c>
      <c r="D50" s="22">
        <v>0</v>
      </c>
      <c r="E50" s="22">
        <v>0</v>
      </c>
      <c r="F50" s="22">
        <v>0</v>
      </c>
      <c r="G50" s="23">
        <v>0</v>
      </c>
      <c r="H50" s="21">
        <v>0.2664242358213</v>
      </c>
      <c r="I50" s="22">
        <v>0.7059800249999999</v>
      </c>
      <c r="J50" s="22">
        <v>0</v>
      </c>
      <c r="K50" s="22">
        <v>0</v>
      </c>
      <c r="L50" s="23">
        <v>1.9351376514642</v>
      </c>
      <c r="M50" s="21">
        <v>0</v>
      </c>
      <c r="N50" s="22">
        <v>0</v>
      </c>
      <c r="O50" s="22">
        <v>0</v>
      </c>
      <c r="P50" s="22">
        <v>0</v>
      </c>
      <c r="Q50" s="23">
        <v>0</v>
      </c>
      <c r="R50" s="21">
        <v>0.3217976567498</v>
      </c>
      <c r="S50" s="22">
        <v>0.005739675</v>
      </c>
      <c r="T50" s="22">
        <v>0</v>
      </c>
      <c r="U50" s="22">
        <v>0</v>
      </c>
      <c r="V50" s="23">
        <v>1.1383651286427001</v>
      </c>
      <c r="W50" s="21">
        <v>0</v>
      </c>
      <c r="X50" s="22">
        <v>0</v>
      </c>
      <c r="Y50" s="22">
        <v>0</v>
      </c>
      <c r="Z50" s="22">
        <v>0</v>
      </c>
      <c r="AA50" s="23">
        <v>0</v>
      </c>
      <c r="AB50" s="21">
        <v>0.0209855476785</v>
      </c>
      <c r="AC50" s="22">
        <v>0</v>
      </c>
      <c r="AD50" s="22">
        <v>0</v>
      </c>
      <c r="AE50" s="22">
        <v>0</v>
      </c>
      <c r="AF50" s="23">
        <v>0.0544489885713</v>
      </c>
      <c r="AG50" s="21">
        <v>0</v>
      </c>
      <c r="AH50" s="22">
        <v>0</v>
      </c>
      <c r="AI50" s="22">
        <v>0</v>
      </c>
      <c r="AJ50" s="22">
        <v>0</v>
      </c>
      <c r="AK50" s="23">
        <v>0</v>
      </c>
      <c r="AL50" s="21">
        <v>0.0170153089285</v>
      </c>
      <c r="AM50" s="22">
        <v>0</v>
      </c>
      <c r="AN50" s="22">
        <v>0</v>
      </c>
      <c r="AO50" s="22">
        <v>0</v>
      </c>
      <c r="AP50" s="23">
        <v>0</v>
      </c>
      <c r="AQ50" s="21">
        <v>0</v>
      </c>
      <c r="AR50" s="22">
        <v>0</v>
      </c>
      <c r="AS50" s="22">
        <v>0</v>
      </c>
      <c r="AT50" s="22">
        <v>0</v>
      </c>
      <c r="AU50" s="23">
        <v>0</v>
      </c>
      <c r="AV50" s="21">
        <v>1.1703345824609</v>
      </c>
      <c r="AW50" s="22">
        <v>1.749680205006174</v>
      </c>
      <c r="AX50" s="22">
        <v>0.0780428776071</v>
      </c>
      <c r="AY50" s="22">
        <v>0</v>
      </c>
      <c r="AZ50" s="23">
        <v>9.747419461032798</v>
      </c>
      <c r="BA50" s="21">
        <v>0</v>
      </c>
      <c r="BB50" s="22">
        <v>0</v>
      </c>
      <c r="BC50" s="22">
        <v>0</v>
      </c>
      <c r="BD50" s="22">
        <v>0</v>
      </c>
      <c r="BE50" s="23">
        <v>0</v>
      </c>
      <c r="BF50" s="21">
        <v>1.3860074921037997</v>
      </c>
      <c r="BG50" s="22">
        <v>8.5955968791427</v>
      </c>
      <c r="BH50" s="22">
        <v>0</v>
      </c>
      <c r="BI50" s="22">
        <v>0</v>
      </c>
      <c r="BJ50" s="23">
        <v>4.1430764324621006</v>
      </c>
      <c r="BK50" s="24">
        <f aca="true" t="shared" si="5" ref="BK50:BK97">SUM(C50:BJ50)</f>
        <v>31.33605214767187</v>
      </c>
    </row>
    <row r="51" spans="1:63" s="25" customFormat="1" ht="15">
      <c r="A51" s="20"/>
      <c r="B51" s="7" t="s">
        <v>132</v>
      </c>
      <c r="C51" s="21">
        <v>0</v>
      </c>
      <c r="D51" s="22">
        <v>0</v>
      </c>
      <c r="E51" s="22">
        <v>0</v>
      </c>
      <c r="F51" s="22">
        <v>0</v>
      </c>
      <c r="G51" s="23">
        <v>0</v>
      </c>
      <c r="H51" s="21">
        <v>0.041616828785599996</v>
      </c>
      <c r="I51" s="22">
        <v>6.0331732142857</v>
      </c>
      <c r="J51" s="22">
        <v>0</v>
      </c>
      <c r="K51" s="22">
        <v>0</v>
      </c>
      <c r="L51" s="23">
        <v>5.7248780630354</v>
      </c>
      <c r="M51" s="21">
        <v>0</v>
      </c>
      <c r="N51" s="22">
        <v>0</v>
      </c>
      <c r="O51" s="22">
        <v>0</v>
      </c>
      <c r="P51" s="22">
        <v>0</v>
      </c>
      <c r="Q51" s="23">
        <v>0</v>
      </c>
      <c r="R51" s="21">
        <v>0.0030165866070000005</v>
      </c>
      <c r="S51" s="22">
        <v>1.5336326310714001</v>
      </c>
      <c r="T51" s="22">
        <v>0</v>
      </c>
      <c r="U51" s="22">
        <v>0</v>
      </c>
      <c r="V51" s="23">
        <v>1.3006314815357</v>
      </c>
      <c r="W51" s="21">
        <v>0</v>
      </c>
      <c r="X51" s="22">
        <v>0</v>
      </c>
      <c r="Y51" s="22">
        <v>0</v>
      </c>
      <c r="Z51" s="22">
        <v>0</v>
      </c>
      <c r="AA51" s="23">
        <v>0</v>
      </c>
      <c r="AB51" s="21">
        <v>0.0024013178571</v>
      </c>
      <c r="AC51" s="22">
        <v>0</v>
      </c>
      <c r="AD51" s="22">
        <v>0</v>
      </c>
      <c r="AE51" s="22">
        <v>0</v>
      </c>
      <c r="AF51" s="23">
        <v>0.0780428303571</v>
      </c>
      <c r="AG51" s="21">
        <v>0</v>
      </c>
      <c r="AH51" s="22">
        <v>0</v>
      </c>
      <c r="AI51" s="22">
        <v>0</v>
      </c>
      <c r="AJ51" s="22">
        <v>0</v>
      </c>
      <c r="AK51" s="23">
        <v>0</v>
      </c>
      <c r="AL51" s="21">
        <v>0</v>
      </c>
      <c r="AM51" s="22">
        <v>0</v>
      </c>
      <c r="AN51" s="22">
        <v>0</v>
      </c>
      <c r="AO51" s="22">
        <v>0</v>
      </c>
      <c r="AP51" s="23">
        <v>0</v>
      </c>
      <c r="AQ51" s="21">
        <v>0</v>
      </c>
      <c r="AR51" s="22">
        <v>0</v>
      </c>
      <c r="AS51" s="22">
        <v>0</v>
      </c>
      <c r="AT51" s="22">
        <v>0</v>
      </c>
      <c r="AU51" s="23">
        <v>0</v>
      </c>
      <c r="AV51" s="21">
        <v>0.0120065892857</v>
      </c>
      <c r="AW51" s="22">
        <v>2.4013178568899</v>
      </c>
      <c r="AX51" s="22">
        <v>0</v>
      </c>
      <c r="AY51" s="22">
        <v>0</v>
      </c>
      <c r="AZ51" s="23">
        <v>5.6337807085707</v>
      </c>
      <c r="BA51" s="21">
        <v>0</v>
      </c>
      <c r="BB51" s="22">
        <v>0</v>
      </c>
      <c r="BC51" s="22">
        <v>0</v>
      </c>
      <c r="BD51" s="22">
        <v>0</v>
      </c>
      <c r="BE51" s="23">
        <v>0</v>
      </c>
      <c r="BF51" s="21">
        <v>0.0234128491071</v>
      </c>
      <c r="BG51" s="22">
        <v>0</v>
      </c>
      <c r="BH51" s="22">
        <v>0</v>
      </c>
      <c r="BI51" s="22">
        <v>0</v>
      </c>
      <c r="BJ51" s="23">
        <v>4.2623391964285</v>
      </c>
      <c r="BK51" s="24">
        <f t="shared" si="5"/>
        <v>27.0502501538169</v>
      </c>
    </row>
    <row r="52" spans="1:63" s="25" customFormat="1" ht="15">
      <c r="A52" s="20"/>
      <c r="B52" s="7" t="s">
        <v>133</v>
      </c>
      <c r="C52" s="21">
        <v>0</v>
      </c>
      <c r="D52" s="22">
        <v>0</v>
      </c>
      <c r="E52" s="22">
        <v>0</v>
      </c>
      <c r="F52" s="22">
        <v>0</v>
      </c>
      <c r="G52" s="23">
        <v>0</v>
      </c>
      <c r="H52" s="21">
        <v>0.34865556314199997</v>
      </c>
      <c r="I52" s="22">
        <v>0.8378004474283</v>
      </c>
      <c r="J52" s="22">
        <v>1.1295653571428002</v>
      </c>
      <c r="K52" s="22">
        <v>0</v>
      </c>
      <c r="L52" s="23">
        <v>6.293854800142401</v>
      </c>
      <c r="M52" s="21">
        <v>0</v>
      </c>
      <c r="N52" s="22">
        <v>0</v>
      </c>
      <c r="O52" s="22">
        <v>0</v>
      </c>
      <c r="P52" s="22">
        <v>0</v>
      </c>
      <c r="Q52" s="23">
        <v>0</v>
      </c>
      <c r="R52" s="21">
        <v>0.3388673100707</v>
      </c>
      <c r="S52" s="22">
        <v>0</v>
      </c>
      <c r="T52" s="22">
        <v>5.6593033143214</v>
      </c>
      <c r="U52" s="22">
        <v>0</v>
      </c>
      <c r="V52" s="23">
        <v>1.1301584558564999</v>
      </c>
      <c r="W52" s="21">
        <v>0</v>
      </c>
      <c r="X52" s="22">
        <v>0</v>
      </c>
      <c r="Y52" s="22">
        <v>0</v>
      </c>
      <c r="Z52" s="22">
        <v>0</v>
      </c>
      <c r="AA52" s="23">
        <v>0</v>
      </c>
      <c r="AB52" s="21">
        <v>0.0159124102141</v>
      </c>
      <c r="AC52" s="22">
        <v>0</v>
      </c>
      <c r="AD52" s="22">
        <v>0</v>
      </c>
      <c r="AE52" s="22">
        <v>0</v>
      </c>
      <c r="AF52" s="23">
        <v>0.23784865607119998</v>
      </c>
      <c r="AG52" s="21">
        <v>0</v>
      </c>
      <c r="AH52" s="22">
        <v>0</v>
      </c>
      <c r="AI52" s="22">
        <v>0</v>
      </c>
      <c r="AJ52" s="22">
        <v>0</v>
      </c>
      <c r="AK52" s="23">
        <v>0</v>
      </c>
      <c r="AL52" s="21">
        <v>0.0111666035714</v>
      </c>
      <c r="AM52" s="22">
        <v>0</v>
      </c>
      <c r="AN52" s="22">
        <v>0</v>
      </c>
      <c r="AO52" s="22">
        <v>0</v>
      </c>
      <c r="AP52" s="23">
        <v>0</v>
      </c>
      <c r="AQ52" s="21">
        <v>0</v>
      </c>
      <c r="AR52" s="22">
        <v>0</v>
      </c>
      <c r="AS52" s="22">
        <v>0</v>
      </c>
      <c r="AT52" s="22">
        <v>0</v>
      </c>
      <c r="AU52" s="23">
        <v>0</v>
      </c>
      <c r="AV52" s="21">
        <v>0.7811485349618</v>
      </c>
      <c r="AW52" s="22">
        <v>0.7615623637215503</v>
      </c>
      <c r="AX52" s="22">
        <v>0</v>
      </c>
      <c r="AY52" s="22">
        <v>0</v>
      </c>
      <c r="AZ52" s="23">
        <v>12.656920602532402</v>
      </c>
      <c r="BA52" s="21">
        <v>0</v>
      </c>
      <c r="BB52" s="22">
        <v>0</v>
      </c>
      <c r="BC52" s="22">
        <v>0</v>
      </c>
      <c r="BD52" s="22">
        <v>0</v>
      </c>
      <c r="BE52" s="23">
        <v>0</v>
      </c>
      <c r="BF52" s="21">
        <v>1.0283383203184</v>
      </c>
      <c r="BG52" s="22">
        <v>0.050249716071299994</v>
      </c>
      <c r="BH52" s="22">
        <v>0</v>
      </c>
      <c r="BI52" s="22">
        <v>0</v>
      </c>
      <c r="BJ52" s="23">
        <v>4.0785681327479</v>
      </c>
      <c r="BK52" s="24">
        <f t="shared" si="5"/>
        <v>35.359920588314154</v>
      </c>
    </row>
    <row r="53" spans="1:63" s="25" customFormat="1" ht="15">
      <c r="A53" s="20"/>
      <c r="B53" s="7" t="s">
        <v>134</v>
      </c>
      <c r="C53" s="21">
        <v>0</v>
      </c>
      <c r="D53" s="22">
        <v>0</v>
      </c>
      <c r="E53" s="22">
        <v>0</v>
      </c>
      <c r="F53" s="22">
        <v>0</v>
      </c>
      <c r="G53" s="23">
        <v>0</v>
      </c>
      <c r="H53" s="21">
        <v>0.1105175213212</v>
      </c>
      <c r="I53" s="22">
        <v>17.9236982142856</v>
      </c>
      <c r="J53" s="22">
        <v>0</v>
      </c>
      <c r="K53" s="22">
        <v>0</v>
      </c>
      <c r="L53" s="23">
        <v>0.0370423096427</v>
      </c>
      <c r="M53" s="21">
        <v>0</v>
      </c>
      <c r="N53" s="22">
        <v>0</v>
      </c>
      <c r="O53" s="22">
        <v>0</v>
      </c>
      <c r="P53" s="22">
        <v>0</v>
      </c>
      <c r="Q53" s="23">
        <v>0</v>
      </c>
      <c r="R53" s="21">
        <v>0.03704230964259999</v>
      </c>
      <c r="S53" s="22">
        <v>0</v>
      </c>
      <c r="T53" s="22">
        <v>0</v>
      </c>
      <c r="U53" s="22">
        <v>0</v>
      </c>
      <c r="V53" s="23">
        <v>0.5078381160713</v>
      </c>
      <c r="W53" s="21">
        <v>0</v>
      </c>
      <c r="X53" s="22">
        <v>0</v>
      </c>
      <c r="Y53" s="22">
        <v>0</v>
      </c>
      <c r="Z53" s="22">
        <v>0</v>
      </c>
      <c r="AA53" s="23">
        <v>0</v>
      </c>
      <c r="AB53" s="21">
        <v>0</v>
      </c>
      <c r="AC53" s="22">
        <v>0</v>
      </c>
      <c r="AD53" s="22">
        <v>0</v>
      </c>
      <c r="AE53" s="22">
        <v>0</v>
      </c>
      <c r="AF53" s="23">
        <v>0</v>
      </c>
      <c r="AG53" s="21">
        <v>0</v>
      </c>
      <c r="AH53" s="22">
        <v>0</v>
      </c>
      <c r="AI53" s="22">
        <v>0</v>
      </c>
      <c r="AJ53" s="22">
        <v>0</v>
      </c>
      <c r="AK53" s="23">
        <v>0</v>
      </c>
      <c r="AL53" s="21">
        <v>0</v>
      </c>
      <c r="AM53" s="22">
        <v>0</v>
      </c>
      <c r="AN53" s="22">
        <v>0</v>
      </c>
      <c r="AO53" s="22">
        <v>0</v>
      </c>
      <c r="AP53" s="23">
        <v>0</v>
      </c>
      <c r="AQ53" s="21">
        <v>0</v>
      </c>
      <c r="AR53" s="22">
        <v>0</v>
      </c>
      <c r="AS53" s="22">
        <v>0</v>
      </c>
      <c r="AT53" s="22">
        <v>0</v>
      </c>
      <c r="AU53" s="23">
        <v>0</v>
      </c>
      <c r="AV53" s="21">
        <v>0.0011926210714</v>
      </c>
      <c r="AW53" s="22">
        <v>7.155726428162049</v>
      </c>
      <c r="AX53" s="22">
        <v>0</v>
      </c>
      <c r="AY53" s="22">
        <v>0</v>
      </c>
      <c r="AZ53" s="23">
        <v>1.9201199249997</v>
      </c>
      <c r="BA53" s="21">
        <v>0</v>
      </c>
      <c r="BB53" s="22">
        <v>0</v>
      </c>
      <c r="BC53" s="22">
        <v>0</v>
      </c>
      <c r="BD53" s="22">
        <v>0</v>
      </c>
      <c r="BE53" s="23">
        <v>0</v>
      </c>
      <c r="BF53" s="21">
        <v>0.0101134271785</v>
      </c>
      <c r="BG53" s="22">
        <v>0</v>
      </c>
      <c r="BH53" s="22">
        <v>0</v>
      </c>
      <c r="BI53" s="22">
        <v>0</v>
      </c>
      <c r="BJ53" s="23">
        <v>2.3852421428571002</v>
      </c>
      <c r="BK53" s="24">
        <f t="shared" si="5"/>
        <v>30.08853301523215</v>
      </c>
    </row>
    <row r="54" spans="1:63" s="25" customFormat="1" ht="15">
      <c r="A54" s="20"/>
      <c r="B54" s="7" t="s">
        <v>135</v>
      </c>
      <c r="C54" s="21">
        <v>0</v>
      </c>
      <c r="D54" s="22">
        <v>0</v>
      </c>
      <c r="E54" s="22">
        <v>0</v>
      </c>
      <c r="F54" s="22">
        <v>0</v>
      </c>
      <c r="G54" s="23">
        <v>0</v>
      </c>
      <c r="H54" s="21">
        <v>0.38113542907120007</v>
      </c>
      <c r="I54" s="22">
        <v>9.405860475</v>
      </c>
      <c r="J54" s="22">
        <v>0</v>
      </c>
      <c r="K54" s="22">
        <v>0</v>
      </c>
      <c r="L54" s="23">
        <v>7.7363485375000005</v>
      </c>
      <c r="M54" s="21">
        <v>0</v>
      </c>
      <c r="N54" s="22">
        <v>0</v>
      </c>
      <c r="O54" s="22">
        <v>0</v>
      </c>
      <c r="P54" s="22">
        <v>0</v>
      </c>
      <c r="Q54" s="23">
        <v>0</v>
      </c>
      <c r="R54" s="21">
        <v>0.08824522274980001</v>
      </c>
      <c r="S54" s="22">
        <v>0.011318725</v>
      </c>
      <c r="T54" s="22">
        <v>2.3229356632857</v>
      </c>
      <c r="U54" s="22">
        <v>0</v>
      </c>
      <c r="V54" s="23">
        <v>0.6310189187499999</v>
      </c>
      <c r="W54" s="21">
        <v>0</v>
      </c>
      <c r="X54" s="22">
        <v>0</v>
      </c>
      <c r="Y54" s="22">
        <v>0</v>
      </c>
      <c r="Z54" s="22">
        <v>0</v>
      </c>
      <c r="AA54" s="23">
        <v>0</v>
      </c>
      <c r="AB54" s="21">
        <v>0</v>
      </c>
      <c r="AC54" s="22">
        <v>0</v>
      </c>
      <c r="AD54" s="22">
        <v>0</v>
      </c>
      <c r="AE54" s="22">
        <v>0</v>
      </c>
      <c r="AF54" s="23">
        <v>0.26635175</v>
      </c>
      <c r="AG54" s="21">
        <v>0</v>
      </c>
      <c r="AH54" s="22">
        <v>0</v>
      </c>
      <c r="AI54" s="22">
        <v>0</v>
      </c>
      <c r="AJ54" s="22">
        <v>0</v>
      </c>
      <c r="AK54" s="23">
        <v>0</v>
      </c>
      <c r="AL54" s="21">
        <v>0</v>
      </c>
      <c r="AM54" s="22">
        <v>0</v>
      </c>
      <c r="AN54" s="22">
        <v>0</v>
      </c>
      <c r="AO54" s="22">
        <v>0</v>
      </c>
      <c r="AP54" s="23">
        <v>0.023501624999999998</v>
      </c>
      <c r="AQ54" s="21">
        <v>0</v>
      </c>
      <c r="AR54" s="22">
        <v>0</v>
      </c>
      <c r="AS54" s="22">
        <v>0</v>
      </c>
      <c r="AT54" s="22">
        <v>0</v>
      </c>
      <c r="AU54" s="23">
        <v>0</v>
      </c>
      <c r="AV54" s="21">
        <v>0.3816402725711999</v>
      </c>
      <c r="AW54" s="22">
        <v>1.4772450012409628</v>
      </c>
      <c r="AX54" s="22">
        <v>0</v>
      </c>
      <c r="AY54" s="22">
        <v>0</v>
      </c>
      <c r="AZ54" s="23">
        <v>15.0346579873569</v>
      </c>
      <c r="BA54" s="21">
        <v>0</v>
      </c>
      <c r="BB54" s="22">
        <v>0</v>
      </c>
      <c r="BC54" s="22">
        <v>0</v>
      </c>
      <c r="BD54" s="22">
        <v>0</v>
      </c>
      <c r="BE54" s="23">
        <v>0</v>
      </c>
      <c r="BF54" s="21">
        <v>0.43898983835689986</v>
      </c>
      <c r="BG54" s="22">
        <v>0.2797588672857</v>
      </c>
      <c r="BH54" s="22">
        <v>0</v>
      </c>
      <c r="BI54" s="22">
        <v>0</v>
      </c>
      <c r="BJ54" s="23">
        <v>1.33623525</v>
      </c>
      <c r="BK54" s="24">
        <f t="shared" si="5"/>
        <v>39.81524356316837</v>
      </c>
    </row>
    <row r="55" spans="1:63" s="25" customFormat="1" ht="15">
      <c r="A55" s="20"/>
      <c r="B55" s="7" t="s">
        <v>136</v>
      </c>
      <c r="C55" s="21">
        <v>0</v>
      </c>
      <c r="D55" s="22">
        <v>0</v>
      </c>
      <c r="E55" s="22">
        <v>0</v>
      </c>
      <c r="F55" s="22">
        <v>0</v>
      </c>
      <c r="G55" s="23">
        <v>0</v>
      </c>
      <c r="H55" s="21">
        <v>0.2540623653208</v>
      </c>
      <c r="I55" s="22">
        <v>4.2993092061784</v>
      </c>
      <c r="J55" s="22">
        <v>0</v>
      </c>
      <c r="K55" s="22">
        <v>0</v>
      </c>
      <c r="L55" s="23">
        <v>0.6974370155709</v>
      </c>
      <c r="M55" s="21">
        <v>0</v>
      </c>
      <c r="N55" s="22">
        <v>0</v>
      </c>
      <c r="O55" s="22">
        <v>0</v>
      </c>
      <c r="P55" s="22">
        <v>0</v>
      </c>
      <c r="Q55" s="23">
        <v>0</v>
      </c>
      <c r="R55" s="21">
        <v>0.48792551971329995</v>
      </c>
      <c r="S55" s="22">
        <v>0</v>
      </c>
      <c r="T55" s="22">
        <v>0.5916201785714</v>
      </c>
      <c r="U55" s="22">
        <v>0</v>
      </c>
      <c r="V55" s="23">
        <v>1.6134953132139003</v>
      </c>
      <c r="W55" s="21">
        <v>0</v>
      </c>
      <c r="X55" s="22">
        <v>0</v>
      </c>
      <c r="Y55" s="22">
        <v>0</v>
      </c>
      <c r="Z55" s="22">
        <v>0</v>
      </c>
      <c r="AA55" s="23">
        <v>0</v>
      </c>
      <c r="AB55" s="21">
        <v>0.0391744782856</v>
      </c>
      <c r="AC55" s="22">
        <v>0</v>
      </c>
      <c r="AD55" s="22">
        <v>0</v>
      </c>
      <c r="AE55" s="22">
        <v>0</v>
      </c>
      <c r="AF55" s="23">
        <v>0.035303946</v>
      </c>
      <c r="AG55" s="21">
        <v>0</v>
      </c>
      <c r="AH55" s="22">
        <v>0</v>
      </c>
      <c r="AI55" s="22">
        <v>0</v>
      </c>
      <c r="AJ55" s="22">
        <v>0</v>
      </c>
      <c r="AK55" s="23">
        <v>0</v>
      </c>
      <c r="AL55" s="21">
        <v>0.0035186657141999997</v>
      </c>
      <c r="AM55" s="22">
        <v>0</v>
      </c>
      <c r="AN55" s="22">
        <v>0</v>
      </c>
      <c r="AO55" s="22">
        <v>0</v>
      </c>
      <c r="AP55" s="23">
        <v>0.2056073665713</v>
      </c>
      <c r="AQ55" s="21">
        <v>0</v>
      </c>
      <c r="AR55" s="22">
        <v>0</v>
      </c>
      <c r="AS55" s="22">
        <v>0</v>
      </c>
      <c r="AT55" s="22">
        <v>0</v>
      </c>
      <c r="AU55" s="23">
        <v>0</v>
      </c>
      <c r="AV55" s="21">
        <v>0.6947024427830999</v>
      </c>
      <c r="AW55" s="22">
        <v>5.761216931798537</v>
      </c>
      <c r="AX55" s="22">
        <v>0</v>
      </c>
      <c r="AY55" s="22">
        <v>0</v>
      </c>
      <c r="AZ55" s="23">
        <v>22.162626399998302</v>
      </c>
      <c r="BA55" s="21">
        <v>0</v>
      </c>
      <c r="BB55" s="22">
        <v>0</v>
      </c>
      <c r="BC55" s="22">
        <v>0</v>
      </c>
      <c r="BD55" s="22">
        <v>0</v>
      </c>
      <c r="BE55" s="23">
        <v>0</v>
      </c>
      <c r="BF55" s="21">
        <v>0.9904654962838999</v>
      </c>
      <c r="BG55" s="22">
        <v>0.8331027522856</v>
      </c>
      <c r="BH55" s="22">
        <v>0</v>
      </c>
      <c r="BI55" s="22">
        <v>0</v>
      </c>
      <c r="BJ55" s="23">
        <v>5.797427666141799</v>
      </c>
      <c r="BK55" s="24">
        <f t="shared" si="5"/>
        <v>44.466995744431046</v>
      </c>
    </row>
    <row r="56" spans="1:63" s="25" customFormat="1" ht="15">
      <c r="A56" s="20"/>
      <c r="B56" s="7" t="s">
        <v>137</v>
      </c>
      <c r="C56" s="21">
        <v>0</v>
      </c>
      <c r="D56" s="22">
        <v>0.5097429224642</v>
      </c>
      <c r="E56" s="22">
        <v>0</v>
      </c>
      <c r="F56" s="22">
        <v>0</v>
      </c>
      <c r="G56" s="23">
        <v>0</v>
      </c>
      <c r="H56" s="21">
        <v>0.050482846928300004</v>
      </c>
      <c r="I56" s="22">
        <v>1E-09</v>
      </c>
      <c r="J56" s="22">
        <v>0</v>
      </c>
      <c r="K56" s="22">
        <v>0</v>
      </c>
      <c r="L56" s="23">
        <v>0.0328789187142</v>
      </c>
      <c r="M56" s="21">
        <v>0</v>
      </c>
      <c r="N56" s="22">
        <v>0</v>
      </c>
      <c r="O56" s="22">
        <v>0</v>
      </c>
      <c r="P56" s="22">
        <v>0</v>
      </c>
      <c r="Q56" s="23">
        <v>0</v>
      </c>
      <c r="R56" s="21">
        <v>0.0832108763569</v>
      </c>
      <c r="S56" s="22">
        <v>0</v>
      </c>
      <c r="T56" s="22">
        <v>0</v>
      </c>
      <c r="U56" s="22">
        <v>0</v>
      </c>
      <c r="V56" s="23">
        <v>0</v>
      </c>
      <c r="W56" s="21">
        <v>0</v>
      </c>
      <c r="X56" s="22">
        <v>0</v>
      </c>
      <c r="Y56" s="22">
        <v>0</v>
      </c>
      <c r="Z56" s="22">
        <v>0</v>
      </c>
      <c r="AA56" s="23">
        <v>0</v>
      </c>
      <c r="AB56" s="21">
        <v>0.0088883537854</v>
      </c>
      <c r="AC56" s="22">
        <v>0</v>
      </c>
      <c r="AD56" s="22">
        <v>0</v>
      </c>
      <c r="AE56" s="22">
        <v>0</v>
      </c>
      <c r="AF56" s="23">
        <v>0</v>
      </c>
      <c r="AG56" s="21">
        <v>0</v>
      </c>
      <c r="AH56" s="22">
        <v>0</v>
      </c>
      <c r="AI56" s="22">
        <v>0</v>
      </c>
      <c r="AJ56" s="22">
        <v>0</v>
      </c>
      <c r="AK56" s="23">
        <v>0</v>
      </c>
      <c r="AL56" s="21">
        <v>0</v>
      </c>
      <c r="AM56" s="22">
        <v>0</v>
      </c>
      <c r="AN56" s="22">
        <v>0</v>
      </c>
      <c r="AO56" s="22">
        <v>0</v>
      </c>
      <c r="AP56" s="23">
        <v>0</v>
      </c>
      <c r="AQ56" s="21">
        <v>0</v>
      </c>
      <c r="AR56" s="22">
        <v>0</v>
      </c>
      <c r="AS56" s="22">
        <v>0</v>
      </c>
      <c r="AT56" s="22">
        <v>0</v>
      </c>
      <c r="AU56" s="23">
        <v>0</v>
      </c>
      <c r="AV56" s="21">
        <v>1.2664660329983</v>
      </c>
      <c r="AW56" s="22">
        <v>0.07943452472725168</v>
      </c>
      <c r="AX56" s="22">
        <v>0</v>
      </c>
      <c r="AY56" s="22">
        <v>0</v>
      </c>
      <c r="AZ56" s="23">
        <v>1.1308183968921</v>
      </c>
      <c r="BA56" s="21">
        <v>0</v>
      </c>
      <c r="BB56" s="22">
        <v>0</v>
      </c>
      <c r="BC56" s="22">
        <v>0</v>
      </c>
      <c r="BD56" s="22">
        <v>0</v>
      </c>
      <c r="BE56" s="23">
        <v>0</v>
      </c>
      <c r="BF56" s="21">
        <v>0.2829050747484</v>
      </c>
      <c r="BG56" s="22">
        <v>0.24471635874990003</v>
      </c>
      <c r="BH56" s="22">
        <v>0</v>
      </c>
      <c r="BI56" s="22">
        <v>0</v>
      </c>
      <c r="BJ56" s="23">
        <v>0.5039665336427</v>
      </c>
      <c r="BK56" s="24">
        <f t="shared" si="5"/>
        <v>4.193510841007652</v>
      </c>
    </row>
    <row r="57" spans="1:63" s="25" customFormat="1" ht="15">
      <c r="A57" s="20"/>
      <c r="B57" s="7" t="s">
        <v>138</v>
      </c>
      <c r="C57" s="21">
        <v>0</v>
      </c>
      <c r="D57" s="22">
        <v>0.5101559576785</v>
      </c>
      <c r="E57" s="22">
        <v>0</v>
      </c>
      <c r="F57" s="22">
        <v>0</v>
      </c>
      <c r="G57" s="23">
        <v>0</v>
      </c>
      <c r="H57" s="21">
        <v>0.034400385571399995</v>
      </c>
      <c r="I57" s="22">
        <v>0.0940440926071</v>
      </c>
      <c r="J57" s="22">
        <v>0</v>
      </c>
      <c r="K57" s="22">
        <v>0</v>
      </c>
      <c r="L57" s="23">
        <v>0.1091144363928</v>
      </c>
      <c r="M57" s="21">
        <v>0</v>
      </c>
      <c r="N57" s="22">
        <v>0</v>
      </c>
      <c r="O57" s="22">
        <v>0</v>
      </c>
      <c r="P57" s="22">
        <v>0</v>
      </c>
      <c r="Q57" s="23">
        <v>0</v>
      </c>
      <c r="R57" s="21">
        <v>0.0225630078926</v>
      </c>
      <c r="S57" s="22">
        <v>0</v>
      </c>
      <c r="T57" s="22">
        <v>0</v>
      </c>
      <c r="U57" s="22">
        <v>0</v>
      </c>
      <c r="V57" s="23">
        <v>0.4246867627499</v>
      </c>
      <c r="W57" s="21">
        <v>0</v>
      </c>
      <c r="X57" s="22">
        <v>0</v>
      </c>
      <c r="Y57" s="22">
        <v>0</v>
      </c>
      <c r="Z57" s="22">
        <v>0</v>
      </c>
      <c r="AA57" s="23">
        <v>0</v>
      </c>
      <c r="AB57" s="21">
        <v>0.09119303599909999</v>
      </c>
      <c r="AC57" s="22">
        <v>0</v>
      </c>
      <c r="AD57" s="22">
        <v>0</v>
      </c>
      <c r="AE57" s="22">
        <v>0</v>
      </c>
      <c r="AF57" s="23">
        <v>0.0157193662142</v>
      </c>
      <c r="AG57" s="21">
        <v>0</v>
      </c>
      <c r="AH57" s="22">
        <v>0</v>
      </c>
      <c r="AI57" s="22">
        <v>0</v>
      </c>
      <c r="AJ57" s="22">
        <v>0</v>
      </c>
      <c r="AK57" s="23">
        <v>0</v>
      </c>
      <c r="AL57" s="21">
        <v>0.0086786457138</v>
      </c>
      <c r="AM57" s="22">
        <v>0</v>
      </c>
      <c r="AN57" s="22">
        <v>0</v>
      </c>
      <c r="AO57" s="22">
        <v>0</v>
      </c>
      <c r="AP57" s="23">
        <v>0</v>
      </c>
      <c r="AQ57" s="21">
        <v>0</v>
      </c>
      <c r="AR57" s="22">
        <v>0</v>
      </c>
      <c r="AS57" s="22">
        <v>0</v>
      </c>
      <c r="AT57" s="22">
        <v>0</v>
      </c>
      <c r="AU57" s="23">
        <v>0</v>
      </c>
      <c r="AV57" s="21">
        <v>0.4380190866409999</v>
      </c>
      <c r="AW57" s="22">
        <v>0.7874652302059565</v>
      </c>
      <c r="AX57" s="22">
        <v>0</v>
      </c>
      <c r="AY57" s="22">
        <v>0</v>
      </c>
      <c r="AZ57" s="23">
        <v>2.1953751436067</v>
      </c>
      <c r="BA57" s="21">
        <v>0</v>
      </c>
      <c r="BB57" s="22">
        <v>0</v>
      </c>
      <c r="BC57" s="22">
        <v>0</v>
      </c>
      <c r="BD57" s="22">
        <v>0</v>
      </c>
      <c r="BE57" s="23">
        <v>0</v>
      </c>
      <c r="BF57" s="21">
        <v>0.37307341817740003</v>
      </c>
      <c r="BG57" s="22">
        <v>0.65673006075</v>
      </c>
      <c r="BH57" s="22">
        <v>0</v>
      </c>
      <c r="BI57" s="22">
        <v>0</v>
      </c>
      <c r="BJ57" s="23">
        <v>0.2436993781067</v>
      </c>
      <c r="BK57" s="24">
        <f t="shared" si="5"/>
        <v>6.004918008307157</v>
      </c>
    </row>
    <row r="58" spans="1:63" s="25" customFormat="1" ht="15">
      <c r="A58" s="20"/>
      <c r="B58" s="7" t="s">
        <v>139</v>
      </c>
      <c r="C58" s="21">
        <v>0</v>
      </c>
      <c r="D58" s="22">
        <v>0.508210457</v>
      </c>
      <c r="E58" s="22">
        <v>0</v>
      </c>
      <c r="F58" s="22">
        <v>0</v>
      </c>
      <c r="G58" s="23">
        <v>0</v>
      </c>
      <c r="H58" s="21">
        <v>0.15628180296360003</v>
      </c>
      <c r="I58" s="22">
        <v>7.407247843356999</v>
      </c>
      <c r="J58" s="22">
        <v>0</v>
      </c>
      <c r="K58" s="22">
        <v>0</v>
      </c>
      <c r="L58" s="23">
        <v>1.6159973616423</v>
      </c>
      <c r="M58" s="21">
        <v>0</v>
      </c>
      <c r="N58" s="22">
        <v>0</v>
      </c>
      <c r="O58" s="22">
        <v>0</v>
      </c>
      <c r="P58" s="22">
        <v>0</v>
      </c>
      <c r="Q58" s="23">
        <v>0</v>
      </c>
      <c r="R58" s="21">
        <v>0.10233058860670001</v>
      </c>
      <c r="S58" s="22">
        <v>14.448412167821399</v>
      </c>
      <c r="T58" s="22">
        <v>0</v>
      </c>
      <c r="U58" s="22">
        <v>0</v>
      </c>
      <c r="V58" s="23">
        <v>0.3994895341425</v>
      </c>
      <c r="W58" s="21">
        <v>0</v>
      </c>
      <c r="X58" s="22">
        <v>0</v>
      </c>
      <c r="Y58" s="22">
        <v>0</v>
      </c>
      <c r="Z58" s="22">
        <v>0</v>
      </c>
      <c r="AA58" s="23">
        <v>0</v>
      </c>
      <c r="AB58" s="21">
        <v>0</v>
      </c>
      <c r="AC58" s="22">
        <v>0</v>
      </c>
      <c r="AD58" s="22">
        <v>0</v>
      </c>
      <c r="AE58" s="22">
        <v>0</v>
      </c>
      <c r="AF58" s="23">
        <v>0.1376678691785</v>
      </c>
      <c r="AG58" s="21">
        <v>0</v>
      </c>
      <c r="AH58" s="22">
        <v>0</v>
      </c>
      <c r="AI58" s="22">
        <v>0</v>
      </c>
      <c r="AJ58" s="22">
        <v>0</v>
      </c>
      <c r="AK58" s="23">
        <v>0</v>
      </c>
      <c r="AL58" s="21">
        <v>0</v>
      </c>
      <c r="AM58" s="22">
        <v>0</v>
      </c>
      <c r="AN58" s="22">
        <v>0</v>
      </c>
      <c r="AO58" s="22">
        <v>0</v>
      </c>
      <c r="AP58" s="23">
        <v>0</v>
      </c>
      <c r="AQ58" s="21">
        <v>0</v>
      </c>
      <c r="AR58" s="22">
        <v>0</v>
      </c>
      <c r="AS58" s="22">
        <v>0</v>
      </c>
      <c r="AT58" s="22">
        <v>0</v>
      </c>
      <c r="AU58" s="23">
        <v>0</v>
      </c>
      <c r="AV58" s="21">
        <v>0.8328133556051</v>
      </c>
      <c r="AW58" s="22">
        <v>0.20296177796275333</v>
      </c>
      <c r="AX58" s="22">
        <v>0</v>
      </c>
      <c r="AY58" s="22">
        <v>0</v>
      </c>
      <c r="AZ58" s="23">
        <v>4.1589801489994</v>
      </c>
      <c r="BA58" s="21">
        <v>0</v>
      </c>
      <c r="BB58" s="22">
        <v>0</v>
      </c>
      <c r="BC58" s="22">
        <v>0</v>
      </c>
      <c r="BD58" s="22">
        <v>0</v>
      </c>
      <c r="BE58" s="23">
        <v>0</v>
      </c>
      <c r="BF58" s="21">
        <v>0.5886060685336001</v>
      </c>
      <c r="BG58" s="22">
        <v>0.17907324224989998</v>
      </c>
      <c r="BH58" s="22">
        <v>0.11895940539279999</v>
      </c>
      <c r="BI58" s="22">
        <v>0</v>
      </c>
      <c r="BJ58" s="23">
        <v>0.6392860751424</v>
      </c>
      <c r="BK58" s="24">
        <f t="shared" si="5"/>
        <v>31.496317698597956</v>
      </c>
    </row>
    <row r="59" spans="1:63" s="25" customFormat="1" ht="15">
      <c r="A59" s="20"/>
      <c r="B59" s="7" t="s">
        <v>140</v>
      </c>
      <c r="C59" s="21">
        <v>0</v>
      </c>
      <c r="D59" s="22">
        <v>0</v>
      </c>
      <c r="E59" s="22">
        <v>0</v>
      </c>
      <c r="F59" s="22">
        <v>0</v>
      </c>
      <c r="G59" s="23">
        <v>0</v>
      </c>
      <c r="H59" s="21">
        <v>0.16471826274919998</v>
      </c>
      <c r="I59" s="22">
        <v>0.0032118991071</v>
      </c>
      <c r="J59" s="22">
        <v>0</v>
      </c>
      <c r="K59" s="22">
        <v>0</v>
      </c>
      <c r="L59" s="23">
        <v>0.444697841821</v>
      </c>
      <c r="M59" s="21">
        <v>0</v>
      </c>
      <c r="N59" s="22">
        <v>0</v>
      </c>
      <c r="O59" s="22">
        <v>0</v>
      </c>
      <c r="P59" s="22">
        <v>0</v>
      </c>
      <c r="Q59" s="23">
        <v>0</v>
      </c>
      <c r="R59" s="21">
        <v>0.0879281636064</v>
      </c>
      <c r="S59" s="22">
        <v>0</v>
      </c>
      <c r="T59" s="22">
        <v>0</v>
      </c>
      <c r="U59" s="22">
        <v>0</v>
      </c>
      <c r="V59" s="23">
        <v>0.03211899107129999</v>
      </c>
      <c r="W59" s="21">
        <v>0</v>
      </c>
      <c r="X59" s="22">
        <v>0</v>
      </c>
      <c r="Y59" s="22">
        <v>0</v>
      </c>
      <c r="Z59" s="22">
        <v>0</v>
      </c>
      <c r="AA59" s="23">
        <v>0</v>
      </c>
      <c r="AB59" s="21">
        <v>1.3997602169631997</v>
      </c>
      <c r="AC59" s="22">
        <v>0.09940874285700001</v>
      </c>
      <c r="AD59" s="22">
        <v>0</v>
      </c>
      <c r="AE59" s="22">
        <v>0</v>
      </c>
      <c r="AF59" s="23">
        <v>5.7212942552849</v>
      </c>
      <c r="AG59" s="21">
        <v>0</v>
      </c>
      <c r="AH59" s="22">
        <v>0</v>
      </c>
      <c r="AI59" s="22">
        <v>0</v>
      </c>
      <c r="AJ59" s="22">
        <v>0</v>
      </c>
      <c r="AK59" s="23">
        <v>0</v>
      </c>
      <c r="AL59" s="21">
        <v>0.1663753044637</v>
      </c>
      <c r="AM59" s="22">
        <v>0</v>
      </c>
      <c r="AN59" s="22">
        <v>0</v>
      </c>
      <c r="AO59" s="22">
        <v>0</v>
      </c>
      <c r="AP59" s="23">
        <v>0.4373984685711</v>
      </c>
      <c r="AQ59" s="21">
        <v>0</v>
      </c>
      <c r="AR59" s="22">
        <v>0</v>
      </c>
      <c r="AS59" s="22">
        <v>0</v>
      </c>
      <c r="AT59" s="22">
        <v>0</v>
      </c>
      <c r="AU59" s="23">
        <v>0</v>
      </c>
      <c r="AV59" s="21">
        <v>1.8223691870321002</v>
      </c>
      <c r="AW59" s="22">
        <v>7.578674033738724</v>
      </c>
      <c r="AX59" s="22">
        <v>0</v>
      </c>
      <c r="AY59" s="22">
        <v>0</v>
      </c>
      <c r="AZ59" s="23">
        <v>16.5652243878549</v>
      </c>
      <c r="BA59" s="21">
        <v>0</v>
      </c>
      <c r="BB59" s="22">
        <v>0</v>
      </c>
      <c r="BC59" s="22">
        <v>0</v>
      </c>
      <c r="BD59" s="22">
        <v>0</v>
      </c>
      <c r="BE59" s="23">
        <v>0</v>
      </c>
      <c r="BF59" s="21">
        <v>0.6973417591769999</v>
      </c>
      <c r="BG59" s="22">
        <v>0</v>
      </c>
      <c r="BH59" s="22">
        <v>0</v>
      </c>
      <c r="BI59" s="22">
        <v>0</v>
      </c>
      <c r="BJ59" s="23">
        <v>1.6961492489639</v>
      </c>
      <c r="BK59" s="24">
        <f t="shared" si="5"/>
        <v>36.91667076326152</v>
      </c>
    </row>
    <row r="60" spans="1:63" s="25" customFormat="1" ht="15">
      <c r="A60" s="20"/>
      <c r="B60" s="7" t="s">
        <v>141</v>
      </c>
      <c r="C60" s="21">
        <v>0</v>
      </c>
      <c r="D60" s="22">
        <v>0</v>
      </c>
      <c r="E60" s="22">
        <v>0</v>
      </c>
      <c r="F60" s="22">
        <v>0</v>
      </c>
      <c r="G60" s="23">
        <v>0</v>
      </c>
      <c r="H60" s="21">
        <v>0.3610941245707</v>
      </c>
      <c r="I60" s="22">
        <v>0</v>
      </c>
      <c r="J60" s="22">
        <v>0</v>
      </c>
      <c r="K60" s="22">
        <v>0</v>
      </c>
      <c r="L60" s="23">
        <v>0.8951443886425</v>
      </c>
      <c r="M60" s="21">
        <v>0</v>
      </c>
      <c r="N60" s="22">
        <v>0</v>
      </c>
      <c r="O60" s="22">
        <v>0</v>
      </c>
      <c r="P60" s="22">
        <v>0</v>
      </c>
      <c r="Q60" s="23">
        <v>0</v>
      </c>
      <c r="R60" s="21">
        <v>0.0855702339636</v>
      </c>
      <c r="S60" s="22">
        <v>0</v>
      </c>
      <c r="T60" s="22">
        <v>0</v>
      </c>
      <c r="U60" s="22">
        <v>0</v>
      </c>
      <c r="V60" s="23">
        <v>0.1160948517855</v>
      </c>
      <c r="W60" s="21">
        <v>0</v>
      </c>
      <c r="X60" s="22">
        <v>0</v>
      </c>
      <c r="Y60" s="22">
        <v>0</v>
      </c>
      <c r="Z60" s="22">
        <v>0</v>
      </c>
      <c r="AA60" s="23">
        <v>0</v>
      </c>
      <c r="AB60" s="21">
        <v>0.7858936610349</v>
      </c>
      <c r="AC60" s="22">
        <v>0.1785515662498</v>
      </c>
      <c r="AD60" s="22">
        <v>0</v>
      </c>
      <c r="AE60" s="22">
        <v>0</v>
      </c>
      <c r="AF60" s="23">
        <v>4.4278390861777</v>
      </c>
      <c r="AG60" s="21">
        <v>0</v>
      </c>
      <c r="AH60" s="22">
        <v>0</v>
      </c>
      <c r="AI60" s="22">
        <v>0</v>
      </c>
      <c r="AJ60" s="22">
        <v>0</v>
      </c>
      <c r="AK60" s="23">
        <v>0</v>
      </c>
      <c r="AL60" s="21">
        <v>0.0485262096422</v>
      </c>
      <c r="AM60" s="22">
        <v>0</v>
      </c>
      <c r="AN60" s="22">
        <v>0</v>
      </c>
      <c r="AO60" s="22">
        <v>0</v>
      </c>
      <c r="AP60" s="23">
        <v>0.1244261785714</v>
      </c>
      <c r="AQ60" s="21">
        <v>0</v>
      </c>
      <c r="AR60" s="22">
        <v>0</v>
      </c>
      <c r="AS60" s="22">
        <v>0</v>
      </c>
      <c r="AT60" s="22">
        <v>0</v>
      </c>
      <c r="AU60" s="23">
        <v>0</v>
      </c>
      <c r="AV60" s="21">
        <v>2.3754069140658003</v>
      </c>
      <c r="AW60" s="22">
        <v>4.820008858399851</v>
      </c>
      <c r="AX60" s="22">
        <v>0</v>
      </c>
      <c r="AY60" s="22">
        <v>0</v>
      </c>
      <c r="AZ60" s="23">
        <v>14.4738039876035</v>
      </c>
      <c r="BA60" s="21">
        <v>0</v>
      </c>
      <c r="BB60" s="22">
        <v>0</v>
      </c>
      <c r="BC60" s="22">
        <v>0</v>
      </c>
      <c r="BD60" s="22">
        <v>0</v>
      </c>
      <c r="BE60" s="23">
        <v>0</v>
      </c>
      <c r="BF60" s="21">
        <v>0.6547318962120001</v>
      </c>
      <c r="BG60" s="22">
        <v>0.1244261785714</v>
      </c>
      <c r="BH60" s="22">
        <v>0</v>
      </c>
      <c r="BI60" s="22">
        <v>0</v>
      </c>
      <c r="BJ60" s="23">
        <v>1.1033881337852003</v>
      </c>
      <c r="BK60" s="24">
        <f t="shared" si="5"/>
        <v>30.57490626927605</v>
      </c>
    </row>
    <row r="61" spans="1:63" s="25" customFormat="1" ht="15">
      <c r="A61" s="20"/>
      <c r="B61" s="7" t="s">
        <v>142</v>
      </c>
      <c r="C61" s="21">
        <v>0</v>
      </c>
      <c r="D61" s="22">
        <v>0</v>
      </c>
      <c r="E61" s="22">
        <v>0</v>
      </c>
      <c r="F61" s="22">
        <v>0</v>
      </c>
      <c r="G61" s="23">
        <v>0</v>
      </c>
      <c r="H61" s="21">
        <v>0.22440089892800003</v>
      </c>
      <c r="I61" s="22">
        <v>0</v>
      </c>
      <c r="J61" s="22">
        <v>0</v>
      </c>
      <c r="K61" s="22">
        <v>0</v>
      </c>
      <c r="L61" s="23">
        <v>0.7304680692854</v>
      </c>
      <c r="M61" s="21">
        <v>0</v>
      </c>
      <c r="N61" s="22">
        <v>0</v>
      </c>
      <c r="O61" s="22">
        <v>0</v>
      </c>
      <c r="P61" s="22">
        <v>0</v>
      </c>
      <c r="Q61" s="23">
        <v>0</v>
      </c>
      <c r="R61" s="21">
        <v>0.0280471717853</v>
      </c>
      <c r="S61" s="22">
        <v>0</v>
      </c>
      <c r="T61" s="22">
        <v>0</v>
      </c>
      <c r="U61" s="22">
        <v>0</v>
      </c>
      <c r="V61" s="23">
        <v>0.0006374067857</v>
      </c>
      <c r="W61" s="21">
        <v>0</v>
      </c>
      <c r="X61" s="22">
        <v>0</v>
      </c>
      <c r="Y61" s="22">
        <v>0</v>
      </c>
      <c r="Z61" s="22">
        <v>0</v>
      </c>
      <c r="AA61" s="23">
        <v>0</v>
      </c>
      <c r="AB61" s="21">
        <v>1.0986199764274</v>
      </c>
      <c r="AC61" s="22">
        <v>0.10069477749979999</v>
      </c>
      <c r="AD61" s="22">
        <v>0</v>
      </c>
      <c r="AE61" s="22">
        <v>0</v>
      </c>
      <c r="AF61" s="23">
        <v>3.6732389962851</v>
      </c>
      <c r="AG61" s="21">
        <v>0</v>
      </c>
      <c r="AH61" s="22">
        <v>0</v>
      </c>
      <c r="AI61" s="22">
        <v>0</v>
      </c>
      <c r="AJ61" s="22">
        <v>0</v>
      </c>
      <c r="AK61" s="23">
        <v>0</v>
      </c>
      <c r="AL61" s="21">
        <v>0.0652651416065</v>
      </c>
      <c r="AM61" s="22">
        <v>0</v>
      </c>
      <c r="AN61" s="22">
        <v>0</v>
      </c>
      <c r="AO61" s="22">
        <v>0</v>
      </c>
      <c r="AP61" s="23">
        <v>0.0683729946427</v>
      </c>
      <c r="AQ61" s="21">
        <v>0</v>
      </c>
      <c r="AR61" s="22">
        <v>0</v>
      </c>
      <c r="AS61" s="22">
        <v>0</v>
      </c>
      <c r="AT61" s="22">
        <v>0</v>
      </c>
      <c r="AU61" s="23">
        <v>0</v>
      </c>
      <c r="AV61" s="21">
        <v>2.4638587076035003</v>
      </c>
      <c r="AW61" s="22">
        <v>0.42266942104689903</v>
      </c>
      <c r="AX61" s="22">
        <v>0</v>
      </c>
      <c r="AY61" s="22">
        <v>0</v>
      </c>
      <c r="AZ61" s="23">
        <v>20.160586339997202</v>
      </c>
      <c r="BA61" s="21">
        <v>0</v>
      </c>
      <c r="BB61" s="22">
        <v>0</v>
      </c>
      <c r="BC61" s="22">
        <v>0</v>
      </c>
      <c r="BD61" s="22">
        <v>0</v>
      </c>
      <c r="BE61" s="23">
        <v>0</v>
      </c>
      <c r="BF61" s="21">
        <v>0.3891045253554</v>
      </c>
      <c r="BG61" s="22">
        <v>0</v>
      </c>
      <c r="BH61" s="22">
        <v>0</v>
      </c>
      <c r="BI61" s="22">
        <v>0</v>
      </c>
      <c r="BJ61" s="23">
        <v>0.7483735764278999</v>
      </c>
      <c r="BK61" s="24">
        <f t="shared" si="5"/>
        <v>30.174338003676798</v>
      </c>
    </row>
    <row r="62" spans="1:63" s="25" customFormat="1" ht="15">
      <c r="A62" s="20"/>
      <c r="B62" s="7" t="s">
        <v>143</v>
      </c>
      <c r="C62" s="21">
        <v>0</v>
      </c>
      <c r="D62" s="22">
        <v>0</v>
      </c>
      <c r="E62" s="22">
        <v>0</v>
      </c>
      <c r="F62" s="22">
        <v>0</v>
      </c>
      <c r="G62" s="23">
        <v>0</v>
      </c>
      <c r="H62" s="21">
        <v>0.2827052811779</v>
      </c>
      <c r="I62" s="22">
        <v>8.592016657214</v>
      </c>
      <c r="J62" s="22">
        <v>0</v>
      </c>
      <c r="K62" s="22">
        <v>0</v>
      </c>
      <c r="L62" s="23">
        <v>13.550784043535002</v>
      </c>
      <c r="M62" s="21">
        <v>0</v>
      </c>
      <c r="N62" s="22">
        <v>0</v>
      </c>
      <c r="O62" s="22">
        <v>0</v>
      </c>
      <c r="P62" s="22">
        <v>0</v>
      </c>
      <c r="Q62" s="23">
        <v>0</v>
      </c>
      <c r="R62" s="21">
        <v>2.4403724670708002</v>
      </c>
      <c r="S62" s="22">
        <v>0.0005914333928</v>
      </c>
      <c r="T62" s="22">
        <v>0</v>
      </c>
      <c r="U62" s="22">
        <v>0</v>
      </c>
      <c r="V62" s="23">
        <v>0.2045899769998</v>
      </c>
      <c r="W62" s="21">
        <v>0</v>
      </c>
      <c r="X62" s="22">
        <v>0</v>
      </c>
      <c r="Y62" s="22">
        <v>0</v>
      </c>
      <c r="Z62" s="22">
        <v>0</v>
      </c>
      <c r="AA62" s="23">
        <v>0</v>
      </c>
      <c r="AB62" s="21">
        <v>0.050210194678199996</v>
      </c>
      <c r="AC62" s="22">
        <v>0</v>
      </c>
      <c r="AD62" s="22">
        <v>0</v>
      </c>
      <c r="AE62" s="22">
        <v>0</v>
      </c>
      <c r="AF62" s="23">
        <v>0</v>
      </c>
      <c r="AG62" s="21">
        <v>0</v>
      </c>
      <c r="AH62" s="22">
        <v>0</v>
      </c>
      <c r="AI62" s="22">
        <v>0</v>
      </c>
      <c r="AJ62" s="22">
        <v>0</v>
      </c>
      <c r="AK62" s="23">
        <v>0</v>
      </c>
      <c r="AL62" s="21">
        <v>0.0011731353571</v>
      </c>
      <c r="AM62" s="22">
        <v>0</v>
      </c>
      <c r="AN62" s="22">
        <v>0</v>
      </c>
      <c r="AO62" s="22">
        <v>0</v>
      </c>
      <c r="AP62" s="23">
        <v>0</v>
      </c>
      <c r="AQ62" s="21">
        <v>0</v>
      </c>
      <c r="AR62" s="22">
        <v>0</v>
      </c>
      <c r="AS62" s="22">
        <v>0</v>
      </c>
      <c r="AT62" s="22">
        <v>0</v>
      </c>
      <c r="AU62" s="23">
        <v>0</v>
      </c>
      <c r="AV62" s="21">
        <v>15.2198822214268</v>
      </c>
      <c r="AW62" s="22">
        <v>36.93934643269026</v>
      </c>
      <c r="AX62" s="22">
        <v>0</v>
      </c>
      <c r="AY62" s="22">
        <v>0</v>
      </c>
      <c r="AZ62" s="23">
        <v>68.48161548096171</v>
      </c>
      <c r="BA62" s="21">
        <v>0</v>
      </c>
      <c r="BB62" s="22">
        <v>0</v>
      </c>
      <c r="BC62" s="22">
        <v>0</v>
      </c>
      <c r="BD62" s="22">
        <v>0</v>
      </c>
      <c r="BE62" s="23">
        <v>0</v>
      </c>
      <c r="BF62" s="21">
        <v>0.1297487704995</v>
      </c>
      <c r="BG62" s="22">
        <v>5.2967061374998</v>
      </c>
      <c r="BH62" s="22">
        <v>0</v>
      </c>
      <c r="BI62" s="22">
        <v>0</v>
      </c>
      <c r="BJ62" s="23">
        <v>0.2874181624998</v>
      </c>
      <c r="BK62" s="24">
        <f t="shared" si="5"/>
        <v>151.47716039500344</v>
      </c>
    </row>
    <row r="63" spans="1:63" s="25" customFormat="1" ht="15">
      <c r="A63" s="20"/>
      <c r="B63" s="7" t="s">
        <v>144</v>
      </c>
      <c r="C63" s="21">
        <v>0</v>
      </c>
      <c r="D63" s="22">
        <v>3.767895</v>
      </c>
      <c r="E63" s="22">
        <v>0</v>
      </c>
      <c r="F63" s="22">
        <v>0</v>
      </c>
      <c r="G63" s="23">
        <v>0</v>
      </c>
      <c r="H63" s="21">
        <v>0.4385829780000001</v>
      </c>
      <c r="I63" s="22">
        <v>62.9238465</v>
      </c>
      <c r="J63" s="22">
        <v>0</v>
      </c>
      <c r="K63" s="22">
        <v>0</v>
      </c>
      <c r="L63" s="23">
        <v>3.1502999592142</v>
      </c>
      <c r="M63" s="21">
        <v>0</v>
      </c>
      <c r="N63" s="22">
        <v>0</v>
      </c>
      <c r="O63" s="22">
        <v>0</v>
      </c>
      <c r="P63" s="22">
        <v>0</v>
      </c>
      <c r="Q63" s="23">
        <v>0</v>
      </c>
      <c r="R63" s="21">
        <v>0.0148271916785</v>
      </c>
      <c r="S63" s="22">
        <v>0</v>
      </c>
      <c r="T63" s="22">
        <v>0.1255965</v>
      </c>
      <c r="U63" s="22">
        <v>0</v>
      </c>
      <c r="V63" s="23">
        <v>5.564642E-07</v>
      </c>
      <c r="W63" s="21">
        <v>0</v>
      </c>
      <c r="X63" s="22">
        <v>0</v>
      </c>
      <c r="Y63" s="22">
        <v>0</v>
      </c>
      <c r="Z63" s="22">
        <v>0</v>
      </c>
      <c r="AA63" s="23">
        <v>0</v>
      </c>
      <c r="AB63" s="21">
        <v>0.044849687142599994</v>
      </c>
      <c r="AC63" s="22">
        <v>0</v>
      </c>
      <c r="AD63" s="22">
        <v>0</v>
      </c>
      <c r="AE63" s="22">
        <v>0</v>
      </c>
      <c r="AF63" s="23">
        <v>0.3737473928571</v>
      </c>
      <c r="AG63" s="21">
        <v>0</v>
      </c>
      <c r="AH63" s="22">
        <v>0</v>
      </c>
      <c r="AI63" s="22">
        <v>0</v>
      </c>
      <c r="AJ63" s="22">
        <v>0</v>
      </c>
      <c r="AK63" s="23">
        <v>0</v>
      </c>
      <c r="AL63" s="21">
        <v>0.0124582464285</v>
      </c>
      <c r="AM63" s="22">
        <v>0</v>
      </c>
      <c r="AN63" s="22">
        <v>0</v>
      </c>
      <c r="AO63" s="22">
        <v>0</v>
      </c>
      <c r="AP63" s="23">
        <v>0</v>
      </c>
      <c r="AQ63" s="21">
        <v>0</v>
      </c>
      <c r="AR63" s="22">
        <v>0</v>
      </c>
      <c r="AS63" s="22">
        <v>0</v>
      </c>
      <c r="AT63" s="22">
        <v>0</v>
      </c>
      <c r="AU63" s="23">
        <v>0</v>
      </c>
      <c r="AV63" s="21">
        <v>0.2143338341778</v>
      </c>
      <c r="AW63" s="22">
        <v>4.260720278831571</v>
      </c>
      <c r="AX63" s="22">
        <v>0</v>
      </c>
      <c r="AY63" s="22">
        <v>0</v>
      </c>
      <c r="AZ63" s="23">
        <v>2.5776627046421003</v>
      </c>
      <c r="BA63" s="21">
        <v>0</v>
      </c>
      <c r="BB63" s="22">
        <v>0</v>
      </c>
      <c r="BC63" s="22">
        <v>0</v>
      </c>
      <c r="BD63" s="22">
        <v>0</v>
      </c>
      <c r="BE63" s="23">
        <v>0</v>
      </c>
      <c r="BF63" s="21">
        <v>0.062914144464</v>
      </c>
      <c r="BG63" s="22">
        <v>0</v>
      </c>
      <c r="BH63" s="22">
        <v>0</v>
      </c>
      <c r="BI63" s="22">
        <v>0</v>
      </c>
      <c r="BJ63" s="23">
        <v>0.15946555428559997</v>
      </c>
      <c r="BK63" s="24">
        <f t="shared" si="5"/>
        <v>78.12720052818617</v>
      </c>
    </row>
    <row r="64" spans="1:63" s="25" customFormat="1" ht="15">
      <c r="A64" s="20"/>
      <c r="B64" s="7" t="s">
        <v>145</v>
      </c>
      <c r="C64" s="21">
        <v>0</v>
      </c>
      <c r="D64" s="22">
        <v>0</v>
      </c>
      <c r="E64" s="22">
        <v>0</v>
      </c>
      <c r="F64" s="22">
        <v>0</v>
      </c>
      <c r="G64" s="23">
        <v>0</v>
      </c>
      <c r="H64" s="21">
        <v>0.07303106082100001</v>
      </c>
      <c r="I64" s="22">
        <v>0.0511358285714</v>
      </c>
      <c r="J64" s="22">
        <v>0</v>
      </c>
      <c r="K64" s="22">
        <v>0</v>
      </c>
      <c r="L64" s="23">
        <v>2.2439679972855</v>
      </c>
      <c r="M64" s="21">
        <v>0</v>
      </c>
      <c r="N64" s="22">
        <v>0</v>
      </c>
      <c r="O64" s="22">
        <v>0</v>
      </c>
      <c r="P64" s="22">
        <v>0</v>
      </c>
      <c r="Q64" s="23">
        <v>0</v>
      </c>
      <c r="R64" s="21">
        <v>0.0108668928212</v>
      </c>
      <c r="S64" s="22">
        <v>0</v>
      </c>
      <c r="T64" s="22">
        <v>0</v>
      </c>
      <c r="U64" s="22">
        <v>0</v>
      </c>
      <c r="V64" s="23">
        <v>0.0031959892857</v>
      </c>
      <c r="W64" s="21">
        <v>0</v>
      </c>
      <c r="X64" s="22">
        <v>0</v>
      </c>
      <c r="Y64" s="22">
        <v>0</v>
      </c>
      <c r="Z64" s="22">
        <v>0</v>
      </c>
      <c r="AA64" s="23">
        <v>0</v>
      </c>
      <c r="AB64" s="21">
        <v>0.0837672</v>
      </c>
      <c r="AC64" s="22">
        <v>0</v>
      </c>
      <c r="AD64" s="22">
        <v>0</v>
      </c>
      <c r="AE64" s="22">
        <v>0</v>
      </c>
      <c r="AF64" s="23">
        <v>0.10033660603570001</v>
      </c>
      <c r="AG64" s="21">
        <v>0</v>
      </c>
      <c r="AH64" s="22">
        <v>0</v>
      </c>
      <c r="AI64" s="22">
        <v>0</v>
      </c>
      <c r="AJ64" s="22">
        <v>0</v>
      </c>
      <c r="AK64" s="23">
        <v>0</v>
      </c>
      <c r="AL64" s="21">
        <v>0.003173</v>
      </c>
      <c r="AM64" s="22">
        <v>0</v>
      </c>
      <c r="AN64" s="22">
        <v>0</v>
      </c>
      <c r="AO64" s="22">
        <v>0</v>
      </c>
      <c r="AP64" s="23">
        <v>0</v>
      </c>
      <c r="AQ64" s="21">
        <v>0</v>
      </c>
      <c r="AR64" s="22">
        <v>0</v>
      </c>
      <c r="AS64" s="22">
        <v>0</v>
      </c>
      <c r="AT64" s="22">
        <v>0</v>
      </c>
      <c r="AU64" s="23">
        <v>0</v>
      </c>
      <c r="AV64" s="21">
        <v>0.214870102607</v>
      </c>
      <c r="AW64" s="22">
        <v>10.06475599952125</v>
      </c>
      <c r="AX64" s="22">
        <v>0</v>
      </c>
      <c r="AY64" s="22">
        <v>0</v>
      </c>
      <c r="AZ64" s="23">
        <v>22.4119035692499</v>
      </c>
      <c r="BA64" s="21">
        <v>0</v>
      </c>
      <c r="BB64" s="22">
        <v>0</v>
      </c>
      <c r="BC64" s="22">
        <v>0</v>
      </c>
      <c r="BD64" s="22">
        <v>0</v>
      </c>
      <c r="BE64" s="23">
        <v>0</v>
      </c>
      <c r="BF64" s="21">
        <v>0.11219474175000001</v>
      </c>
      <c r="BG64" s="22">
        <v>6.346</v>
      </c>
      <c r="BH64" s="22">
        <v>0</v>
      </c>
      <c r="BI64" s="22">
        <v>0</v>
      </c>
      <c r="BJ64" s="23">
        <v>2.322636</v>
      </c>
      <c r="BK64" s="24">
        <f t="shared" si="5"/>
        <v>44.04183498794866</v>
      </c>
    </row>
    <row r="65" spans="1:63" s="25" customFormat="1" ht="15">
      <c r="A65" s="20"/>
      <c r="B65" s="7" t="s">
        <v>146</v>
      </c>
      <c r="C65" s="21">
        <v>0</v>
      </c>
      <c r="D65" s="22">
        <v>37.6928785714285</v>
      </c>
      <c r="E65" s="22">
        <v>0</v>
      </c>
      <c r="F65" s="22">
        <v>0</v>
      </c>
      <c r="G65" s="23">
        <v>0</v>
      </c>
      <c r="H65" s="21">
        <v>0.20164995221370002</v>
      </c>
      <c r="I65" s="22">
        <v>775.5686116661425</v>
      </c>
      <c r="J65" s="22">
        <v>0</v>
      </c>
      <c r="K65" s="22">
        <v>0</v>
      </c>
      <c r="L65" s="23">
        <v>170.1452901263567</v>
      </c>
      <c r="M65" s="21">
        <v>0</v>
      </c>
      <c r="N65" s="22">
        <v>0</v>
      </c>
      <c r="O65" s="22">
        <v>0</v>
      </c>
      <c r="P65" s="22">
        <v>0</v>
      </c>
      <c r="Q65" s="23">
        <v>0</v>
      </c>
      <c r="R65" s="21">
        <v>0.059177819356699995</v>
      </c>
      <c r="S65" s="22">
        <v>8.7956332146428</v>
      </c>
      <c r="T65" s="22">
        <v>0</v>
      </c>
      <c r="U65" s="22">
        <v>0</v>
      </c>
      <c r="V65" s="23">
        <v>0.7419214932141001</v>
      </c>
      <c r="W65" s="21">
        <v>0</v>
      </c>
      <c r="X65" s="22">
        <v>0</v>
      </c>
      <c r="Y65" s="22">
        <v>0</v>
      </c>
      <c r="Z65" s="22">
        <v>0</v>
      </c>
      <c r="AA65" s="23">
        <v>0</v>
      </c>
      <c r="AB65" s="21">
        <v>0.020556837321</v>
      </c>
      <c r="AC65" s="22">
        <v>0</v>
      </c>
      <c r="AD65" s="22">
        <v>0</v>
      </c>
      <c r="AE65" s="22">
        <v>0</v>
      </c>
      <c r="AF65" s="23">
        <v>0.0622934464285</v>
      </c>
      <c r="AG65" s="21">
        <v>0</v>
      </c>
      <c r="AH65" s="22">
        <v>0</v>
      </c>
      <c r="AI65" s="22">
        <v>0</v>
      </c>
      <c r="AJ65" s="22">
        <v>0</v>
      </c>
      <c r="AK65" s="23">
        <v>0</v>
      </c>
      <c r="AL65" s="21">
        <v>0</v>
      </c>
      <c r="AM65" s="22">
        <v>0</v>
      </c>
      <c r="AN65" s="22">
        <v>0</v>
      </c>
      <c r="AO65" s="22">
        <v>0</v>
      </c>
      <c r="AP65" s="23">
        <v>0</v>
      </c>
      <c r="AQ65" s="21">
        <v>0</v>
      </c>
      <c r="AR65" s="22">
        <v>0</v>
      </c>
      <c r="AS65" s="22">
        <v>0</v>
      </c>
      <c r="AT65" s="22">
        <v>0</v>
      </c>
      <c r="AU65" s="23">
        <v>0</v>
      </c>
      <c r="AV65" s="21">
        <v>0.35829944507050004</v>
      </c>
      <c r="AW65" s="22">
        <v>7.350626678719006</v>
      </c>
      <c r="AX65" s="22">
        <v>0</v>
      </c>
      <c r="AY65" s="22">
        <v>0</v>
      </c>
      <c r="AZ65" s="23">
        <v>5.527515254570499</v>
      </c>
      <c r="BA65" s="21">
        <v>0</v>
      </c>
      <c r="BB65" s="22">
        <v>0</v>
      </c>
      <c r="BC65" s="22">
        <v>0</v>
      </c>
      <c r="BD65" s="22">
        <v>0</v>
      </c>
      <c r="BE65" s="23">
        <v>0</v>
      </c>
      <c r="BF65" s="21">
        <v>0.0292779198211</v>
      </c>
      <c r="BG65" s="22">
        <v>0.3737606785714</v>
      </c>
      <c r="BH65" s="22">
        <v>0</v>
      </c>
      <c r="BI65" s="22">
        <v>0</v>
      </c>
      <c r="BJ65" s="23">
        <v>0.004983475714200001</v>
      </c>
      <c r="BK65" s="24">
        <f t="shared" si="5"/>
        <v>1006.9324765795712</v>
      </c>
    </row>
    <row r="66" spans="1:63" s="25" customFormat="1" ht="15">
      <c r="A66" s="20"/>
      <c r="B66" s="7" t="s">
        <v>147</v>
      </c>
      <c r="C66" s="21">
        <v>0</v>
      </c>
      <c r="D66" s="22">
        <v>0</v>
      </c>
      <c r="E66" s="22">
        <v>0</v>
      </c>
      <c r="F66" s="22">
        <v>0</v>
      </c>
      <c r="G66" s="23">
        <v>0</v>
      </c>
      <c r="H66" s="21">
        <v>0.35572734428540004</v>
      </c>
      <c r="I66" s="22">
        <v>256.1737903285712</v>
      </c>
      <c r="J66" s="22">
        <v>0</v>
      </c>
      <c r="K66" s="22">
        <v>0</v>
      </c>
      <c r="L66" s="23">
        <v>5.056254839463801</v>
      </c>
      <c r="M66" s="21">
        <v>0</v>
      </c>
      <c r="N66" s="22">
        <v>0</v>
      </c>
      <c r="O66" s="22">
        <v>0</v>
      </c>
      <c r="P66" s="22">
        <v>0</v>
      </c>
      <c r="Q66" s="23">
        <v>0</v>
      </c>
      <c r="R66" s="21">
        <v>0.0018788416071</v>
      </c>
      <c r="S66" s="22">
        <v>0</v>
      </c>
      <c r="T66" s="22">
        <v>0</v>
      </c>
      <c r="U66" s="22">
        <v>0</v>
      </c>
      <c r="V66" s="23">
        <v>0.1503073285713</v>
      </c>
      <c r="W66" s="21">
        <v>0</v>
      </c>
      <c r="X66" s="22">
        <v>0</v>
      </c>
      <c r="Y66" s="22">
        <v>0</v>
      </c>
      <c r="Z66" s="22">
        <v>0</v>
      </c>
      <c r="AA66" s="23">
        <v>0</v>
      </c>
      <c r="AB66" s="21">
        <v>0.0012488992856999998</v>
      </c>
      <c r="AC66" s="22">
        <v>0</v>
      </c>
      <c r="AD66" s="22">
        <v>0</v>
      </c>
      <c r="AE66" s="22">
        <v>0</v>
      </c>
      <c r="AF66" s="23">
        <v>0.143623417857</v>
      </c>
      <c r="AG66" s="21">
        <v>0</v>
      </c>
      <c r="AH66" s="22">
        <v>0</v>
      </c>
      <c r="AI66" s="22">
        <v>0</v>
      </c>
      <c r="AJ66" s="22">
        <v>0</v>
      </c>
      <c r="AK66" s="23">
        <v>0</v>
      </c>
      <c r="AL66" s="21">
        <v>0.0006244496428000001</v>
      </c>
      <c r="AM66" s="22">
        <v>0</v>
      </c>
      <c r="AN66" s="22">
        <v>0</v>
      </c>
      <c r="AO66" s="22">
        <v>0</v>
      </c>
      <c r="AP66" s="23">
        <v>0</v>
      </c>
      <c r="AQ66" s="21">
        <v>0</v>
      </c>
      <c r="AR66" s="22">
        <v>0</v>
      </c>
      <c r="AS66" s="22">
        <v>0</v>
      </c>
      <c r="AT66" s="22">
        <v>0</v>
      </c>
      <c r="AU66" s="23">
        <v>0</v>
      </c>
      <c r="AV66" s="21">
        <v>0.11032651403539999</v>
      </c>
      <c r="AW66" s="22">
        <v>15.621232265960005</v>
      </c>
      <c r="AX66" s="22">
        <v>0</v>
      </c>
      <c r="AY66" s="22">
        <v>0</v>
      </c>
      <c r="AZ66" s="23">
        <v>12.5389865626779</v>
      </c>
      <c r="BA66" s="21">
        <v>0</v>
      </c>
      <c r="BB66" s="22">
        <v>0</v>
      </c>
      <c r="BC66" s="22">
        <v>0</v>
      </c>
      <c r="BD66" s="22">
        <v>0</v>
      </c>
      <c r="BE66" s="23">
        <v>0</v>
      </c>
      <c r="BF66" s="21">
        <v>0.0325837824284</v>
      </c>
      <c r="BG66" s="22">
        <v>0</v>
      </c>
      <c r="BH66" s="22">
        <v>0</v>
      </c>
      <c r="BI66" s="22">
        <v>0</v>
      </c>
      <c r="BJ66" s="23">
        <v>0.2110452456427</v>
      </c>
      <c r="BK66" s="24">
        <f t="shared" si="5"/>
        <v>290.3976298200288</v>
      </c>
    </row>
    <row r="67" spans="1:63" s="25" customFormat="1" ht="15">
      <c r="A67" s="20"/>
      <c r="B67" s="7" t="s">
        <v>148</v>
      </c>
      <c r="C67" s="21">
        <v>0</v>
      </c>
      <c r="D67" s="22">
        <v>0</v>
      </c>
      <c r="E67" s="22">
        <v>0</v>
      </c>
      <c r="F67" s="22">
        <v>0</v>
      </c>
      <c r="G67" s="23">
        <v>0</v>
      </c>
      <c r="H67" s="21">
        <v>2.4020244309634995</v>
      </c>
      <c r="I67" s="22">
        <v>37.1808943050351</v>
      </c>
      <c r="J67" s="22">
        <v>0</v>
      </c>
      <c r="K67" s="22">
        <v>0</v>
      </c>
      <c r="L67" s="23">
        <v>17.826198921677804</v>
      </c>
      <c r="M67" s="21">
        <v>0</v>
      </c>
      <c r="N67" s="22">
        <v>0</v>
      </c>
      <c r="O67" s="22">
        <v>0</v>
      </c>
      <c r="P67" s="22">
        <v>0</v>
      </c>
      <c r="Q67" s="23">
        <v>0</v>
      </c>
      <c r="R67" s="21">
        <v>0.314382177928</v>
      </c>
      <c r="S67" s="22">
        <v>0.1689683361428</v>
      </c>
      <c r="T67" s="22">
        <v>0</v>
      </c>
      <c r="U67" s="22">
        <v>0</v>
      </c>
      <c r="V67" s="23">
        <v>8.3191961568924</v>
      </c>
      <c r="W67" s="21">
        <v>0</v>
      </c>
      <c r="X67" s="22">
        <v>0</v>
      </c>
      <c r="Y67" s="22">
        <v>0</v>
      </c>
      <c r="Z67" s="22">
        <v>0</v>
      </c>
      <c r="AA67" s="23">
        <v>0</v>
      </c>
      <c r="AB67" s="21">
        <v>0.008914307500000001</v>
      </c>
      <c r="AC67" s="22">
        <v>0</v>
      </c>
      <c r="AD67" s="22">
        <v>0</v>
      </c>
      <c r="AE67" s="22">
        <v>0</v>
      </c>
      <c r="AF67" s="23">
        <v>1.1333905249999998</v>
      </c>
      <c r="AG67" s="21">
        <v>0</v>
      </c>
      <c r="AH67" s="22">
        <v>0</v>
      </c>
      <c r="AI67" s="22">
        <v>0</v>
      </c>
      <c r="AJ67" s="22">
        <v>0</v>
      </c>
      <c r="AK67" s="23">
        <v>0</v>
      </c>
      <c r="AL67" s="21">
        <v>0.002546945</v>
      </c>
      <c r="AM67" s="22">
        <v>0</v>
      </c>
      <c r="AN67" s="22">
        <v>0</v>
      </c>
      <c r="AO67" s="22">
        <v>0</v>
      </c>
      <c r="AP67" s="23">
        <v>0.0589837142857</v>
      </c>
      <c r="AQ67" s="21">
        <v>0</v>
      </c>
      <c r="AR67" s="22">
        <v>0</v>
      </c>
      <c r="AS67" s="22">
        <v>0</v>
      </c>
      <c r="AT67" s="22">
        <v>0</v>
      </c>
      <c r="AU67" s="23">
        <v>0</v>
      </c>
      <c r="AV67" s="21">
        <v>1.972625978178</v>
      </c>
      <c r="AW67" s="22">
        <v>21.173371590606674</v>
      </c>
      <c r="AX67" s="22">
        <v>0</v>
      </c>
      <c r="AY67" s="22">
        <v>0</v>
      </c>
      <c r="AZ67" s="23">
        <v>74.99540740578398</v>
      </c>
      <c r="BA67" s="21">
        <v>0</v>
      </c>
      <c r="BB67" s="22">
        <v>0</v>
      </c>
      <c r="BC67" s="22">
        <v>0</v>
      </c>
      <c r="BD67" s="22">
        <v>0</v>
      </c>
      <c r="BE67" s="23">
        <v>0</v>
      </c>
      <c r="BF67" s="21">
        <v>1.2138646352851006</v>
      </c>
      <c r="BG67" s="22">
        <v>7.0499506913571</v>
      </c>
      <c r="BH67" s="22">
        <v>0.649470975</v>
      </c>
      <c r="BI67" s="22">
        <v>0</v>
      </c>
      <c r="BJ67" s="23">
        <v>7.1000968692852995</v>
      </c>
      <c r="BK67" s="24">
        <f t="shared" si="5"/>
        <v>181.57028796592147</v>
      </c>
    </row>
    <row r="68" spans="1:63" s="25" customFormat="1" ht="15">
      <c r="A68" s="20"/>
      <c r="B68" s="7" t="s">
        <v>149</v>
      </c>
      <c r="C68" s="21">
        <v>0</v>
      </c>
      <c r="D68" s="22">
        <v>0</v>
      </c>
      <c r="E68" s="22">
        <v>0</v>
      </c>
      <c r="F68" s="22">
        <v>0</v>
      </c>
      <c r="G68" s="23">
        <v>0</v>
      </c>
      <c r="H68" s="21">
        <v>0.3078187559636</v>
      </c>
      <c r="I68" s="22">
        <v>239.89520903299956</v>
      </c>
      <c r="J68" s="22">
        <v>0</v>
      </c>
      <c r="K68" s="22">
        <v>0</v>
      </c>
      <c r="L68" s="23">
        <v>20.545792057249397</v>
      </c>
      <c r="M68" s="21">
        <v>0</v>
      </c>
      <c r="N68" s="22">
        <v>0</v>
      </c>
      <c r="O68" s="22">
        <v>0</v>
      </c>
      <c r="P68" s="22">
        <v>0</v>
      </c>
      <c r="Q68" s="23">
        <v>0</v>
      </c>
      <c r="R68" s="21">
        <v>0.0218008124997</v>
      </c>
      <c r="S68" s="22">
        <v>0</v>
      </c>
      <c r="T68" s="22">
        <v>0</v>
      </c>
      <c r="U68" s="22">
        <v>0</v>
      </c>
      <c r="V68" s="23">
        <v>11.3521101827141</v>
      </c>
      <c r="W68" s="21">
        <v>0</v>
      </c>
      <c r="X68" s="22">
        <v>0</v>
      </c>
      <c r="Y68" s="22">
        <v>0</v>
      </c>
      <c r="Z68" s="22">
        <v>0</v>
      </c>
      <c r="AA68" s="23">
        <v>0</v>
      </c>
      <c r="AB68" s="21">
        <v>0.027830434821299998</v>
      </c>
      <c r="AC68" s="22">
        <v>0</v>
      </c>
      <c r="AD68" s="22">
        <v>0</v>
      </c>
      <c r="AE68" s="22">
        <v>0</v>
      </c>
      <c r="AF68" s="23">
        <v>0.0841097585713</v>
      </c>
      <c r="AG68" s="21">
        <v>0</v>
      </c>
      <c r="AH68" s="22">
        <v>0</v>
      </c>
      <c r="AI68" s="22">
        <v>0</v>
      </c>
      <c r="AJ68" s="22">
        <v>0</v>
      </c>
      <c r="AK68" s="23">
        <v>0</v>
      </c>
      <c r="AL68" s="21">
        <v>0</v>
      </c>
      <c r="AM68" s="22">
        <v>0</v>
      </c>
      <c r="AN68" s="22">
        <v>0</v>
      </c>
      <c r="AO68" s="22">
        <v>0</v>
      </c>
      <c r="AP68" s="23">
        <v>0</v>
      </c>
      <c r="AQ68" s="21">
        <v>0</v>
      </c>
      <c r="AR68" s="22">
        <v>0</v>
      </c>
      <c r="AS68" s="22">
        <v>0</v>
      </c>
      <c r="AT68" s="22">
        <v>0</v>
      </c>
      <c r="AU68" s="23">
        <v>0</v>
      </c>
      <c r="AV68" s="21">
        <v>2.3557827626778</v>
      </c>
      <c r="AW68" s="22">
        <v>14.78856835410243</v>
      </c>
      <c r="AX68" s="22">
        <v>0</v>
      </c>
      <c r="AY68" s="22">
        <v>0</v>
      </c>
      <c r="AZ68" s="23">
        <v>29.7671609701763</v>
      </c>
      <c r="BA68" s="21">
        <v>0</v>
      </c>
      <c r="BB68" s="22">
        <v>0</v>
      </c>
      <c r="BC68" s="22">
        <v>0</v>
      </c>
      <c r="BD68" s="22">
        <v>0</v>
      </c>
      <c r="BE68" s="23">
        <v>0</v>
      </c>
      <c r="BF68" s="21">
        <v>0.010476612928399999</v>
      </c>
      <c r="BG68" s="22">
        <v>0</v>
      </c>
      <c r="BH68" s="22">
        <v>0</v>
      </c>
      <c r="BI68" s="22">
        <v>0</v>
      </c>
      <c r="BJ68" s="23">
        <v>0.1855362321427</v>
      </c>
      <c r="BK68" s="24">
        <f t="shared" si="5"/>
        <v>319.34219596684653</v>
      </c>
    </row>
    <row r="69" spans="1:63" s="25" customFormat="1" ht="15">
      <c r="A69" s="20"/>
      <c r="B69" s="7" t="s">
        <v>228</v>
      </c>
      <c r="C69" s="21">
        <v>0</v>
      </c>
      <c r="D69" s="22">
        <v>2.3086366071427</v>
      </c>
      <c r="E69" s="22">
        <v>0</v>
      </c>
      <c r="F69" s="22">
        <v>0</v>
      </c>
      <c r="G69" s="23">
        <v>0</v>
      </c>
      <c r="H69" s="21">
        <v>0.09799893382120001</v>
      </c>
      <c r="I69" s="22">
        <v>0</v>
      </c>
      <c r="J69" s="22">
        <v>0</v>
      </c>
      <c r="K69" s="22">
        <v>0</v>
      </c>
      <c r="L69" s="23">
        <v>1.7476055277496</v>
      </c>
      <c r="M69" s="21">
        <v>0</v>
      </c>
      <c r="N69" s="22">
        <v>0</v>
      </c>
      <c r="O69" s="22">
        <v>0</v>
      </c>
      <c r="P69" s="22">
        <v>0</v>
      </c>
      <c r="Q69" s="23">
        <v>0</v>
      </c>
      <c r="R69" s="21">
        <v>0.016930001785600002</v>
      </c>
      <c r="S69" s="22">
        <v>0</v>
      </c>
      <c r="T69" s="22">
        <v>0</v>
      </c>
      <c r="U69" s="22">
        <v>0</v>
      </c>
      <c r="V69" s="23">
        <v>0</v>
      </c>
      <c r="W69" s="21">
        <v>0</v>
      </c>
      <c r="X69" s="22">
        <v>0</v>
      </c>
      <c r="Y69" s="22">
        <v>0</v>
      </c>
      <c r="Z69" s="22">
        <v>0</v>
      </c>
      <c r="AA69" s="23">
        <v>0</v>
      </c>
      <c r="AB69" s="21">
        <v>2.4072766049272993</v>
      </c>
      <c r="AC69" s="22">
        <v>1.0898492082499</v>
      </c>
      <c r="AD69" s="22">
        <v>0</v>
      </c>
      <c r="AE69" s="22">
        <v>0</v>
      </c>
      <c r="AF69" s="23">
        <v>22.941215164248803</v>
      </c>
      <c r="AG69" s="21">
        <v>0</v>
      </c>
      <c r="AH69" s="22">
        <v>0</v>
      </c>
      <c r="AI69" s="22">
        <v>0</v>
      </c>
      <c r="AJ69" s="22">
        <v>0</v>
      </c>
      <c r="AK69" s="23">
        <v>0</v>
      </c>
      <c r="AL69" s="21">
        <v>0.3756443858919</v>
      </c>
      <c r="AM69" s="22">
        <v>0</v>
      </c>
      <c r="AN69" s="22">
        <v>0</v>
      </c>
      <c r="AO69" s="22">
        <v>0</v>
      </c>
      <c r="AP69" s="23">
        <v>2.3332723669639</v>
      </c>
      <c r="AQ69" s="21">
        <v>0</v>
      </c>
      <c r="AR69" s="22">
        <v>0</v>
      </c>
      <c r="AS69" s="22">
        <v>0</v>
      </c>
      <c r="AT69" s="22">
        <v>0</v>
      </c>
      <c r="AU69" s="23">
        <v>0</v>
      </c>
      <c r="AV69" s="21">
        <v>0.1812441418048621</v>
      </c>
      <c r="AW69" s="22">
        <v>0</v>
      </c>
      <c r="AX69" s="22">
        <v>0</v>
      </c>
      <c r="AY69" s="22">
        <v>0</v>
      </c>
      <c r="AZ69" s="23">
        <v>1.2549436146422</v>
      </c>
      <c r="BA69" s="21">
        <v>0</v>
      </c>
      <c r="BB69" s="22">
        <v>0</v>
      </c>
      <c r="BC69" s="22">
        <v>0</v>
      </c>
      <c r="BD69" s="22">
        <v>0</v>
      </c>
      <c r="BE69" s="23">
        <v>0</v>
      </c>
      <c r="BF69" s="21">
        <v>0.023707039642</v>
      </c>
      <c r="BG69" s="22">
        <v>0</v>
      </c>
      <c r="BH69" s="22">
        <v>0</v>
      </c>
      <c r="BI69" s="22">
        <v>0</v>
      </c>
      <c r="BJ69" s="23">
        <v>0</v>
      </c>
      <c r="BK69" s="24">
        <f t="shared" si="5"/>
        <v>34.77832359686996</v>
      </c>
    </row>
    <row r="70" spans="1:63" s="25" customFormat="1" ht="15">
      <c r="A70" s="20"/>
      <c r="B70" s="7" t="s">
        <v>150</v>
      </c>
      <c r="C70" s="21">
        <v>0</v>
      </c>
      <c r="D70" s="22">
        <v>0</v>
      </c>
      <c r="E70" s="22">
        <v>0</v>
      </c>
      <c r="F70" s="22">
        <v>0</v>
      </c>
      <c r="G70" s="23">
        <v>0</v>
      </c>
      <c r="H70" s="21">
        <v>1.0057755425357</v>
      </c>
      <c r="I70" s="22">
        <v>56.342831225000005</v>
      </c>
      <c r="J70" s="22">
        <v>0</v>
      </c>
      <c r="K70" s="22">
        <v>0</v>
      </c>
      <c r="L70" s="23">
        <v>8.7339605325</v>
      </c>
      <c r="M70" s="21">
        <v>0</v>
      </c>
      <c r="N70" s="22">
        <v>0</v>
      </c>
      <c r="O70" s="22">
        <v>0</v>
      </c>
      <c r="P70" s="22">
        <v>0</v>
      </c>
      <c r="Q70" s="23">
        <v>0</v>
      </c>
      <c r="R70" s="21">
        <v>0.2812717089285</v>
      </c>
      <c r="S70" s="22">
        <v>2.7722645024999997</v>
      </c>
      <c r="T70" s="22">
        <v>0</v>
      </c>
      <c r="U70" s="22">
        <v>0</v>
      </c>
      <c r="V70" s="23">
        <v>3.50420301</v>
      </c>
      <c r="W70" s="21">
        <v>0</v>
      </c>
      <c r="X70" s="22">
        <v>0</v>
      </c>
      <c r="Y70" s="22">
        <v>0</v>
      </c>
      <c r="Z70" s="22">
        <v>0</v>
      </c>
      <c r="AA70" s="23">
        <v>0</v>
      </c>
      <c r="AB70" s="21">
        <v>0.1990671747494</v>
      </c>
      <c r="AC70" s="22">
        <v>0</v>
      </c>
      <c r="AD70" s="22">
        <v>0</v>
      </c>
      <c r="AE70" s="22">
        <v>0</v>
      </c>
      <c r="AF70" s="23">
        <v>0.2734716149996</v>
      </c>
      <c r="AG70" s="21">
        <v>0</v>
      </c>
      <c r="AH70" s="22">
        <v>0</v>
      </c>
      <c r="AI70" s="22">
        <v>0</v>
      </c>
      <c r="AJ70" s="22">
        <v>0</v>
      </c>
      <c r="AK70" s="23">
        <v>0</v>
      </c>
      <c r="AL70" s="21">
        <v>0.007561427499799999</v>
      </c>
      <c r="AM70" s="22">
        <v>0</v>
      </c>
      <c r="AN70" s="22">
        <v>0</v>
      </c>
      <c r="AO70" s="22">
        <v>0</v>
      </c>
      <c r="AP70" s="23">
        <v>0</v>
      </c>
      <c r="AQ70" s="21">
        <v>0</v>
      </c>
      <c r="AR70" s="22">
        <v>0</v>
      </c>
      <c r="AS70" s="22">
        <v>0</v>
      </c>
      <c r="AT70" s="22">
        <v>0</v>
      </c>
      <c r="AU70" s="23">
        <v>0</v>
      </c>
      <c r="AV70" s="21">
        <v>0.36507988039140005</v>
      </c>
      <c r="AW70" s="22">
        <v>4.489219295321443</v>
      </c>
      <c r="AX70" s="22">
        <v>0</v>
      </c>
      <c r="AY70" s="22">
        <v>0</v>
      </c>
      <c r="AZ70" s="23">
        <v>12.445330155606701</v>
      </c>
      <c r="BA70" s="21">
        <v>0</v>
      </c>
      <c r="BB70" s="22">
        <v>0</v>
      </c>
      <c r="BC70" s="22">
        <v>0</v>
      </c>
      <c r="BD70" s="22">
        <v>0</v>
      </c>
      <c r="BE70" s="23">
        <v>0</v>
      </c>
      <c r="BF70" s="21">
        <v>0.0732198252134</v>
      </c>
      <c r="BG70" s="22">
        <v>0</v>
      </c>
      <c r="BH70" s="22">
        <v>0</v>
      </c>
      <c r="BI70" s="22">
        <v>0</v>
      </c>
      <c r="BJ70" s="23">
        <v>0</v>
      </c>
      <c r="BK70" s="24">
        <f t="shared" si="5"/>
        <v>90.49325589524594</v>
      </c>
    </row>
    <row r="71" spans="1:63" s="25" customFormat="1" ht="15">
      <c r="A71" s="20"/>
      <c r="B71" s="7" t="s">
        <v>151</v>
      </c>
      <c r="C71" s="21">
        <v>0</v>
      </c>
      <c r="D71" s="22">
        <v>0</v>
      </c>
      <c r="E71" s="22">
        <v>0</v>
      </c>
      <c r="F71" s="22">
        <v>0</v>
      </c>
      <c r="G71" s="23">
        <v>0</v>
      </c>
      <c r="H71" s="21">
        <v>0.13215541307110001</v>
      </c>
      <c r="I71" s="22">
        <v>29.059029642857098</v>
      </c>
      <c r="J71" s="22">
        <v>0</v>
      </c>
      <c r="K71" s="22">
        <v>0</v>
      </c>
      <c r="L71" s="23">
        <v>1.6487840732141001</v>
      </c>
      <c r="M71" s="21">
        <v>0</v>
      </c>
      <c r="N71" s="22">
        <v>0</v>
      </c>
      <c r="O71" s="22">
        <v>0</v>
      </c>
      <c r="P71" s="22">
        <v>0</v>
      </c>
      <c r="Q71" s="23">
        <v>0</v>
      </c>
      <c r="R71" s="21">
        <v>0.0373977077139</v>
      </c>
      <c r="S71" s="22">
        <v>0</v>
      </c>
      <c r="T71" s="22">
        <v>0</v>
      </c>
      <c r="U71" s="22">
        <v>0</v>
      </c>
      <c r="V71" s="23">
        <v>0.06948898392849999</v>
      </c>
      <c r="W71" s="21">
        <v>0</v>
      </c>
      <c r="X71" s="22">
        <v>0</v>
      </c>
      <c r="Y71" s="22">
        <v>0</v>
      </c>
      <c r="Z71" s="22">
        <v>0</v>
      </c>
      <c r="AA71" s="23">
        <v>0</v>
      </c>
      <c r="AB71" s="21">
        <v>0</v>
      </c>
      <c r="AC71" s="22">
        <v>0</v>
      </c>
      <c r="AD71" s="22">
        <v>0</v>
      </c>
      <c r="AE71" s="22">
        <v>0</v>
      </c>
      <c r="AF71" s="23">
        <v>0.024688552</v>
      </c>
      <c r="AG71" s="21">
        <v>0</v>
      </c>
      <c r="AH71" s="22">
        <v>0</v>
      </c>
      <c r="AI71" s="22">
        <v>0</v>
      </c>
      <c r="AJ71" s="22">
        <v>0</v>
      </c>
      <c r="AK71" s="23">
        <v>0</v>
      </c>
      <c r="AL71" s="21">
        <v>0</v>
      </c>
      <c r="AM71" s="22">
        <v>0</v>
      </c>
      <c r="AN71" s="22">
        <v>0</v>
      </c>
      <c r="AO71" s="22">
        <v>0</v>
      </c>
      <c r="AP71" s="23">
        <v>0</v>
      </c>
      <c r="AQ71" s="21">
        <v>0</v>
      </c>
      <c r="AR71" s="22">
        <v>0</v>
      </c>
      <c r="AS71" s="22">
        <v>0</v>
      </c>
      <c r="AT71" s="22">
        <v>0</v>
      </c>
      <c r="AU71" s="23">
        <v>0</v>
      </c>
      <c r="AV71" s="21">
        <v>0.0396654338928</v>
      </c>
      <c r="AW71" s="22">
        <v>20.17911239981541</v>
      </c>
      <c r="AX71" s="22">
        <v>0</v>
      </c>
      <c r="AY71" s="22">
        <v>0</v>
      </c>
      <c r="AZ71" s="23">
        <v>4.1063612</v>
      </c>
      <c r="BA71" s="21">
        <v>0</v>
      </c>
      <c r="BB71" s="22">
        <v>0</v>
      </c>
      <c r="BC71" s="22">
        <v>0</v>
      </c>
      <c r="BD71" s="22">
        <v>0</v>
      </c>
      <c r="BE71" s="23">
        <v>0</v>
      </c>
      <c r="BF71" s="21">
        <v>0.0038922258928</v>
      </c>
      <c r="BG71" s="22">
        <v>0</v>
      </c>
      <c r="BH71" s="22">
        <v>0</v>
      </c>
      <c r="BI71" s="22">
        <v>0</v>
      </c>
      <c r="BJ71" s="23">
        <v>0</v>
      </c>
      <c r="BK71" s="24">
        <f t="shared" si="5"/>
        <v>55.30057563238571</v>
      </c>
    </row>
    <row r="72" spans="1:63" s="25" customFormat="1" ht="15">
      <c r="A72" s="20"/>
      <c r="B72" s="7" t="s">
        <v>152</v>
      </c>
      <c r="C72" s="21">
        <v>0</v>
      </c>
      <c r="D72" s="22">
        <v>5.9868035714285</v>
      </c>
      <c r="E72" s="22">
        <v>0</v>
      </c>
      <c r="F72" s="22">
        <v>0</v>
      </c>
      <c r="G72" s="23">
        <v>0</v>
      </c>
      <c r="H72" s="21">
        <v>0.250951575285</v>
      </c>
      <c r="I72" s="22">
        <v>4.1326905053569</v>
      </c>
      <c r="J72" s="22">
        <v>0.23947214285710003</v>
      </c>
      <c r="K72" s="22">
        <v>0</v>
      </c>
      <c r="L72" s="23">
        <v>2.1824400151779</v>
      </c>
      <c r="M72" s="21">
        <v>0</v>
      </c>
      <c r="N72" s="22">
        <v>0</v>
      </c>
      <c r="O72" s="22">
        <v>0</v>
      </c>
      <c r="P72" s="22">
        <v>0</v>
      </c>
      <c r="Q72" s="23">
        <v>0</v>
      </c>
      <c r="R72" s="21">
        <v>0.048792449213300004</v>
      </c>
      <c r="S72" s="22">
        <v>0</v>
      </c>
      <c r="T72" s="22">
        <v>0</v>
      </c>
      <c r="U72" s="22">
        <v>0</v>
      </c>
      <c r="V72" s="23">
        <v>2.5144574999999003</v>
      </c>
      <c r="W72" s="21">
        <v>0</v>
      </c>
      <c r="X72" s="22">
        <v>0</v>
      </c>
      <c r="Y72" s="22">
        <v>0</v>
      </c>
      <c r="Z72" s="22">
        <v>0</v>
      </c>
      <c r="AA72" s="23">
        <v>0</v>
      </c>
      <c r="AB72" s="21">
        <v>0.11595735403569998</v>
      </c>
      <c r="AC72" s="22">
        <v>0</v>
      </c>
      <c r="AD72" s="22">
        <v>0</v>
      </c>
      <c r="AE72" s="22">
        <v>0</v>
      </c>
      <c r="AF72" s="23">
        <v>0.233068275</v>
      </c>
      <c r="AG72" s="21">
        <v>0</v>
      </c>
      <c r="AH72" s="22">
        <v>0</v>
      </c>
      <c r="AI72" s="22">
        <v>0</v>
      </c>
      <c r="AJ72" s="22">
        <v>0</v>
      </c>
      <c r="AK72" s="23">
        <v>0</v>
      </c>
      <c r="AL72" s="21">
        <v>0.0023542253570000005</v>
      </c>
      <c r="AM72" s="22">
        <v>0</v>
      </c>
      <c r="AN72" s="22">
        <v>0</v>
      </c>
      <c r="AO72" s="22">
        <v>0</v>
      </c>
      <c r="AP72" s="23">
        <v>0</v>
      </c>
      <c r="AQ72" s="21">
        <v>0</v>
      </c>
      <c r="AR72" s="22">
        <v>0</v>
      </c>
      <c r="AS72" s="22">
        <v>0</v>
      </c>
      <c r="AT72" s="22">
        <v>0</v>
      </c>
      <c r="AU72" s="23">
        <v>0</v>
      </c>
      <c r="AV72" s="21">
        <v>0.294042707321</v>
      </c>
      <c r="AW72" s="22">
        <v>1.17711249952216</v>
      </c>
      <c r="AX72" s="22">
        <v>0</v>
      </c>
      <c r="AY72" s="22">
        <v>0</v>
      </c>
      <c r="AZ72" s="23">
        <v>5.3901976326069</v>
      </c>
      <c r="BA72" s="21">
        <v>0</v>
      </c>
      <c r="BB72" s="22">
        <v>0</v>
      </c>
      <c r="BC72" s="22">
        <v>0</v>
      </c>
      <c r="BD72" s="22">
        <v>0</v>
      </c>
      <c r="BE72" s="23">
        <v>0</v>
      </c>
      <c r="BF72" s="21">
        <v>0.0732163992857</v>
      </c>
      <c r="BG72" s="22">
        <v>0</v>
      </c>
      <c r="BH72" s="22">
        <v>0</v>
      </c>
      <c r="BI72" s="22">
        <v>0</v>
      </c>
      <c r="BJ72" s="23">
        <v>1.3419082500000001</v>
      </c>
      <c r="BK72" s="24">
        <f t="shared" si="5"/>
        <v>23.98346510244706</v>
      </c>
    </row>
    <row r="73" spans="1:63" s="25" customFormat="1" ht="15">
      <c r="A73" s="20"/>
      <c r="B73" s="7" t="s">
        <v>153</v>
      </c>
      <c r="C73" s="21">
        <v>0</v>
      </c>
      <c r="D73" s="22">
        <v>6.3250107142857</v>
      </c>
      <c r="E73" s="22">
        <v>0</v>
      </c>
      <c r="F73" s="22">
        <v>0</v>
      </c>
      <c r="G73" s="23">
        <v>0</v>
      </c>
      <c r="H73" s="21">
        <v>0.1123611126066</v>
      </c>
      <c r="I73" s="22">
        <v>56.925096428571294</v>
      </c>
      <c r="J73" s="22">
        <v>0</v>
      </c>
      <c r="K73" s="22">
        <v>0</v>
      </c>
      <c r="L73" s="23">
        <v>2.6438544785713</v>
      </c>
      <c r="M73" s="21">
        <v>0</v>
      </c>
      <c r="N73" s="22">
        <v>0</v>
      </c>
      <c r="O73" s="22">
        <v>0</v>
      </c>
      <c r="P73" s="22">
        <v>0</v>
      </c>
      <c r="Q73" s="23">
        <v>0</v>
      </c>
      <c r="R73" s="21">
        <v>0.0569250921422</v>
      </c>
      <c r="S73" s="22">
        <v>0</v>
      </c>
      <c r="T73" s="22">
        <v>0</v>
      </c>
      <c r="U73" s="22">
        <v>0</v>
      </c>
      <c r="V73" s="23">
        <v>0.0696978419285</v>
      </c>
      <c r="W73" s="21">
        <v>0</v>
      </c>
      <c r="X73" s="22">
        <v>0</v>
      </c>
      <c r="Y73" s="22">
        <v>0</v>
      </c>
      <c r="Z73" s="22">
        <v>0</v>
      </c>
      <c r="AA73" s="23">
        <v>0</v>
      </c>
      <c r="AB73" s="21">
        <v>0.0731590871426</v>
      </c>
      <c r="AC73" s="22">
        <v>0</v>
      </c>
      <c r="AD73" s="22">
        <v>0</v>
      </c>
      <c r="AE73" s="22">
        <v>0</v>
      </c>
      <c r="AF73" s="23">
        <v>0</v>
      </c>
      <c r="AG73" s="21">
        <v>0</v>
      </c>
      <c r="AH73" s="22">
        <v>0</v>
      </c>
      <c r="AI73" s="22">
        <v>0</v>
      </c>
      <c r="AJ73" s="22">
        <v>0</v>
      </c>
      <c r="AK73" s="23">
        <v>0</v>
      </c>
      <c r="AL73" s="21">
        <v>0.0006306817857</v>
      </c>
      <c r="AM73" s="22">
        <v>0</v>
      </c>
      <c r="AN73" s="22">
        <v>0</v>
      </c>
      <c r="AO73" s="22">
        <v>0</v>
      </c>
      <c r="AP73" s="23">
        <v>0</v>
      </c>
      <c r="AQ73" s="21">
        <v>0</v>
      </c>
      <c r="AR73" s="22">
        <v>0</v>
      </c>
      <c r="AS73" s="22">
        <v>0</v>
      </c>
      <c r="AT73" s="22">
        <v>0</v>
      </c>
      <c r="AU73" s="23">
        <v>0</v>
      </c>
      <c r="AV73" s="21">
        <v>0.03719761164259999</v>
      </c>
      <c r="AW73" s="22">
        <v>10.343181285795145</v>
      </c>
      <c r="AX73" s="22">
        <v>0</v>
      </c>
      <c r="AY73" s="22">
        <v>0</v>
      </c>
      <c r="AZ73" s="23">
        <v>3.2215225614285004</v>
      </c>
      <c r="BA73" s="21">
        <v>0</v>
      </c>
      <c r="BB73" s="22">
        <v>0</v>
      </c>
      <c r="BC73" s="22">
        <v>0</v>
      </c>
      <c r="BD73" s="22">
        <v>0</v>
      </c>
      <c r="BE73" s="23">
        <v>0</v>
      </c>
      <c r="BF73" s="21">
        <v>0.031647611928199995</v>
      </c>
      <c r="BG73" s="22">
        <v>0</v>
      </c>
      <c r="BH73" s="22">
        <v>0</v>
      </c>
      <c r="BI73" s="22">
        <v>0</v>
      </c>
      <c r="BJ73" s="23">
        <v>0</v>
      </c>
      <c r="BK73" s="24">
        <f t="shared" si="5"/>
        <v>79.84028450782831</v>
      </c>
    </row>
    <row r="74" spans="1:63" s="25" customFormat="1" ht="15">
      <c r="A74" s="20"/>
      <c r="B74" s="7" t="s">
        <v>154</v>
      </c>
      <c r="C74" s="21">
        <v>0</v>
      </c>
      <c r="D74" s="22">
        <v>12.6481321428571</v>
      </c>
      <c r="E74" s="22">
        <v>0</v>
      </c>
      <c r="F74" s="22">
        <v>0</v>
      </c>
      <c r="G74" s="23">
        <v>0</v>
      </c>
      <c r="H74" s="21">
        <v>0.0524896219284</v>
      </c>
      <c r="I74" s="22">
        <v>146.6550921964284</v>
      </c>
      <c r="J74" s="22">
        <v>0</v>
      </c>
      <c r="K74" s="22">
        <v>0</v>
      </c>
      <c r="L74" s="23">
        <v>3.5070739541068003</v>
      </c>
      <c r="M74" s="21">
        <v>0</v>
      </c>
      <c r="N74" s="22">
        <v>0</v>
      </c>
      <c r="O74" s="22">
        <v>0</v>
      </c>
      <c r="P74" s="22">
        <v>0</v>
      </c>
      <c r="Q74" s="23">
        <v>0</v>
      </c>
      <c r="R74" s="21">
        <v>0.0632406607141</v>
      </c>
      <c r="S74" s="22">
        <v>9.4860991071428</v>
      </c>
      <c r="T74" s="22">
        <v>0</v>
      </c>
      <c r="U74" s="22">
        <v>0</v>
      </c>
      <c r="V74" s="23">
        <v>0.0189721982142</v>
      </c>
      <c r="W74" s="21">
        <v>0</v>
      </c>
      <c r="X74" s="22">
        <v>0</v>
      </c>
      <c r="Y74" s="22">
        <v>0</v>
      </c>
      <c r="Z74" s="22">
        <v>0</v>
      </c>
      <c r="AA74" s="23">
        <v>0</v>
      </c>
      <c r="AB74" s="21">
        <v>0.048550246249899995</v>
      </c>
      <c r="AC74" s="22">
        <v>0</v>
      </c>
      <c r="AD74" s="22">
        <v>0</v>
      </c>
      <c r="AE74" s="22">
        <v>0</v>
      </c>
      <c r="AF74" s="23">
        <v>0.025220907142799998</v>
      </c>
      <c r="AG74" s="21">
        <v>0</v>
      </c>
      <c r="AH74" s="22">
        <v>0</v>
      </c>
      <c r="AI74" s="22">
        <v>0</v>
      </c>
      <c r="AJ74" s="22">
        <v>0</v>
      </c>
      <c r="AK74" s="23">
        <v>0</v>
      </c>
      <c r="AL74" s="21">
        <v>0</v>
      </c>
      <c r="AM74" s="22">
        <v>0</v>
      </c>
      <c r="AN74" s="22">
        <v>0</v>
      </c>
      <c r="AO74" s="22">
        <v>0</v>
      </c>
      <c r="AP74" s="23">
        <v>0</v>
      </c>
      <c r="AQ74" s="21">
        <v>0</v>
      </c>
      <c r="AR74" s="22">
        <v>0</v>
      </c>
      <c r="AS74" s="22">
        <v>0</v>
      </c>
      <c r="AT74" s="22">
        <v>0</v>
      </c>
      <c r="AU74" s="23">
        <v>0</v>
      </c>
      <c r="AV74" s="21">
        <v>0.0201767257142</v>
      </c>
      <c r="AW74" s="22">
        <v>27.747717469370876</v>
      </c>
      <c r="AX74" s="22">
        <v>0</v>
      </c>
      <c r="AY74" s="22">
        <v>0</v>
      </c>
      <c r="AZ74" s="23">
        <v>5.852745307928401</v>
      </c>
      <c r="BA74" s="21">
        <v>0</v>
      </c>
      <c r="BB74" s="22">
        <v>0</v>
      </c>
      <c r="BC74" s="22">
        <v>0</v>
      </c>
      <c r="BD74" s="22">
        <v>0</v>
      </c>
      <c r="BE74" s="23">
        <v>0</v>
      </c>
      <c r="BF74" s="21">
        <v>0.0006305226785</v>
      </c>
      <c r="BG74" s="22">
        <v>0</v>
      </c>
      <c r="BH74" s="22">
        <v>0</v>
      </c>
      <c r="BI74" s="22">
        <v>0</v>
      </c>
      <c r="BJ74" s="23">
        <v>0.0378313607142</v>
      </c>
      <c r="BK74" s="24">
        <f t="shared" si="5"/>
        <v>206.16397242119064</v>
      </c>
    </row>
    <row r="75" spans="1:63" s="25" customFormat="1" ht="15">
      <c r="A75" s="20"/>
      <c r="B75" s="7" t="s">
        <v>155</v>
      </c>
      <c r="C75" s="21">
        <v>0</v>
      </c>
      <c r="D75" s="22">
        <v>6.3100964285714</v>
      </c>
      <c r="E75" s="22">
        <v>0</v>
      </c>
      <c r="F75" s="22">
        <v>0</v>
      </c>
      <c r="G75" s="23">
        <v>0</v>
      </c>
      <c r="H75" s="21">
        <v>0.16872088103510002</v>
      </c>
      <c r="I75" s="22">
        <v>86.1293430479283</v>
      </c>
      <c r="J75" s="22">
        <v>0</v>
      </c>
      <c r="K75" s="22">
        <v>0</v>
      </c>
      <c r="L75" s="23">
        <v>1.4002657194284</v>
      </c>
      <c r="M75" s="21">
        <v>0</v>
      </c>
      <c r="N75" s="22">
        <v>0</v>
      </c>
      <c r="O75" s="22">
        <v>0</v>
      </c>
      <c r="P75" s="22">
        <v>0</v>
      </c>
      <c r="Q75" s="23">
        <v>0</v>
      </c>
      <c r="R75" s="21">
        <v>0.0101605192855</v>
      </c>
      <c r="S75" s="22">
        <v>6.3100964285714</v>
      </c>
      <c r="T75" s="22">
        <v>0</v>
      </c>
      <c r="U75" s="22">
        <v>0</v>
      </c>
      <c r="V75" s="23">
        <v>0.1299879864284</v>
      </c>
      <c r="W75" s="21">
        <v>0</v>
      </c>
      <c r="X75" s="22">
        <v>0</v>
      </c>
      <c r="Y75" s="22">
        <v>0</v>
      </c>
      <c r="Z75" s="22">
        <v>0</v>
      </c>
      <c r="AA75" s="23">
        <v>0</v>
      </c>
      <c r="AB75" s="21">
        <v>0.0607340380712</v>
      </c>
      <c r="AC75" s="22">
        <v>0</v>
      </c>
      <c r="AD75" s="22">
        <v>0</v>
      </c>
      <c r="AE75" s="22">
        <v>0</v>
      </c>
      <c r="AF75" s="23">
        <v>0.0226525628571</v>
      </c>
      <c r="AG75" s="21">
        <v>0</v>
      </c>
      <c r="AH75" s="22">
        <v>0</v>
      </c>
      <c r="AI75" s="22">
        <v>0</v>
      </c>
      <c r="AJ75" s="22">
        <v>0</v>
      </c>
      <c r="AK75" s="23">
        <v>0</v>
      </c>
      <c r="AL75" s="21">
        <v>0.0012584757142000001</v>
      </c>
      <c r="AM75" s="22">
        <v>0</v>
      </c>
      <c r="AN75" s="22">
        <v>0</v>
      </c>
      <c r="AO75" s="22">
        <v>0</v>
      </c>
      <c r="AP75" s="23">
        <v>0</v>
      </c>
      <c r="AQ75" s="21">
        <v>0</v>
      </c>
      <c r="AR75" s="22">
        <v>0</v>
      </c>
      <c r="AS75" s="22">
        <v>0</v>
      </c>
      <c r="AT75" s="22">
        <v>0</v>
      </c>
      <c r="AU75" s="23">
        <v>0</v>
      </c>
      <c r="AV75" s="21">
        <v>0.09813593628519998</v>
      </c>
      <c r="AW75" s="22">
        <v>8.810588475775093</v>
      </c>
      <c r="AX75" s="22">
        <v>0</v>
      </c>
      <c r="AY75" s="22">
        <v>0</v>
      </c>
      <c r="AZ75" s="23">
        <v>0.4782207714285</v>
      </c>
      <c r="BA75" s="21">
        <v>0</v>
      </c>
      <c r="BB75" s="22">
        <v>0</v>
      </c>
      <c r="BC75" s="22">
        <v>0</v>
      </c>
      <c r="BD75" s="22">
        <v>0</v>
      </c>
      <c r="BE75" s="23">
        <v>0</v>
      </c>
      <c r="BF75" s="21">
        <v>0.0018877135713000002</v>
      </c>
      <c r="BG75" s="22">
        <v>0</v>
      </c>
      <c r="BH75" s="22">
        <v>0</v>
      </c>
      <c r="BI75" s="22">
        <v>0</v>
      </c>
      <c r="BJ75" s="23">
        <v>0</v>
      </c>
      <c r="BK75" s="24">
        <f t="shared" si="5"/>
        <v>109.93214898495111</v>
      </c>
    </row>
    <row r="76" spans="1:63" s="25" customFormat="1" ht="15">
      <c r="A76" s="20"/>
      <c r="B76" s="7" t="s">
        <v>156</v>
      </c>
      <c r="C76" s="21">
        <v>0</v>
      </c>
      <c r="D76" s="22">
        <v>12.623471428571401</v>
      </c>
      <c r="E76" s="22">
        <v>0</v>
      </c>
      <c r="F76" s="22">
        <v>0</v>
      </c>
      <c r="G76" s="23">
        <v>0</v>
      </c>
      <c r="H76" s="21">
        <v>0.22748034028520003</v>
      </c>
      <c r="I76" s="22">
        <v>151.2812008359283</v>
      </c>
      <c r="J76" s="22">
        <v>0</v>
      </c>
      <c r="K76" s="22">
        <v>0</v>
      </c>
      <c r="L76" s="23">
        <v>2.4432728949998004</v>
      </c>
      <c r="M76" s="21">
        <v>0</v>
      </c>
      <c r="N76" s="22">
        <v>0</v>
      </c>
      <c r="O76" s="22">
        <v>0</v>
      </c>
      <c r="P76" s="22">
        <v>0</v>
      </c>
      <c r="Q76" s="23">
        <v>0</v>
      </c>
      <c r="R76" s="21">
        <v>0.0516565073566</v>
      </c>
      <c r="S76" s="22">
        <v>6.3117357142857005</v>
      </c>
      <c r="T76" s="22">
        <v>0</v>
      </c>
      <c r="U76" s="22">
        <v>0</v>
      </c>
      <c r="V76" s="23">
        <v>0.9663267378570001</v>
      </c>
      <c r="W76" s="21">
        <v>0</v>
      </c>
      <c r="X76" s="22">
        <v>0</v>
      </c>
      <c r="Y76" s="22">
        <v>0</v>
      </c>
      <c r="Z76" s="22">
        <v>0</v>
      </c>
      <c r="AA76" s="23">
        <v>0</v>
      </c>
      <c r="AB76" s="21">
        <v>0.04946415900000001</v>
      </c>
      <c r="AC76" s="22">
        <v>0</v>
      </c>
      <c r="AD76" s="22">
        <v>0</v>
      </c>
      <c r="AE76" s="22">
        <v>0</v>
      </c>
      <c r="AF76" s="23">
        <v>0.12963889</v>
      </c>
      <c r="AG76" s="21">
        <v>0</v>
      </c>
      <c r="AH76" s="22">
        <v>0</v>
      </c>
      <c r="AI76" s="22">
        <v>0</v>
      </c>
      <c r="AJ76" s="22">
        <v>0</v>
      </c>
      <c r="AK76" s="23">
        <v>0</v>
      </c>
      <c r="AL76" s="21">
        <v>0.00125863</v>
      </c>
      <c r="AM76" s="22">
        <v>0</v>
      </c>
      <c r="AN76" s="22">
        <v>0</v>
      </c>
      <c r="AO76" s="22">
        <v>0</v>
      </c>
      <c r="AP76" s="23">
        <v>0</v>
      </c>
      <c r="AQ76" s="21">
        <v>0</v>
      </c>
      <c r="AR76" s="22">
        <v>0</v>
      </c>
      <c r="AS76" s="22">
        <v>0</v>
      </c>
      <c r="AT76" s="22">
        <v>0</v>
      </c>
      <c r="AU76" s="23">
        <v>0</v>
      </c>
      <c r="AV76" s="21">
        <v>0.0767638476425</v>
      </c>
      <c r="AW76" s="22">
        <v>10.887527089122553</v>
      </c>
      <c r="AX76" s="22">
        <v>0</v>
      </c>
      <c r="AY76" s="22">
        <v>0</v>
      </c>
      <c r="AZ76" s="23">
        <v>1.6009729156427999</v>
      </c>
      <c r="BA76" s="21">
        <v>0</v>
      </c>
      <c r="BB76" s="22">
        <v>0</v>
      </c>
      <c r="BC76" s="22">
        <v>0</v>
      </c>
      <c r="BD76" s="22">
        <v>0</v>
      </c>
      <c r="BE76" s="23">
        <v>0</v>
      </c>
      <c r="BF76" s="21">
        <v>0.045675690214199996</v>
      </c>
      <c r="BG76" s="22">
        <v>0</v>
      </c>
      <c r="BH76" s="22">
        <v>0</v>
      </c>
      <c r="BI76" s="22">
        <v>0</v>
      </c>
      <c r="BJ76" s="23">
        <v>0.629315</v>
      </c>
      <c r="BK76" s="24">
        <f t="shared" si="5"/>
        <v>187.32576068090606</v>
      </c>
    </row>
    <row r="77" spans="1:63" s="25" customFormat="1" ht="15">
      <c r="A77" s="20"/>
      <c r="B77" s="7" t="s">
        <v>157</v>
      </c>
      <c r="C77" s="21">
        <v>0</v>
      </c>
      <c r="D77" s="22">
        <v>2.5256807142857</v>
      </c>
      <c r="E77" s="22">
        <v>0</v>
      </c>
      <c r="F77" s="22">
        <v>0</v>
      </c>
      <c r="G77" s="23">
        <v>0</v>
      </c>
      <c r="H77" s="21">
        <v>0.1564672658208</v>
      </c>
      <c r="I77" s="22">
        <v>149.0151621428569</v>
      </c>
      <c r="J77" s="22">
        <v>0</v>
      </c>
      <c r="K77" s="22">
        <v>0</v>
      </c>
      <c r="L77" s="23">
        <v>3.4402700689283</v>
      </c>
      <c r="M77" s="21">
        <v>0</v>
      </c>
      <c r="N77" s="22">
        <v>0</v>
      </c>
      <c r="O77" s="22">
        <v>0</v>
      </c>
      <c r="P77" s="22">
        <v>0</v>
      </c>
      <c r="Q77" s="23">
        <v>0</v>
      </c>
      <c r="R77" s="21">
        <v>0.0519292565705</v>
      </c>
      <c r="S77" s="22">
        <v>6.3142017857142</v>
      </c>
      <c r="T77" s="22">
        <v>0</v>
      </c>
      <c r="U77" s="22">
        <v>0</v>
      </c>
      <c r="V77" s="23">
        <v>0</v>
      </c>
      <c r="W77" s="21">
        <v>0</v>
      </c>
      <c r="X77" s="22">
        <v>0</v>
      </c>
      <c r="Y77" s="22">
        <v>0</v>
      </c>
      <c r="Z77" s="22">
        <v>0</v>
      </c>
      <c r="AA77" s="23">
        <v>0</v>
      </c>
      <c r="AB77" s="21">
        <v>0.0808887308567</v>
      </c>
      <c r="AC77" s="22">
        <v>0</v>
      </c>
      <c r="AD77" s="22">
        <v>0</v>
      </c>
      <c r="AE77" s="22">
        <v>0</v>
      </c>
      <c r="AF77" s="23">
        <v>0.1013469699999</v>
      </c>
      <c r="AG77" s="21">
        <v>0</v>
      </c>
      <c r="AH77" s="22">
        <v>0</v>
      </c>
      <c r="AI77" s="22">
        <v>0</v>
      </c>
      <c r="AJ77" s="22">
        <v>0</v>
      </c>
      <c r="AK77" s="23">
        <v>0</v>
      </c>
      <c r="AL77" s="21">
        <v>0.0314742142855</v>
      </c>
      <c r="AM77" s="22">
        <v>0</v>
      </c>
      <c r="AN77" s="22">
        <v>0</v>
      </c>
      <c r="AO77" s="22">
        <v>0</v>
      </c>
      <c r="AP77" s="23">
        <v>0</v>
      </c>
      <c r="AQ77" s="21">
        <v>0</v>
      </c>
      <c r="AR77" s="22">
        <v>0</v>
      </c>
      <c r="AS77" s="22">
        <v>0</v>
      </c>
      <c r="AT77" s="22">
        <v>0</v>
      </c>
      <c r="AU77" s="23">
        <v>0</v>
      </c>
      <c r="AV77" s="21">
        <v>0.1452723835345</v>
      </c>
      <c r="AW77" s="22">
        <v>68.99777255660928</v>
      </c>
      <c r="AX77" s="22">
        <v>0</v>
      </c>
      <c r="AY77" s="22">
        <v>0</v>
      </c>
      <c r="AZ77" s="23">
        <v>8.114745321427701</v>
      </c>
      <c r="BA77" s="21">
        <v>0</v>
      </c>
      <c r="BB77" s="22">
        <v>0</v>
      </c>
      <c r="BC77" s="22">
        <v>0</v>
      </c>
      <c r="BD77" s="22">
        <v>0</v>
      </c>
      <c r="BE77" s="23">
        <v>0</v>
      </c>
      <c r="BF77" s="21">
        <v>0.030215245713699997</v>
      </c>
      <c r="BG77" s="22">
        <v>0</v>
      </c>
      <c r="BH77" s="22">
        <v>0</v>
      </c>
      <c r="BI77" s="22">
        <v>0</v>
      </c>
      <c r="BJ77" s="23">
        <v>0.1888452857142</v>
      </c>
      <c r="BK77" s="24">
        <f t="shared" si="5"/>
        <v>239.19427194231787</v>
      </c>
    </row>
    <row r="78" spans="1:63" s="25" customFormat="1" ht="15">
      <c r="A78" s="20"/>
      <c r="B78" s="7" t="s">
        <v>158</v>
      </c>
      <c r="C78" s="21">
        <v>0</v>
      </c>
      <c r="D78" s="22">
        <v>2.4057</v>
      </c>
      <c r="E78" s="22">
        <v>0</v>
      </c>
      <c r="F78" s="22">
        <v>0</v>
      </c>
      <c r="G78" s="23">
        <v>0</v>
      </c>
      <c r="H78" s="21">
        <v>2.0158686522136</v>
      </c>
      <c r="I78" s="22">
        <v>39.3970701636071</v>
      </c>
      <c r="J78" s="22">
        <v>12.029565408749999</v>
      </c>
      <c r="K78" s="22">
        <v>0</v>
      </c>
      <c r="L78" s="23">
        <v>29.183098183285303</v>
      </c>
      <c r="M78" s="21">
        <v>0</v>
      </c>
      <c r="N78" s="22">
        <v>0</v>
      </c>
      <c r="O78" s="22">
        <v>0</v>
      </c>
      <c r="P78" s="22">
        <v>0</v>
      </c>
      <c r="Q78" s="23">
        <v>0</v>
      </c>
      <c r="R78" s="21">
        <v>2.0433335360708</v>
      </c>
      <c r="S78" s="22">
        <v>1.7838265500000001</v>
      </c>
      <c r="T78" s="22">
        <v>22.381601999285596</v>
      </c>
      <c r="U78" s="22">
        <v>0</v>
      </c>
      <c r="V78" s="23">
        <v>9.164675762285402</v>
      </c>
      <c r="W78" s="21">
        <v>0</v>
      </c>
      <c r="X78" s="22">
        <v>0</v>
      </c>
      <c r="Y78" s="22">
        <v>0</v>
      </c>
      <c r="Z78" s="22">
        <v>0</v>
      </c>
      <c r="AA78" s="23">
        <v>0</v>
      </c>
      <c r="AB78" s="21">
        <v>0.5004755116423</v>
      </c>
      <c r="AC78" s="22">
        <v>0.2377453571428</v>
      </c>
      <c r="AD78" s="22">
        <v>0</v>
      </c>
      <c r="AE78" s="22">
        <v>0</v>
      </c>
      <c r="AF78" s="23">
        <v>5.578100441964001</v>
      </c>
      <c r="AG78" s="21">
        <v>0</v>
      </c>
      <c r="AH78" s="22">
        <v>0</v>
      </c>
      <c r="AI78" s="22">
        <v>0</v>
      </c>
      <c r="AJ78" s="22">
        <v>0</v>
      </c>
      <c r="AK78" s="23">
        <v>0</v>
      </c>
      <c r="AL78" s="21">
        <v>0.1135234080355</v>
      </c>
      <c r="AM78" s="22">
        <v>0</v>
      </c>
      <c r="AN78" s="22">
        <v>0.1188726785714</v>
      </c>
      <c r="AO78" s="22">
        <v>0</v>
      </c>
      <c r="AP78" s="23">
        <v>0</v>
      </c>
      <c r="AQ78" s="21">
        <v>0</v>
      </c>
      <c r="AR78" s="22">
        <v>0</v>
      </c>
      <c r="AS78" s="22">
        <v>0</v>
      </c>
      <c r="AT78" s="22">
        <v>0</v>
      </c>
      <c r="AU78" s="23">
        <v>0</v>
      </c>
      <c r="AV78" s="21">
        <v>6.2974086454156</v>
      </c>
      <c r="AW78" s="22">
        <v>20.799681782432963</v>
      </c>
      <c r="AX78" s="22">
        <v>0</v>
      </c>
      <c r="AY78" s="22">
        <v>0</v>
      </c>
      <c r="AZ78" s="23">
        <v>71.8206029521678</v>
      </c>
      <c r="BA78" s="21">
        <v>0</v>
      </c>
      <c r="BB78" s="22">
        <v>0</v>
      </c>
      <c r="BC78" s="22">
        <v>0</v>
      </c>
      <c r="BD78" s="22">
        <v>0</v>
      </c>
      <c r="BE78" s="23">
        <v>0</v>
      </c>
      <c r="BF78" s="21">
        <v>3.7721467795604</v>
      </c>
      <c r="BG78" s="22">
        <v>16.1300456577487</v>
      </c>
      <c r="BH78" s="22">
        <v>0.2377453571428</v>
      </c>
      <c r="BI78" s="22">
        <v>0</v>
      </c>
      <c r="BJ78" s="23">
        <v>20.675280332459597</v>
      </c>
      <c r="BK78" s="24">
        <f t="shared" si="5"/>
        <v>266.6863691597817</v>
      </c>
    </row>
    <row r="79" spans="1:63" s="25" customFormat="1" ht="15">
      <c r="A79" s="20"/>
      <c r="B79" s="7" t="s">
        <v>159</v>
      </c>
      <c r="C79" s="21">
        <v>0</v>
      </c>
      <c r="D79" s="22">
        <v>2.51734</v>
      </c>
      <c r="E79" s="22">
        <v>0</v>
      </c>
      <c r="F79" s="22">
        <v>0</v>
      </c>
      <c r="G79" s="23">
        <v>0</v>
      </c>
      <c r="H79" s="21">
        <v>0.150701074107</v>
      </c>
      <c r="I79" s="22">
        <v>130.90168</v>
      </c>
      <c r="J79" s="22">
        <v>0</v>
      </c>
      <c r="K79" s="22">
        <v>0</v>
      </c>
      <c r="L79" s="23">
        <v>5.665550388678501</v>
      </c>
      <c r="M79" s="21">
        <v>0</v>
      </c>
      <c r="N79" s="22">
        <v>0</v>
      </c>
      <c r="O79" s="22">
        <v>0</v>
      </c>
      <c r="P79" s="22">
        <v>0</v>
      </c>
      <c r="Q79" s="23">
        <v>0</v>
      </c>
      <c r="R79" s="21">
        <v>0.018124848000000002</v>
      </c>
      <c r="S79" s="22">
        <v>6.29335</v>
      </c>
      <c r="T79" s="22">
        <v>0</v>
      </c>
      <c r="U79" s="22">
        <v>0</v>
      </c>
      <c r="V79" s="23">
        <v>0.063562835</v>
      </c>
      <c r="W79" s="21">
        <v>0</v>
      </c>
      <c r="X79" s="22">
        <v>0</v>
      </c>
      <c r="Y79" s="22">
        <v>0</v>
      </c>
      <c r="Z79" s="22">
        <v>0</v>
      </c>
      <c r="AA79" s="23">
        <v>0</v>
      </c>
      <c r="AB79" s="21">
        <v>0.06109611539260001</v>
      </c>
      <c r="AC79" s="22">
        <v>0</v>
      </c>
      <c r="AD79" s="22">
        <v>0</v>
      </c>
      <c r="AE79" s="22">
        <v>0</v>
      </c>
      <c r="AF79" s="23">
        <v>0.124199495357</v>
      </c>
      <c r="AG79" s="21">
        <v>0</v>
      </c>
      <c r="AH79" s="22">
        <v>0</v>
      </c>
      <c r="AI79" s="22">
        <v>0</v>
      </c>
      <c r="AJ79" s="22">
        <v>0</v>
      </c>
      <c r="AK79" s="23">
        <v>0</v>
      </c>
      <c r="AL79" s="21">
        <v>0.0006272701785</v>
      </c>
      <c r="AM79" s="22">
        <v>0</v>
      </c>
      <c r="AN79" s="22">
        <v>0</v>
      </c>
      <c r="AO79" s="22">
        <v>0</v>
      </c>
      <c r="AP79" s="23">
        <v>0</v>
      </c>
      <c r="AQ79" s="21">
        <v>0</v>
      </c>
      <c r="AR79" s="22">
        <v>0</v>
      </c>
      <c r="AS79" s="22">
        <v>0</v>
      </c>
      <c r="AT79" s="22">
        <v>0</v>
      </c>
      <c r="AU79" s="23">
        <v>0</v>
      </c>
      <c r="AV79" s="21">
        <v>0.17436856424900005</v>
      </c>
      <c r="AW79" s="22">
        <v>0.01379994356654953</v>
      </c>
      <c r="AX79" s="22">
        <v>0</v>
      </c>
      <c r="AY79" s="22">
        <v>0</v>
      </c>
      <c r="AZ79" s="23">
        <v>7.104247767070299</v>
      </c>
      <c r="BA79" s="21">
        <v>0</v>
      </c>
      <c r="BB79" s="22">
        <v>0</v>
      </c>
      <c r="BC79" s="22">
        <v>0</v>
      </c>
      <c r="BD79" s="22">
        <v>0</v>
      </c>
      <c r="BE79" s="23">
        <v>0</v>
      </c>
      <c r="BF79" s="21">
        <v>0.0363816703568</v>
      </c>
      <c r="BG79" s="22">
        <v>0</v>
      </c>
      <c r="BH79" s="22">
        <v>0</v>
      </c>
      <c r="BI79" s="22">
        <v>0</v>
      </c>
      <c r="BJ79" s="23">
        <v>0.09283598642839999</v>
      </c>
      <c r="BK79" s="24">
        <f t="shared" si="5"/>
        <v>153.21786595838466</v>
      </c>
    </row>
    <row r="80" spans="1:63" s="25" customFormat="1" ht="15">
      <c r="A80" s="20"/>
      <c r="B80" s="7" t="s">
        <v>160</v>
      </c>
      <c r="C80" s="21">
        <v>0</v>
      </c>
      <c r="D80" s="22">
        <v>2.4937857142857</v>
      </c>
      <c r="E80" s="22">
        <v>0</v>
      </c>
      <c r="F80" s="22">
        <v>0</v>
      </c>
      <c r="G80" s="23">
        <v>0</v>
      </c>
      <c r="H80" s="21">
        <v>0.08441184382089999</v>
      </c>
      <c r="I80" s="22">
        <v>31.172321428571202</v>
      </c>
      <c r="J80" s="22">
        <v>0</v>
      </c>
      <c r="K80" s="22">
        <v>0</v>
      </c>
      <c r="L80" s="23">
        <v>2.5623648214283006</v>
      </c>
      <c r="M80" s="21">
        <v>0</v>
      </c>
      <c r="N80" s="22">
        <v>0</v>
      </c>
      <c r="O80" s="22">
        <v>0</v>
      </c>
      <c r="P80" s="22">
        <v>0</v>
      </c>
      <c r="Q80" s="23">
        <v>0</v>
      </c>
      <c r="R80" s="21">
        <v>0.040966783892100005</v>
      </c>
      <c r="S80" s="22">
        <v>0</v>
      </c>
      <c r="T80" s="22">
        <v>0</v>
      </c>
      <c r="U80" s="22">
        <v>0</v>
      </c>
      <c r="V80" s="23">
        <v>0.025561303571299997</v>
      </c>
      <c r="W80" s="21">
        <v>0</v>
      </c>
      <c r="X80" s="22">
        <v>0</v>
      </c>
      <c r="Y80" s="22">
        <v>0</v>
      </c>
      <c r="Z80" s="22">
        <v>0</v>
      </c>
      <c r="AA80" s="23">
        <v>0</v>
      </c>
      <c r="AB80" s="21">
        <v>0.1413971266782</v>
      </c>
      <c r="AC80" s="22">
        <v>0</v>
      </c>
      <c r="AD80" s="22">
        <v>0</v>
      </c>
      <c r="AE80" s="22">
        <v>0</v>
      </c>
      <c r="AF80" s="23">
        <v>0.8142738310713001</v>
      </c>
      <c r="AG80" s="21">
        <v>0</v>
      </c>
      <c r="AH80" s="22">
        <v>0</v>
      </c>
      <c r="AI80" s="22">
        <v>0</v>
      </c>
      <c r="AJ80" s="22">
        <v>0</v>
      </c>
      <c r="AK80" s="23">
        <v>0</v>
      </c>
      <c r="AL80" s="21">
        <v>0.0063256609641</v>
      </c>
      <c r="AM80" s="22">
        <v>0</v>
      </c>
      <c r="AN80" s="22">
        <v>0</v>
      </c>
      <c r="AO80" s="22">
        <v>0</v>
      </c>
      <c r="AP80" s="23">
        <v>0</v>
      </c>
      <c r="AQ80" s="21">
        <v>0</v>
      </c>
      <c r="AR80" s="22">
        <v>0</v>
      </c>
      <c r="AS80" s="22">
        <v>0</v>
      </c>
      <c r="AT80" s="22">
        <v>0</v>
      </c>
      <c r="AU80" s="23">
        <v>0</v>
      </c>
      <c r="AV80" s="21">
        <v>0.040705347499200004</v>
      </c>
      <c r="AW80" s="22">
        <v>6.821791428156379</v>
      </c>
      <c r="AX80" s="22">
        <v>0</v>
      </c>
      <c r="AY80" s="22">
        <v>0</v>
      </c>
      <c r="AZ80" s="23">
        <v>10.6994553480346</v>
      </c>
      <c r="BA80" s="21">
        <v>0</v>
      </c>
      <c r="BB80" s="22">
        <v>0</v>
      </c>
      <c r="BC80" s="22">
        <v>0</v>
      </c>
      <c r="BD80" s="22">
        <v>0</v>
      </c>
      <c r="BE80" s="23">
        <v>0</v>
      </c>
      <c r="BF80" s="21">
        <v>0.017364559463899996</v>
      </c>
      <c r="BG80" s="22">
        <v>0</v>
      </c>
      <c r="BH80" s="22">
        <v>0</v>
      </c>
      <c r="BI80" s="22">
        <v>0</v>
      </c>
      <c r="BJ80" s="23">
        <v>1.2080648425356</v>
      </c>
      <c r="BK80" s="24">
        <f t="shared" si="5"/>
        <v>56.12879003997279</v>
      </c>
    </row>
    <row r="81" spans="1:63" s="25" customFormat="1" ht="15">
      <c r="A81" s="20"/>
      <c r="B81" s="7" t="s">
        <v>161</v>
      </c>
      <c r="C81" s="21">
        <v>0</v>
      </c>
      <c r="D81" s="22">
        <v>0</v>
      </c>
      <c r="E81" s="22">
        <v>0</v>
      </c>
      <c r="F81" s="22">
        <v>0</v>
      </c>
      <c r="G81" s="23">
        <v>0</v>
      </c>
      <c r="H81" s="21">
        <v>0.622060199356</v>
      </c>
      <c r="I81" s="22">
        <v>1.7130890883924001</v>
      </c>
      <c r="J81" s="22">
        <v>0</v>
      </c>
      <c r="K81" s="22">
        <v>0</v>
      </c>
      <c r="L81" s="23">
        <v>22.140186975070897</v>
      </c>
      <c r="M81" s="21">
        <v>0</v>
      </c>
      <c r="N81" s="22">
        <v>0</v>
      </c>
      <c r="O81" s="22">
        <v>0</v>
      </c>
      <c r="P81" s="22">
        <v>0</v>
      </c>
      <c r="Q81" s="23">
        <v>0</v>
      </c>
      <c r="R81" s="21">
        <v>0.22083009071350002</v>
      </c>
      <c r="S81" s="22">
        <v>6.853934571428501</v>
      </c>
      <c r="T81" s="22">
        <v>0</v>
      </c>
      <c r="U81" s="22">
        <v>0</v>
      </c>
      <c r="V81" s="23">
        <v>8.9341757626426</v>
      </c>
      <c r="W81" s="21">
        <v>0</v>
      </c>
      <c r="X81" s="22">
        <v>0</v>
      </c>
      <c r="Y81" s="22">
        <v>0</v>
      </c>
      <c r="Z81" s="22">
        <v>0</v>
      </c>
      <c r="AA81" s="23">
        <v>0</v>
      </c>
      <c r="AB81" s="21">
        <v>0.0430150874282</v>
      </c>
      <c r="AC81" s="22">
        <v>0</v>
      </c>
      <c r="AD81" s="22">
        <v>0</v>
      </c>
      <c r="AE81" s="22">
        <v>0</v>
      </c>
      <c r="AF81" s="23">
        <v>0.025177107142799998</v>
      </c>
      <c r="AG81" s="21">
        <v>0</v>
      </c>
      <c r="AH81" s="22">
        <v>0</v>
      </c>
      <c r="AI81" s="22">
        <v>0</v>
      </c>
      <c r="AJ81" s="22">
        <v>0</v>
      </c>
      <c r="AK81" s="23">
        <v>0</v>
      </c>
      <c r="AL81" s="21">
        <v>0.0006294276785</v>
      </c>
      <c r="AM81" s="22">
        <v>0</v>
      </c>
      <c r="AN81" s="22">
        <v>0</v>
      </c>
      <c r="AO81" s="22">
        <v>0</v>
      </c>
      <c r="AP81" s="23">
        <v>0</v>
      </c>
      <c r="AQ81" s="21">
        <v>0</v>
      </c>
      <c r="AR81" s="22">
        <v>0</v>
      </c>
      <c r="AS81" s="22">
        <v>0</v>
      </c>
      <c r="AT81" s="22">
        <v>0</v>
      </c>
      <c r="AU81" s="23">
        <v>0</v>
      </c>
      <c r="AV81" s="21">
        <v>2.1063575127830005</v>
      </c>
      <c r="AW81" s="22">
        <v>13.289952211617127</v>
      </c>
      <c r="AX81" s="22">
        <v>0</v>
      </c>
      <c r="AY81" s="22">
        <v>0</v>
      </c>
      <c r="AZ81" s="23">
        <v>36.5589217089239</v>
      </c>
      <c r="BA81" s="21">
        <v>0</v>
      </c>
      <c r="BB81" s="22">
        <v>0</v>
      </c>
      <c r="BC81" s="22">
        <v>0</v>
      </c>
      <c r="BD81" s="22">
        <v>0</v>
      </c>
      <c r="BE81" s="23">
        <v>0</v>
      </c>
      <c r="BF81" s="21">
        <v>0.9432189247119</v>
      </c>
      <c r="BG81" s="22">
        <v>1.1563908253211002</v>
      </c>
      <c r="BH81" s="22">
        <v>0.3147138392857</v>
      </c>
      <c r="BI81" s="22">
        <v>0</v>
      </c>
      <c r="BJ81" s="23">
        <v>6.781951798248201</v>
      </c>
      <c r="BK81" s="24">
        <f t="shared" si="5"/>
        <v>101.70460513074433</v>
      </c>
    </row>
    <row r="82" spans="1:63" s="25" customFormat="1" ht="15">
      <c r="A82" s="20"/>
      <c r="B82" s="7" t="s">
        <v>162</v>
      </c>
      <c r="C82" s="21">
        <v>0</v>
      </c>
      <c r="D82" s="22">
        <v>12.887967857142801</v>
      </c>
      <c r="E82" s="22">
        <v>0</v>
      </c>
      <c r="F82" s="22">
        <v>0</v>
      </c>
      <c r="G82" s="23">
        <v>0</v>
      </c>
      <c r="H82" s="21">
        <v>7.4875452169636</v>
      </c>
      <c r="I82" s="22">
        <v>550.4330858853209</v>
      </c>
      <c r="J82" s="22">
        <v>0</v>
      </c>
      <c r="K82" s="22">
        <v>0</v>
      </c>
      <c r="L82" s="23">
        <v>17.0034711330353</v>
      </c>
      <c r="M82" s="21">
        <v>0</v>
      </c>
      <c r="N82" s="22">
        <v>0</v>
      </c>
      <c r="O82" s="22">
        <v>0</v>
      </c>
      <c r="P82" s="22">
        <v>0</v>
      </c>
      <c r="Q82" s="23">
        <v>0</v>
      </c>
      <c r="R82" s="21">
        <v>0.0452291362497</v>
      </c>
      <c r="S82" s="22">
        <v>5.7995855357142005</v>
      </c>
      <c r="T82" s="22">
        <v>0</v>
      </c>
      <c r="U82" s="22">
        <v>0</v>
      </c>
      <c r="V82" s="23">
        <v>5.155187142857001</v>
      </c>
      <c r="W82" s="21">
        <v>0</v>
      </c>
      <c r="X82" s="22">
        <v>0</v>
      </c>
      <c r="Y82" s="22">
        <v>0</v>
      </c>
      <c r="Z82" s="22">
        <v>0</v>
      </c>
      <c r="AA82" s="23">
        <v>0</v>
      </c>
      <c r="AB82" s="21">
        <v>0.06389439285699999</v>
      </c>
      <c r="AC82" s="22">
        <v>0</v>
      </c>
      <c r="AD82" s="22">
        <v>0</v>
      </c>
      <c r="AE82" s="22">
        <v>0</v>
      </c>
      <c r="AF82" s="23">
        <v>0.0511155142857</v>
      </c>
      <c r="AG82" s="21">
        <v>0</v>
      </c>
      <c r="AH82" s="22">
        <v>0</v>
      </c>
      <c r="AI82" s="22">
        <v>0</v>
      </c>
      <c r="AJ82" s="22">
        <v>0</v>
      </c>
      <c r="AK82" s="23">
        <v>0</v>
      </c>
      <c r="AL82" s="21">
        <v>0.00575049375</v>
      </c>
      <c r="AM82" s="22">
        <v>0</v>
      </c>
      <c r="AN82" s="22">
        <v>0</v>
      </c>
      <c r="AO82" s="22">
        <v>0</v>
      </c>
      <c r="AP82" s="23">
        <v>0</v>
      </c>
      <c r="AQ82" s="21">
        <v>0</v>
      </c>
      <c r="AR82" s="22">
        <v>0</v>
      </c>
      <c r="AS82" s="22">
        <v>0</v>
      </c>
      <c r="AT82" s="22">
        <v>0</v>
      </c>
      <c r="AU82" s="23">
        <v>0</v>
      </c>
      <c r="AV82" s="21">
        <v>0.056227065356899995</v>
      </c>
      <c r="AW82" s="22">
        <v>0.1405676639176957</v>
      </c>
      <c r="AX82" s="22">
        <v>0</v>
      </c>
      <c r="AY82" s="22">
        <v>0</v>
      </c>
      <c r="AZ82" s="23">
        <v>5.3338783579994</v>
      </c>
      <c r="BA82" s="21">
        <v>0</v>
      </c>
      <c r="BB82" s="22">
        <v>0</v>
      </c>
      <c r="BC82" s="22">
        <v>0</v>
      </c>
      <c r="BD82" s="22">
        <v>0</v>
      </c>
      <c r="BE82" s="23">
        <v>0</v>
      </c>
      <c r="BF82" s="21">
        <v>0.0146829314999</v>
      </c>
      <c r="BG82" s="22">
        <v>0</v>
      </c>
      <c r="BH82" s="22">
        <v>0</v>
      </c>
      <c r="BI82" s="22">
        <v>0</v>
      </c>
      <c r="BJ82" s="23">
        <v>0.0638943928571</v>
      </c>
      <c r="BK82" s="24">
        <f t="shared" si="5"/>
        <v>604.5420827198074</v>
      </c>
    </row>
    <row r="83" spans="1:63" s="25" customFormat="1" ht="15">
      <c r="A83" s="20"/>
      <c r="B83" s="7" t="s">
        <v>163</v>
      </c>
      <c r="C83" s="21">
        <v>0</v>
      </c>
      <c r="D83" s="22">
        <v>2.4936421428571003</v>
      </c>
      <c r="E83" s="22">
        <v>0</v>
      </c>
      <c r="F83" s="22">
        <v>0</v>
      </c>
      <c r="G83" s="23">
        <v>0</v>
      </c>
      <c r="H83" s="21">
        <v>0.0972525401067</v>
      </c>
      <c r="I83" s="22">
        <v>131.2279177678571</v>
      </c>
      <c r="J83" s="22">
        <v>0</v>
      </c>
      <c r="K83" s="22">
        <v>0</v>
      </c>
      <c r="L83" s="23">
        <v>1.2561051921425</v>
      </c>
      <c r="M83" s="21">
        <v>0</v>
      </c>
      <c r="N83" s="22">
        <v>0</v>
      </c>
      <c r="O83" s="22">
        <v>0</v>
      </c>
      <c r="P83" s="22">
        <v>0</v>
      </c>
      <c r="Q83" s="23">
        <v>0</v>
      </c>
      <c r="R83" s="21">
        <v>0.0143384423212</v>
      </c>
      <c r="S83" s="22">
        <v>0</v>
      </c>
      <c r="T83" s="22">
        <v>0</v>
      </c>
      <c r="U83" s="22">
        <v>0</v>
      </c>
      <c r="V83" s="23">
        <v>3.8152724785714</v>
      </c>
      <c r="W83" s="21">
        <v>0</v>
      </c>
      <c r="X83" s="22">
        <v>0</v>
      </c>
      <c r="Y83" s="22">
        <v>0</v>
      </c>
      <c r="Z83" s="22">
        <v>0</v>
      </c>
      <c r="AA83" s="23">
        <v>0</v>
      </c>
      <c r="AB83" s="21">
        <v>0.013010744999899999</v>
      </c>
      <c r="AC83" s="22">
        <v>0</v>
      </c>
      <c r="AD83" s="22">
        <v>0</v>
      </c>
      <c r="AE83" s="22">
        <v>0</v>
      </c>
      <c r="AF83" s="23">
        <v>0.012391185714199998</v>
      </c>
      <c r="AG83" s="21">
        <v>0</v>
      </c>
      <c r="AH83" s="22">
        <v>0</v>
      </c>
      <c r="AI83" s="22">
        <v>0</v>
      </c>
      <c r="AJ83" s="22">
        <v>0</v>
      </c>
      <c r="AK83" s="23">
        <v>0</v>
      </c>
      <c r="AL83" s="21">
        <v>0.0006195592857</v>
      </c>
      <c r="AM83" s="22">
        <v>0</v>
      </c>
      <c r="AN83" s="22">
        <v>0</v>
      </c>
      <c r="AO83" s="22">
        <v>0</v>
      </c>
      <c r="AP83" s="23">
        <v>0</v>
      </c>
      <c r="AQ83" s="21">
        <v>0</v>
      </c>
      <c r="AR83" s="22">
        <v>0</v>
      </c>
      <c r="AS83" s="22">
        <v>0</v>
      </c>
      <c r="AT83" s="22">
        <v>0</v>
      </c>
      <c r="AU83" s="23">
        <v>0</v>
      </c>
      <c r="AV83" s="21">
        <v>0.0328366416068</v>
      </c>
      <c r="AW83" s="22">
        <v>0.12391185705332845</v>
      </c>
      <c r="AX83" s="22">
        <v>0</v>
      </c>
      <c r="AY83" s="22">
        <v>0</v>
      </c>
      <c r="AZ83" s="23">
        <v>13.264764307142402</v>
      </c>
      <c r="BA83" s="21">
        <v>0</v>
      </c>
      <c r="BB83" s="22">
        <v>0</v>
      </c>
      <c r="BC83" s="22">
        <v>0</v>
      </c>
      <c r="BD83" s="22">
        <v>0</v>
      </c>
      <c r="BE83" s="23">
        <v>0</v>
      </c>
      <c r="BF83" s="21">
        <v>0.0024782371428</v>
      </c>
      <c r="BG83" s="22">
        <v>0</v>
      </c>
      <c r="BH83" s="22">
        <v>0</v>
      </c>
      <c r="BI83" s="22">
        <v>0</v>
      </c>
      <c r="BJ83" s="23">
        <v>0.0619559285714</v>
      </c>
      <c r="BK83" s="24">
        <f t="shared" si="5"/>
        <v>152.41649702537248</v>
      </c>
    </row>
    <row r="84" spans="1:63" s="25" customFormat="1" ht="15">
      <c r="A84" s="20"/>
      <c r="B84" s="7" t="s">
        <v>164</v>
      </c>
      <c r="C84" s="21">
        <v>0</v>
      </c>
      <c r="D84" s="22">
        <v>13.0104714285714</v>
      </c>
      <c r="E84" s="22">
        <v>0</v>
      </c>
      <c r="F84" s="22">
        <v>0</v>
      </c>
      <c r="G84" s="23">
        <v>0</v>
      </c>
      <c r="H84" s="21">
        <v>0.6649232521066001</v>
      </c>
      <c r="I84" s="22">
        <v>86.93286791446369</v>
      </c>
      <c r="J84" s="22">
        <v>0</v>
      </c>
      <c r="K84" s="22">
        <v>0</v>
      </c>
      <c r="L84" s="23">
        <v>20.7168768398209</v>
      </c>
      <c r="M84" s="21">
        <v>0</v>
      </c>
      <c r="N84" s="22">
        <v>0</v>
      </c>
      <c r="O84" s="22">
        <v>0</v>
      </c>
      <c r="P84" s="22">
        <v>0</v>
      </c>
      <c r="Q84" s="23">
        <v>0</v>
      </c>
      <c r="R84" s="21">
        <v>0.0286230371425</v>
      </c>
      <c r="S84" s="22">
        <v>0</v>
      </c>
      <c r="T84" s="22">
        <v>0</v>
      </c>
      <c r="U84" s="22">
        <v>0</v>
      </c>
      <c r="V84" s="23">
        <v>6.739424199999899</v>
      </c>
      <c r="W84" s="21">
        <v>0</v>
      </c>
      <c r="X84" s="22">
        <v>0</v>
      </c>
      <c r="Y84" s="22">
        <v>0</v>
      </c>
      <c r="Z84" s="22">
        <v>0</v>
      </c>
      <c r="AA84" s="23">
        <v>0</v>
      </c>
      <c r="AB84" s="21">
        <v>0.0404845022141</v>
      </c>
      <c r="AC84" s="22">
        <v>0</v>
      </c>
      <c r="AD84" s="22">
        <v>0</v>
      </c>
      <c r="AE84" s="22">
        <v>0</v>
      </c>
      <c r="AF84" s="23">
        <v>0.0128931535714</v>
      </c>
      <c r="AG84" s="21">
        <v>0</v>
      </c>
      <c r="AH84" s="22">
        <v>0</v>
      </c>
      <c r="AI84" s="22">
        <v>0</v>
      </c>
      <c r="AJ84" s="22">
        <v>0</v>
      </c>
      <c r="AK84" s="23">
        <v>0</v>
      </c>
      <c r="AL84" s="21">
        <v>0.0128931535714</v>
      </c>
      <c r="AM84" s="22">
        <v>0</v>
      </c>
      <c r="AN84" s="22">
        <v>0</v>
      </c>
      <c r="AO84" s="22">
        <v>0</v>
      </c>
      <c r="AP84" s="23">
        <v>0</v>
      </c>
      <c r="AQ84" s="21">
        <v>0</v>
      </c>
      <c r="AR84" s="22">
        <v>0</v>
      </c>
      <c r="AS84" s="22">
        <v>0</v>
      </c>
      <c r="AT84" s="22">
        <v>0</v>
      </c>
      <c r="AU84" s="23">
        <v>0</v>
      </c>
      <c r="AV84" s="21">
        <v>0.402404896213</v>
      </c>
      <c r="AW84" s="22">
        <v>14.812726715667088</v>
      </c>
      <c r="AX84" s="22">
        <v>0</v>
      </c>
      <c r="AY84" s="22">
        <v>0</v>
      </c>
      <c r="AZ84" s="23">
        <v>19.522471411461904</v>
      </c>
      <c r="BA84" s="21">
        <v>0</v>
      </c>
      <c r="BB84" s="22">
        <v>0</v>
      </c>
      <c r="BC84" s="22">
        <v>0</v>
      </c>
      <c r="BD84" s="22">
        <v>0</v>
      </c>
      <c r="BE84" s="23">
        <v>0</v>
      </c>
      <c r="BF84" s="21">
        <v>0.14512533671379999</v>
      </c>
      <c r="BG84" s="22">
        <v>0.1418117961785</v>
      </c>
      <c r="BH84" s="22">
        <v>0</v>
      </c>
      <c r="BI84" s="22">
        <v>0</v>
      </c>
      <c r="BJ84" s="23">
        <v>5.9695690278566</v>
      </c>
      <c r="BK84" s="24">
        <f t="shared" si="5"/>
        <v>169.15356666555277</v>
      </c>
    </row>
    <row r="85" spans="1:63" s="25" customFormat="1" ht="15">
      <c r="A85" s="20"/>
      <c r="B85" s="7" t="s">
        <v>165</v>
      </c>
      <c r="C85" s="21">
        <v>0</v>
      </c>
      <c r="D85" s="22">
        <v>0</v>
      </c>
      <c r="E85" s="22">
        <v>0</v>
      </c>
      <c r="F85" s="22">
        <v>0</v>
      </c>
      <c r="G85" s="23">
        <v>0</v>
      </c>
      <c r="H85" s="21">
        <v>2.453502595677999</v>
      </c>
      <c r="I85" s="22">
        <v>5.5174905593926</v>
      </c>
      <c r="J85" s="22">
        <v>0.1097992142857</v>
      </c>
      <c r="K85" s="22">
        <v>0</v>
      </c>
      <c r="L85" s="23">
        <v>24.789502532927905</v>
      </c>
      <c r="M85" s="21">
        <v>0</v>
      </c>
      <c r="N85" s="22">
        <v>0</v>
      </c>
      <c r="O85" s="22">
        <v>0</v>
      </c>
      <c r="P85" s="22">
        <v>0</v>
      </c>
      <c r="Q85" s="23">
        <v>0</v>
      </c>
      <c r="R85" s="21">
        <v>0.3546824265709</v>
      </c>
      <c r="S85" s="22">
        <v>4.5454411521425</v>
      </c>
      <c r="T85" s="22">
        <v>0</v>
      </c>
      <c r="U85" s="22">
        <v>0</v>
      </c>
      <c r="V85" s="23">
        <v>4.6864246246422</v>
      </c>
      <c r="W85" s="21">
        <v>0</v>
      </c>
      <c r="X85" s="22">
        <v>0</v>
      </c>
      <c r="Y85" s="22">
        <v>0</v>
      </c>
      <c r="Z85" s="22">
        <v>0</v>
      </c>
      <c r="AA85" s="23">
        <v>0</v>
      </c>
      <c r="AB85" s="21">
        <v>0.06404304899999999</v>
      </c>
      <c r="AC85" s="22">
        <v>0</v>
      </c>
      <c r="AD85" s="22">
        <v>0</v>
      </c>
      <c r="AE85" s="22">
        <v>0</v>
      </c>
      <c r="AF85" s="23">
        <v>0.272291875</v>
      </c>
      <c r="AG85" s="21">
        <v>0</v>
      </c>
      <c r="AH85" s="22">
        <v>0</v>
      </c>
      <c r="AI85" s="22">
        <v>0</v>
      </c>
      <c r="AJ85" s="22">
        <v>0</v>
      </c>
      <c r="AK85" s="23">
        <v>0</v>
      </c>
      <c r="AL85" s="21">
        <v>0.00163375125</v>
      </c>
      <c r="AM85" s="22">
        <v>0</v>
      </c>
      <c r="AN85" s="22">
        <v>0</v>
      </c>
      <c r="AO85" s="22">
        <v>0</v>
      </c>
      <c r="AP85" s="23">
        <v>0</v>
      </c>
      <c r="AQ85" s="21">
        <v>0</v>
      </c>
      <c r="AR85" s="22">
        <v>0</v>
      </c>
      <c r="AS85" s="22">
        <v>0</v>
      </c>
      <c r="AT85" s="22">
        <v>0</v>
      </c>
      <c r="AU85" s="23">
        <v>0</v>
      </c>
      <c r="AV85" s="21">
        <v>4.4557347524635</v>
      </c>
      <c r="AW85" s="22">
        <v>4.8379730998998935</v>
      </c>
      <c r="AX85" s="22">
        <v>0</v>
      </c>
      <c r="AY85" s="22">
        <v>0</v>
      </c>
      <c r="AZ85" s="23">
        <v>36.8398932565704</v>
      </c>
      <c r="BA85" s="21">
        <v>0</v>
      </c>
      <c r="BB85" s="22">
        <v>0</v>
      </c>
      <c r="BC85" s="22">
        <v>0</v>
      </c>
      <c r="BD85" s="22">
        <v>0</v>
      </c>
      <c r="BE85" s="23">
        <v>0</v>
      </c>
      <c r="BF85" s="21">
        <v>1.6818469700709002</v>
      </c>
      <c r="BG85" s="22">
        <v>8.724188712821201</v>
      </c>
      <c r="BH85" s="22">
        <v>0</v>
      </c>
      <c r="BI85" s="22">
        <v>0</v>
      </c>
      <c r="BJ85" s="23">
        <v>11.438430722927997</v>
      </c>
      <c r="BK85" s="24">
        <f t="shared" si="5"/>
        <v>110.77287929564369</v>
      </c>
    </row>
    <row r="86" spans="1:63" s="25" customFormat="1" ht="15">
      <c r="A86" s="20"/>
      <c r="B86" s="7" t="s">
        <v>166</v>
      </c>
      <c r="C86" s="21">
        <v>0</v>
      </c>
      <c r="D86" s="22">
        <v>0</v>
      </c>
      <c r="E86" s="22">
        <v>0</v>
      </c>
      <c r="F86" s="22">
        <v>0</v>
      </c>
      <c r="G86" s="23">
        <v>0</v>
      </c>
      <c r="H86" s="21">
        <v>0.12200208164239999</v>
      </c>
      <c r="I86" s="22">
        <v>94.55476228571409</v>
      </c>
      <c r="J86" s="22">
        <v>0</v>
      </c>
      <c r="K86" s="22">
        <v>0</v>
      </c>
      <c r="L86" s="23">
        <v>6.2158519107137</v>
      </c>
      <c r="M86" s="21">
        <v>0</v>
      </c>
      <c r="N86" s="22">
        <v>0</v>
      </c>
      <c r="O86" s="22">
        <v>0</v>
      </c>
      <c r="P86" s="22">
        <v>0</v>
      </c>
      <c r="Q86" s="23">
        <v>0</v>
      </c>
      <c r="R86" s="21">
        <v>0.021403873749799997</v>
      </c>
      <c r="S86" s="22">
        <v>2.5181028571428</v>
      </c>
      <c r="T86" s="22">
        <v>0</v>
      </c>
      <c r="U86" s="22">
        <v>0</v>
      </c>
      <c r="V86" s="23">
        <v>0.856788211464</v>
      </c>
      <c r="W86" s="21">
        <v>0</v>
      </c>
      <c r="X86" s="22">
        <v>0</v>
      </c>
      <c r="Y86" s="22">
        <v>0</v>
      </c>
      <c r="Z86" s="22">
        <v>0</v>
      </c>
      <c r="AA86" s="23">
        <v>0</v>
      </c>
      <c r="AB86" s="21">
        <v>0.019395376964099997</v>
      </c>
      <c r="AC86" s="22">
        <v>0</v>
      </c>
      <c r="AD86" s="22">
        <v>0</v>
      </c>
      <c r="AE86" s="22">
        <v>0</v>
      </c>
      <c r="AF86" s="23">
        <v>0</v>
      </c>
      <c r="AG86" s="21">
        <v>0</v>
      </c>
      <c r="AH86" s="22">
        <v>0</v>
      </c>
      <c r="AI86" s="22">
        <v>0</v>
      </c>
      <c r="AJ86" s="22">
        <v>0</v>
      </c>
      <c r="AK86" s="23">
        <v>0</v>
      </c>
      <c r="AL86" s="21">
        <v>0.0012513146428</v>
      </c>
      <c r="AM86" s="22">
        <v>0</v>
      </c>
      <c r="AN86" s="22">
        <v>0</v>
      </c>
      <c r="AO86" s="22">
        <v>0</v>
      </c>
      <c r="AP86" s="23">
        <v>0</v>
      </c>
      <c r="AQ86" s="21">
        <v>0</v>
      </c>
      <c r="AR86" s="22">
        <v>0</v>
      </c>
      <c r="AS86" s="22">
        <v>0</v>
      </c>
      <c r="AT86" s="22">
        <v>0</v>
      </c>
      <c r="AU86" s="23">
        <v>0</v>
      </c>
      <c r="AV86" s="21">
        <v>1.5447580573206001</v>
      </c>
      <c r="AW86" s="22">
        <v>6.744585925281899</v>
      </c>
      <c r="AX86" s="22">
        <v>0</v>
      </c>
      <c r="AY86" s="22">
        <v>0</v>
      </c>
      <c r="AZ86" s="23">
        <v>10.472565688534301</v>
      </c>
      <c r="BA86" s="21">
        <v>0</v>
      </c>
      <c r="BB86" s="22">
        <v>0</v>
      </c>
      <c r="BC86" s="22">
        <v>0</v>
      </c>
      <c r="BD86" s="22">
        <v>0</v>
      </c>
      <c r="BE86" s="23">
        <v>0</v>
      </c>
      <c r="BF86" s="21">
        <v>0.0012513146428</v>
      </c>
      <c r="BG86" s="22">
        <v>1.8769719642857001</v>
      </c>
      <c r="BH86" s="22">
        <v>0</v>
      </c>
      <c r="BI86" s="22">
        <v>0</v>
      </c>
      <c r="BJ86" s="23">
        <v>0.3253418071427</v>
      </c>
      <c r="BK86" s="24">
        <f t="shared" si="5"/>
        <v>125.27503266924171</v>
      </c>
    </row>
    <row r="87" spans="1:63" s="25" customFormat="1" ht="15">
      <c r="A87" s="20"/>
      <c r="B87" s="7" t="s">
        <v>167</v>
      </c>
      <c r="C87" s="21">
        <v>0</v>
      </c>
      <c r="D87" s="22">
        <v>2.5147657142857</v>
      </c>
      <c r="E87" s="22">
        <v>0</v>
      </c>
      <c r="F87" s="22">
        <v>0</v>
      </c>
      <c r="G87" s="23">
        <v>0</v>
      </c>
      <c r="H87" s="21">
        <v>19.088381744249503</v>
      </c>
      <c r="I87" s="22">
        <v>272.2233997408568</v>
      </c>
      <c r="J87" s="22">
        <v>0</v>
      </c>
      <c r="K87" s="22">
        <v>0</v>
      </c>
      <c r="L87" s="23">
        <v>15.116299929571003</v>
      </c>
      <c r="M87" s="21">
        <v>0</v>
      </c>
      <c r="N87" s="22">
        <v>0</v>
      </c>
      <c r="O87" s="22">
        <v>0</v>
      </c>
      <c r="P87" s="22">
        <v>0</v>
      </c>
      <c r="Q87" s="23">
        <v>0</v>
      </c>
      <c r="R87" s="21">
        <v>0.051487456607</v>
      </c>
      <c r="S87" s="22">
        <v>5.0295314285714</v>
      </c>
      <c r="T87" s="22">
        <v>0</v>
      </c>
      <c r="U87" s="22">
        <v>0</v>
      </c>
      <c r="V87" s="23">
        <v>13.3958514838213</v>
      </c>
      <c r="W87" s="21">
        <v>0</v>
      </c>
      <c r="X87" s="22">
        <v>0</v>
      </c>
      <c r="Y87" s="22">
        <v>0</v>
      </c>
      <c r="Z87" s="22">
        <v>0</v>
      </c>
      <c r="AA87" s="23">
        <v>0</v>
      </c>
      <c r="AB87" s="21">
        <v>0.1627522928569</v>
      </c>
      <c r="AC87" s="22">
        <v>0</v>
      </c>
      <c r="AD87" s="22">
        <v>0</v>
      </c>
      <c r="AE87" s="22">
        <v>0</v>
      </c>
      <c r="AF87" s="23">
        <v>0.0375582214285</v>
      </c>
      <c r="AG87" s="21">
        <v>0</v>
      </c>
      <c r="AH87" s="22">
        <v>0</v>
      </c>
      <c r="AI87" s="22">
        <v>0</v>
      </c>
      <c r="AJ87" s="22">
        <v>0</v>
      </c>
      <c r="AK87" s="23">
        <v>0</v>
      </c>
      <c r="AL87" s="21">
        <v>0.0037558221428</v>
      </c>
      <c r="AM87" s="22">
        <v>0</v>
      </c>
      <c r="AN87" s="22">
        <v>0</v>
      </c>
      <c r="AO87" s="22">
        <v>0</v>
      </c>
      <c r="AP87" s="23">
        <v>0</v>
      </c>
      <c r="AQ87" s="21">
        <v>0</v>
      </c>
      <c r="AR87" s="22">
        <v>0</v>
      </c>
      <c r="AS87" s="22">
        <v>0</v>
      </c>
      <c r="AT87" s="22">
        <v>0</v>
      </c>
      <c r="AU87" s="23">
        <v>0</v>
      </c>
      <c r="AV87" s="21">
        <v>0.13529251435670003</v>
      </c>
      <c r="AW87" s="22">
        <v>7.552626966029011</v>
      </c>
      <c r="AX87" s="22">
        <v>0</v>
      </c>
      <c r="AY87" s="22">
        <v>0</v>
      </c>
      <c r="AZ87" s="23">
        <v>5.243466243606201</v>
      </c>
      <c r="BA87" s="21">
        <v>0</v>
      </c>
      <c r="BB87" s="22">
        <v>0</v>
      </c>
      <c r="BC87" s="22">
        <v>0</v>
      </c>
      <c r="BD87" s="22">
        <v>0</v>
      </c>
      <c r="BE87" s="23">
        <v>0</v>
      </c>
      <c r="BF87" s="21">
        <v>0.0548350032855</v>
      </c>
      <c r="BG87" s="22">
        <v>0</v>
      </c>
      <c r="BH87" s="22">
        <v>0</v>
      </c>
      <c r="BI87" s="22">
        <v>0</v>
      </c>
      <c r="BJ87" s="23">
        <v>37.952473320214196</v>
      </c>
      <c r="BK87" s="24">
        <f t="shared" si="5"/>
        <v>378.56247788188256</v>
      </c>
    </row>
    <row r="88" spans="1:63" s="25" customFormat="1" ht="15">
      <c r="A88" s="20"/>
      <c r="B88" s="7" t="s">
        <v>168</v>
      </c>
      <c r="C88" s="21">
        <v>0</v>
      </c>
      <c r="D88" s="22">
        <v>0</v>
      </c>
      <c r="E88" s="22">
        <v>0</v>
      </c>
      <c r="F88" s="22">
        <v>0</v>
      </c>
      <c r="G88" s="23">
        <v>0</v>
      </c>
      <c r="H88" s="21">
        <v>0.16348200157120002</v>
      </c>
      <c r="I88" s="22">
        <v>64.9154941429997</v>
      </c>
      <c r="J88" s="22">
        <v>0</v>
      </c>
      <c r="K88" s="22">
        <v>0</v>
      </c>
      <c r="L88" s="23">
        <v>15.5857626160709</v>
      </c>
      <c r="M88" s="21">
        <v>0</v>
      </c>
      <c r="N88" s="22">
        <v>0</v>
      </c>
      <c r="O88" s="22">
        <v>0</v>
      </c>
      <c r="P88" s="22">
        <v>0</v>
      </c>
      <c r="Q88" s="23">
        <v>0</v>
      </c>
      <c r="R88" s="21">
        <v>0.0006258882142000001</v>
      </c>
      <c r="S88" s="22">
        <v>0.0375532928571</v>
      </c>
      <c r="T88" s="22">
        <v>0</v>
      </c>
      <c r="U88" s="22">
        <v>0</v>
      </c>
      <c r="V88" s="23">
        <v>0.037197979785700004</v>
      </c>
      <c r="W88" s="21">
        <v>0</v>
      </c>
      <c r="X88" s="22">
        <v>0</v>
      </c>
      <c r="Y88" s="22">
        <v>0</v>
      </c>
      <c r="Z88" s="22">
        <v>0</v>
      </c>
      <c r="AA88" s="23">
        <v>0</v>
      </c>
      <c r="AB88" s="21">
        <v>0.0006217373214000001</v>
      </c>
      <c r="AC88" s="22">
        <v>0</v>
      </c>
      <c r="AD88" s="22">
        <v>0</v>
      </c>
      <c r="AE88" s="22">
        <v>0</v>
      </c>
      <c r="AF88" s="23">
        <v>0</v>
      </c>
      <c r="AG88" s="21">
        <v>0</v>
      </c>
      <c r="AH88" s="22">
        <v>0</v>
      </c>
      <c r="AI88" s="22">
        <v>0</v>
      </c>
      <c r="AJ88" s="22">
        <v>0</v>
      </c>
      <c r="AK88" s="23">
        <v>0</v>
      </c>
      <c r="AL88" s="21">
        <v>0</v>
      </c>
      <c r="AM88" s="22">
        <v>0</v>
      </c>
      <c r="AN88" s="22">
        <v>0</v>
      </c>
      <c r="AO88" s="22">
        <v>0</v>
      </c>
      <c r="AP88" s="23">
        <v>0</v>
      </c>
      <c r="AQ88" s="21">
        <v>0</v>
      </c>
      <c r="AR88" s="22">
        <v>0</v>
      </c>
      <c r="AS88" s="22">
        <v>0</v>
      </c>
      <c r="AT88" s="22">
        <v>0</v>
      </c>
      <c r="AU88" s="23">
        <v>0</v>
      </c>
      <c r="AV88" s="21">
        <v>0.3327814783563</v>
      </c>
      <c r="AW88" s="22">
        <v>5.073376542448026</v>
      </c>
      <c r="AX88" s="22">
        <v>0</v>
      </c>
      <c r="AY88" s="22">
        <v>0</v>
      </c>
      <c r="AZ88" s="23">
        <v>17.439656779963403</v>
      </c>
      <c r="BA88" s="21">
        <v>0</v>
      </c>
      <c r="BB88" s="22">
        <v>0</v>
      </c>
      <c r="BC88" s="22">
        <v>0</v>
      </c>
      <c r="BD88" s="22">
        <v>0</v>
      </c>
      <c r="BE88" s="23">
        <v>0</v>
      </c>
      <c r="BF88" s="21">
        <v>0.1534796156426</v>
      </c>
      <c r="BG88" s="22">
        <v>0.6618468929998</v>
      </c>
      <c r="BH88" s="22">
        <v>0</v>
      </c>
      <c r="BI88" s="22">
        <v>0</v>
      </c>
      <c r="BJ88" s="23">
        <v>0.5767510437856</v>
      </c>
      <c r="BK88" s="24">
        <f t="shared" si="5"/>
        <v>104.97863001201593</v>
      </c>
    </row>
    <row r="89" spans="1:63" s="25" customFormat="1" ht="15">
      <c r="A89" s="20"/>
      <c r="B89" s="7" t="s">
        <v>169</v>
      </c>
      <c r="C89" s="21">
        <v>0</v>
      </c>
      <c r="D89" s="22">
        <v>0</v>
      </c>
      <c r="E89" s="22">
        <v>0</v>
      </c>
      <c r="F89" s="22">
        <v>0</v>
      </c>
      <c r="G89" s="23">
        <v>0</v>
      </c>
      <c r="H89" s="21">
        <v>0.2606898587496</v>
      </c>
      <c r="I89" s="22">
        <v>120.04236596785668</v>
      </c>
      <c r="J89" s="22">
        <v>0</v>
      </c>
      <c r="K89" s="22">
        <v>0</v>
      </c>
      <c r="L89" s="23">
        <v>4.1286878653567</v>
      </c>
      <c r="M89" s="21">
        <v>0</v>
      </c>
      <c r="N89" s="22">
        <v>0</v>
      </c>
      <c r="O89" s="22">
        <v>0</v>
      </c>
      <c r="P89" s="22">
        <v>0</v>
      </c>
      <c r="Q89" s="23">
        <v>0</v>
      </c>
      <c r="R89" s="21">
        <v>0.0232932967499</v>
      </c>
      <c r="S89" s="22">
        <v>0</v>
      </c>
      <c r="T89" s="22">
        <v>0</v>
      </c>
      <c r="U89" s="22">
        <v>0</v>
      </c>
      <c r="V89" s="23">
        <v>1.5691403946426</v>
      </c>
      <c r="W89" s="21">
        <v>0</v>
      </c>
      <c r="X89" s="22">
        <v>0</v>
      </c>
      <c r="Y89" s="22">
        <v>0</v>
      </c>
      <c r="Z89" s="22">
        <v>0</v>
      </c>
      <c r="AA89" s="23">
        <v>0</v>
      </c>
      <c r="AB89" s="21">
        <v>0.0045952440713</v>
      </c>
      <c r="AC89" s="22">
        <v>0</v>
      </c>
      <c r="AD89" s="22">
        <v>0</v>
      </c>
      <c r="AE89" s="22">
        <v>0</v>
      </c>
      <c r="AF89" s="23">
        <v>0.0620978928571</v>
      </c>
      <c r="AG89" s="21">
        <v>0</v>
      </c>
      <c r="AH89" s="22">
        <v>0</v>
      </c>
      <c r="AI89" s="22">
        <v>0</v>
      </c>
      <c r="AJ89" s="22">
        <v>0</v>
      </c>
      <c r="AK89" s="23">
        <v>0</v>
      </c>
      <c r="AL89" s="21">
        <v>0.0024839157142</v>
      </c>
      <c r="AM89" s="22">
        <v>0</v>
      </c>
      <c r="AN89" s="22">
        <v>0</v>
      </c>
      <c r="AO89" s="22">
        <v>0</v>
      </c>
      <c r="AP89" s="23">
        <v>0</v>
      </c>
      <c r="AQ89" s="21">
        <v>0</v>
      </c>
      <c r="AR89" s="22">
        <v>0</v>
      </c>
      <c r="AS89" s="22">
        <v>0</v>
      </c>
      <c r="AT89" s="22">
        <v>0</v>
      </c>
      <c r="AU89" s="23">
        <v>0</v>
      </c>
      <c r="AV89" s="21">
        <v>0.3576703378564</v>
      </c>
      <c r="AW89" s="22">
        <v>3.208573284702921</v>
      </c>
      <c r="AX89" s="22">
        <v>0</v>
      </c>
      <c r="AY89" s="22">
        <v>0</v>
      </c>
      <c r="AZ89" s="23">
        <v>17.572155014355502</v>
      </c>
      <c r="BA89" s="21">
        <v>0</v>
      </c>
      <c r="BB89" s="22">
        <v>0</v>
      </c>
      <c r="BC89" s="22">
        <v>0</v>
      </c>
      <c r="BD89" s="22">
        <v>0</v>
      </c>
      <c r="BE89" s="23">
        <v>0</v>
      </c>
      <c r="BF89" s="21">
        <v>0.0687796260711</v>
      </c>
      <c r="BG89" s="22">
        <v>0</v>
      </c>
      <c r="BH89" s="22">
        <v>0</v>
      </c>
      <c r="BI89" s="22">
        <v>0</v>
      </c>
      <c r="BJ89" s="23">
        <v>3.2192948337496996</v>
      </c>
      <c r="BK89" s="24">
        <f t="shared" si="5"/>
        <v>150.51982753273367</v>
      </c>
    </row>
    <row r="90" spans="1:63" s="25" customFormat="1" ht="15">
      <c r="A90" s="20"/>
      <c r="B90" s="7" t="s">
        <v>170</v>
      </c>
      <c r="C90" s="21">
        <v>0</v>
      </c>
      <c r="D90" s="22">
        <v>0</v>
      </c>
      <c r="E90" s="22">
        <v>0</v>
      </c>
      <c r="F90" s="22">
        <v>0</v>
      </c>
      <c r="G90" s="23">
        <v>0</v>
      </c>
      <c r="H90" s="21">
        <v>0.589222630106</v>
      </c>
      <c r="I90" s="22">
        <v>30.6664413941065</v>
      </c>
      <c r="J90" s="22">
        <v>1.1491814285714002</v>
      </c>
      <c r="K90" s="22">
        <v>0</v>
      </c>
      <c r="L90" s="23">
        <v>10.938723696355998</v>
      </c>
      <c r="M90" s="21">
        <v>0</v>
      </c>
      <c r="N90" s="22">
        <v>0</v>
      </c>
      <c r="O90" s="22">
        <v>0</v>
      </c>
      <c r="P90" s="22">
        <v>0</v>
      </c>
      <c r="Q90" s="23">
        <v>0</v>
      </c>
      <c r="R90" s="21">
        <v>0.3433733043921</v>
      </c>
      <c r="S90" s="22">
        <v>5.9422239325354</v>
      </c>
      <c r="T90" s="22">
        <v>3.4475442857142</v>
      </c>
      <c r="U90" s="22">
        <v>0</v>
      </c>
      <c r="V90" s="23">
        <v>5.4345131154637</v>
      </c>
      <c r="W90" s="21">
        <v>0</v>
      </c>
      <c r="X90" s="22">
        <v>0</v>
      </c>
      <c r="Y90" s="22">
        <v>0</v>
      </c>
      <c r="Z90" s="22">
        <v>0</v>
      </c>
      <c r="AA90" s="23">
        <v>0</v>
      </c>
      <c r="AB90" s="21">
        <v>0.0680546098925</v>
      </c>
      <c r="AC90" s="22">
        <v>0.11684417946419999</v>
      </c>
      <c r="AD90" s="22">
        <v>0</v>
      </c>
      <c r="AE90" s="22">
        <v>0</v>
      </c>
      <c r="AF90" s="23">
        <v>1.2459579332141</v>
      </c>
      <c r="AG90" s="21">
        <v>0</v>
      </c>
      <c r="AH90" s="22">
        <v>0</v>
      </c>
      <c r="AI90" s="22">
        <v>0</v>
      </c>
      <c r="AJ90" s="22">
        <v>0</v>
      </c>
      <c r="AK90" s="23">
        <v>0</v>
      </c>
      <c r="AL90" s="21">
        <v>0</v>
      </c>
      <c r="AM90" s="22">
        <v>0</v>
      </c>
      <c r="AN90" s="22">
        <v>0</v>
      </c>
      <c r="AO90" s="22">
        <v>0</v>
      </c>
      <c r="AP90" s="23">
        <v>0</v>
      </c>
      <c r="AQ90" s="21">
        <v>0</v>
      </c>
      <c r="AR90" s="22">
        <v>0</v>
      </c>
      <c r="AS90" s="22">
        <v>0</v>
      </c>
      <c r="AT90" s="22">
        <v>0</v>
      </c>
      <c r="AU90" s="23">
        <v>0</v>
      </c>
      <c r="AV90" s="21">
        <v>2.625634841352401</v>
      </c>
      <c r="AW90" s="22">
        <v>10.769239811484862</v>
      </c>
      <c r="AX90" s="22">
        <v>2.2798864285714</v>
      </c>
      <c r="AY90" s="22">
        <v>0</v>
      </c>
      <c r="AZ90" s="23">
        <v>52.406996674525985</v>
      </c>
      <c r="BA90" s="21">
        <v>0</v>
      </c>
      <c r="BB90" s="22">
        <v>0</v>
      </c>
      <c r="BC90" s="22">
        <v>0</v>
      </c>
      <c r="BD90" s="22">
        <v>0</v>
      </c>
      <c r="BE90" s="23">
        <v>0</v>
      </c>
      <c r="BF90" s="21">
        <v>1.8032002446389</v>
      </c>
      <c r="BG90" s="22">
        <v>5.4050806087137</v>
      </c>
      <c r="BH90" s="22">
        <v>0</v>
      </c>
      <c r="BI90" s="22">
        <v>0</v>
      </c>
      <c r="BJ90" s="23">
        <v>9.911835278818103</v>
      </c>
      <c r="BK90" s="24">
        <f t="shared" si="5"/>
        <v>145.14395439792145</v>
      </c>
    </row>
    <row r="91" spans="1:63" s="25" customFormat="1" ht="15">
      <c r="A91" s="20"/>
      <c r="B91" s="7" t="s">
        <v>171</v>
      </c>
      <c r="C91" s="21">
        <v>0</v>
      </c>
      <c r="D91" s="22">
        <v>0</v>
      </c>
      <c r="E91" s="22">
        <v>0</v>
      </c>
      <c r="F91" s="22">
        <v>0</v>
      </c>
      <c r="G91" s="23">
        <v>0</v>
      </c>
      <c r="H91" s="21">
        <v>0.1429521500348</v>
      </c>
      <c r="I91" s="22">
        <v>54.6631125151068</v>
      </c>
      <c r="J91" s="22">
        <v>0</v>
      </c>
      <c r="K91" s="22">
        <v>0</v>
      </c>
      <c r="L91" s="23">
        <v>5.3656397624995</v>
      </c>
      <c r="M91" s="21">
        <v>0</v>
      </c>
      <c r="N91" s="22">
        <v>0</v>
      </c>
      <c r="O91" s="22">
        <v>0</v>
      </c>
      <c r="P91" s="22">
        <v>0</v>
      </c>
      <c r="Q91" s="23">
        <v>0</v>
      </c>
      <c r="R91" s="21">
        <v>0.0422436856069</v>
      </c>
      <c r="S91" s="22">
        <v>6.2318696428571</v>
      </c>
      <c r="T91" s="22">
        <v>0</v>
      </c>
      <c r="U91" s="22">
        <v>0</v>
      </c>
      <c r="V91" s="23">
        <v>0.7808532662497999</v>
      </c>
      <c r="W91" s="21">
        <v>0</v>
      </c>
      <c r="X91" s="22">
        <v>0</v>
      </c>
      <c r="Y91" s="22">
        <v>0</v>
      </c>
      <c r="Z91" s="22">
        <v>0</v>
      </c>
      <c r="AA91" s="23">
        <v>0</v>
      </c>
      <c r="AB91" s="21">
        <v>0.0458151839284</v>
      </c>
      <c r="AC91" s="22">
        <v>0</v>
      </c>
      <c r="AD91" s="22">
        <v>0</v>
      </c>
      <c r="AE91" s="22">
        <v>0</v>
      </c>
      <c r="AF91" s="23">
        <v>0.5052052714284001</v>
      </c>
      <c r="AG91" s="21">
        <v>0</v>
      </c>
      <c r="AH91" s="22">
        <v>0</v>
      </c>
      <c r="AI91" s="22">
        <v>0</v>
      </c>
      <c r="AJ91" s="22">
        <v>0</v>
      </c>
      <c r="AK91" s="23">
        <v>0</v>
      </c>
      <c r="AL91" s="21">
        <v>0</v>
      </c>
      <c r="AM91" s="22">
        <v>0</v>
      </c>
      <c r="AN91" s="22">
        <v>0</v>
      </c>
      <c r="AO91" s="22">
        <v>0</v>
      </c>
      <c r="AP91" s="23">
        <v>0</v>
      </c>
      <c r="AQ91" s="21">
        <v>0</v>
      </c>
      <c r="AR91" s="22">
        <v>0</v>
      </c>
      <c r="AS91" s="22">
        <v>0</v>
      </c>
      <c r="AT91" s="22">
        <v>0</v>
      </c>
      <c r="AU91" s="23">
        <v>0</v>
      </c>
      <c r="AV91" s="21">
        <v>0.1126805874995</v>
      </c>
      <c r="AW91" s="22">
        <v>3.720935883860899</v>
      </c>
      <c r="AX91" s="22">
        <v>0</v>
      </c>
      <c r="AY91" s="22">
        <v>0</v>
      </c>
      <c r="AZ91" s="23">
        <v>12.4569797727488</v>
      </c>
      <c r="BA91" s="21">
        <v>0</v>
      </c>
      <c r="BB91" s="22">
        <v>0</v>
      </c>
      <c r="BC91" s="22">
        <v>0</v>
      </c>
      <c r="BD91" s="22">
        <v>0</v>
      </c>
      <c r="BE91" s="23">
        <v>0</v>
      </c>
      <c r="BF91" s="21">
        <v>0.0795529381783</v>
      </c>
      <c r="BG91" s="22">
        <v>0</v>
      </c>
      <c r="BH91" s="22">
        <v>0</v>
      </c>
      <c r="BI91" s="22">
        <v>0</v>
      </c>
      <c r="BJ91" s="23">
        <v>0.0619124107142</v>
      </c>
      <c r="BK91" s="24">
        <f t="shared" si="5"/>
        <v>84.20975307071339</v>
      </c>
    </row>
    <row r="92" spans="1:63" s="25" customFormat="1" ht="15">
      <c r="A92" s="20"/>
      <c r="B92" s="7" t="s">
        <v>172</v>
      </c>
      <c r="C92" s="21">
        <v>0</v>
      </c>
      <c r="D92" s="22">
        <v>0</v>
      </c>
      <c r="E92" s="22">
        <v>0</v>
      </c>
      <c r="F92" s="22">
        <v>0</v>
      </c>
      <c r="G92" s="23">
        <v>0</v>
      </c>
      <c r="H92" s="21">
        <v>0.1546770079993</v>
      </c>
      <c r="I92" s="22">
        <v>33.283035282142606</v>
      </c>
      <c r="J92" s="22">
        <v>0</v>
      </c>
      <c r="K92" s="22">
        <v>0</v>
      </c>
      <c r="L92" s="23">
        <v>4.7305116191068</v>
      </c>
      <c r="M92" s="21">
        <v>0</v>
      </c>
      <c r="N92" s="22">
        <v>0</v>
      </c>
      <c r="O92" s="22">
        <v>0</v>
      </c>
      <c r="P92" s="22">
        <v>0</v>
      </c>
      <c r="Q92" s="23">
        <v>0</v>
      </c>
      <c r="R92" s="21">
        <v>0.0249217785714</v>
      </c>
      <c r="S92" s="22">
        <v>6.2304446428571</v>
      </c>
      <c r="T92" s="22">
        <v>0</v>
      </c>
      <c r="U92" s="22">
        <v>0</v>
      </c>
      <c r="V92" s="23">
        <v>0.037382667857099997</v>
      </c>
      <c r="W92" s="21">
        <v>0</v>
      </c>
      <c r="X92" s="22">
        <v>0</v>
      </c>
      <c r="Y92" s="22">
        <v>0</v>
      </c>
      <c r="Z92" s="22">
        <v>0</v>
      </c>
      <c r="AA92" s="23">
        <v>0</v>
      </c>
      <c r="AB92" s="21">
        <v>0.04271182553539999</v>
      </c>
      <c r="AC92" s="22">
        <v>0</v>
      </c>
      <c r="AD92" s="22">
        <v>0</v>
      </c>
      <c r="AE92" s="22">
        <v>0</v>
      </c>
      <c r="AF92" s="23">
        <v>0.1349446082142</v>
      </c>
      <c r="AG92" s="21">
        <v>0</v>
      </c>
      <c r="AH92" s="22">
        <v>0</v>
      </c>
      <c r="AI92" s="22">
        <v>0</v>
      </c>
      <c r="AJ92" s="22">
        <v>0</v>
      </c>
      <c r="AK92" s="23">
        <v>0</v>
      </c>
      <c r="AL92" s="21">
        <v>0</v>
      </c>
      <c r="AM92" s="22">
        <v>0</v>
      </c>
      <c r="AN92" s="22">
        <v>0</v>
      </c>
      <c r="AO92" s="22">
        <v>0</v>
      </c>
      <c r="AP92" s="23">
        <v>0</v>
      </c>
      <c r="AQ92" s="21">
        <v>0</v>
      </c>
      <c r="AR92" s="22">
        <v>0</v>
      </c>
      <c r="AS92" s="22">
        <v>0</v>
      </c>
      <c r="AT92" s="22">
        <v>0</v>
      </c>
      <c r="AU92" s="23">
        <v>0</v>
      </c>
      <c r="AV92" s="21">
        <v>0.1973770779281</v>
      </c>
      <c r="AW92" s="22">
        <v>3.9381851365385567</v>
      </c>
      <c r="AX92" s="22">
        <v>0</v>
      </c>
      <c r="AY92" s="22">
        <v>0</v>
      </c>
      <c r="AZ92" s="23">
        <v>14.144875018819901</v>
      </c>
      <c r="BA92" s="21">
        <v>0</v>
      </c>
      <c r="BB92" s="22">
        <v>0</v>
      </c>
      <c r="BC92" s="22">
        <v>0</v>
      </c>
      <c r="BD92" s="22">
        <v>0</v>
      </c>
      <c r="BE92" s="23">
        <v>0</v>
      </c>
      <c r="BF92" s="21">
        <v>0.0829476032138</v>
      </c>
      <c r="BG92" s="22">
        <v>0</v>
      </c>
      <c r="BH92" s="22">
        <v>0</v>
      </c>
      <c r="BI92" s="22">
        <v>0</v>
      </c>
      <c r="BJ92" s="23">
        <v>0.4326893630355</v>
      </c>
      <c r="BK92" s="24">
        <f t="shared" si="5"/>
        <v>63.434703631819765</v>
      </c>
    </row>
    <row r="93" spans="1:63" s="25" customFormat="1" ht="15">
      <c r="A93" s="20"/>
      <c r="B93" s="7" t="s">
        <v>173</v>
      </c>
      <c r="C93" s="21">
        <v>0</v>
      </c>
      <c r="D93" s="22">
        <v>0</v>
      </c>
      <c r="E93" s="22">
        <v>0</v>
      </c>
      <c r="F93" s="22">
        <v>0</v>
      </c>
      <c r="G93" s="23">
        <v>0</v>
      </c>
      <c r="H93" s="21">
        <v>6.007574401500001</v>
      </c>
      <c r="I93" s="22">
        <v>1757.2387956568928</v>
      </c>
      <c r="J93" s="22">
        <v>0</v>
      </c>
      <c r="K93" s="22">
        <v>0</v>
      </c>
      <c r="L93" s="23">
        <v>131.20968577850002</v>
      </c>
      <c r="M93" s="21">
        <v>0</v>
      </c>
      <c r="N93" s="22">
        <v>0</v>
      </c>
      <c r="O93" s="22">
        <v>0</v>
      </c>
      <c r="P93" s="22">
        <v>0</v>
      </c>
      <c r="Q93" s="23">
        <v>0</v>
      </c>
      <c r="R93" s="21">
        <v>0.13735895721420002</v>
      </c>
      <c r="S93" s="22">
        <v>11.186595</v>
      </c>
      <c r="T93" s="22">
        <v>0</v>
      </c>
      <c r="U93" s="22">
        <v>0</v>
      </c>
      <c r="V93" s="23">
        <v>1.0471529537142</v>
      </c>
      <c r="W93" s="21">
        <v>0</v>
      </c>
      <c r="X93" s="22">
        <v>0</v>
      </c>
      <c r="Y93" s="22">
        <v>0</v>
      </c>
      <c r="Z93" s="22">
        <v>0</v>
      </c>
      <c r="AA93" s="23">
        <v>0</v>
      </c>
      <c r="AB93" s="21">
        <v>0.0580456714284</v>
      </c>
      <c r="AC93" s="22">
        <v>1.7907707142857001</v>
      </c>
      <c r="AD93" s="22">
        <v>0</v>
      </c>
      <c r="AE93" s="22">
        <v>0</v>
      </c>
      <c r="AF93" s="23">
        <v>1.3449305571424999</v>
      </c>
      <c r="AG93" s="21">
        <v>0</v>
      </c>
      <c r="AH93" s="22">
        <v>0</v>
      </c>
      <c r="AI93" s="22">
        <v>0</v>
      </c>
      <c r="AJ93" s="22">
        <v>0</v>
      </c>
      <c r="AK93" s="23">
        <v>0</v>
      </c>
      <c r="AL93" s="21">
        <v>0.0061750714285</v>
      </c>
      <c r="AM93" s="22">
        <v>0</v>
      </c>
      <c r="AN93" s="22">
        <v>0</v>
      </c>
      <c r="AO93" s="22">
        <v>0</v>
      </c>
      <c r="AP93" s="23">
        <v>0.2470028571428</v>
      </c>
      <c r="AQ93" s="21">
        <v>0</v>
      </c>
      <c r="AR93" s="22">
        <v>0</v>
      </c>
      <c r="AS93" s="22">
        <v>0</v>
      </c>
      <c r="AT93" s="22">
        <v>0</v>
      </c>
      <c r="AU93" s="23">
        <v>0</v>
      </c>
      <c r="AV93" s="21">
        <v>0.644644136319</v>
      </c>
      <c r="AW93" s="22">
        <v>5.065326193483543</v>
      </c>
      <c r="AX93" s="22">
        <v>0</v>
      </c>
      <c r="AY93" s="22">
        <v>0</v>
      </c>
      <c r="AZ93" s="23">
        <v>34.7420561501394</v>
      </c>
      <c r="BA93" s="21">
        <v>0</v>
      </c>
      <c r="BB93" s="22">
        <v>0</v>
      </c>
      <c r="BC93" s="22">
        <v>0</v>
      </c>
      <c r="BD93" s="22">
        <v>0</v>
      </c>
      <c r="BE93" s="23">
        <v>0</v>
      </c>
      <c r="BF93" s="21">
        <v>0.1974315559988</v>
      </c>
      <c r="BG93" s="22">
        <v>5.4241435199284</v>
      </c>
      <c r="BH93" s="22">
        <v>0</v>
      </c>
      <c r="BI93" s="22">
        <v>0</v>
      </c>
      <c r="BJ93" s="23">
        <v>2.4545538424282</v>
      </c>
      <c r="BK93" s="24">
        <f t="shared" si="5"/>
        <v>1958.802243017546</v>
      </c>
    </row>
    <row r="94" spans="1:63" s="25" customFormat="1" ht="15">
      <c r="A94" s="20"/>
      <c r="B94" s="7" t="s">
        <v>174</v>
      </c>
      <c r="C94" s="21">
        <v>0</v>
      </c>
      <c r="D94" s="22">
        <v>0</v>
      </c>
      <c r="E94" s="22">
        <v>0</v>
      </c>
      <c r="F94" s="22">
        <v>0</v>
      </c>
      <c r="G94" s="23">
        <v>0</v>
      </c>
      <c r="H94" s="21">
        <v>0.3738046750349</v>
      </c>
      <c r="I94" s="22">
        <v>101.5449855747855</v>
      </c>
      <c r="J94" s="22">
        <v>0</v>
      </c>
      <c r="K94" s="22">
        <v>0</v>
      </c>
      <c r="L94" s="23">
        <v>22.819545968678003</v>
      </c>
      <c r="M94" s="21">
        <v>0</v>
      </c>
      <c r="N94" s="22">
        <v>0</v>
      </c>
      <c r="O94" s="22">
        <v>0</v>
      </c>
      <c r="P94" s="22">
        <v>0</v>
      </c>
      <c r="Q94" s="23">
        <v>0</v>
      </c>
      <c r="R94" s="21">
        <v>0.051666922142400006</v>
      </c>
      <c r="S94" s="22">
        <v>6.2249303571428</v>
      </c>
      <c r="T94" s="22">
        <v>0</v>
      </c>
      <c r="U94" s="22">
        <v>0</v>
      </c>
      <c r="V94" s="23">
        <v>0.28198561003559997</v>
      </c>
      <c r="W94" s="21">
        <v>0</v>
      </c>
      <c r="X94" s="22">
        <v>0</v>
      </c>
      <c r="Y94" s="22">
        <v>0</v>
      </c>
      <c r="Z94" s="22">
        <v>0</v>
      </c>
      <c r="AA94" s="23">
        <v>0</v>
      </c>
      <c r="AB94" s="21">
        <v>0.021649520356999997</v>
      </c>
      <c r="AC94" s="22">
        <v>0</v>
      </c>
      <c r="AD94" s="22">
        <v>0</v>
      </c>
      <c r="AE94" s="22">
        <v>0</v>
      </c>
      <c r="AF94" s="23">
        <v>0.841238442857</v>
      </c>
      <c r="AG94" s="21">
        <v>0</v>
      </c>
      <c r="AH94" s="22">
        <v>0</v>
      </c>
      <c r="AI94" s="22">
        <v>0</v>
      </c>
      <c r="AJ94" s="22">
        <v>0</v>
      </c>
      <c r="AK94" s="23">
        <v>0</v>
      </c>
      <c r="AL94" s="21">
        <v>0.0006185576785</v>
      </c>
      <c r="AM94" s="22">
        <v>0</v>
      </c>
      <c r="AN94" s="22">
        <v>0</v>
      </c>
      <c r="AO94" s="22">
        <v>0</v>
      </c>
      <c r="AP94" s="23">
        <v>0.0618557678571</v>
      </c>
      <c r="AQ94" s="21">
        <v>0</v>
      </c>
      <c r="AR94" s="22">
        <v>0</v>
      </c>
      <c r="AS94" s="22">
        <v>0</v>
      </c>
      <c r="AT94" s="22">
        <v>0</v>
      </c>
      <c r="AU94" s="23">
        <v>0</v>
      </c>
      <c r="AV94" s="21">
        <v>1.3539331266411998</v>
      </c>
      <c r="AW94" s="22">
        <v>1.5865395870948946</v>
      </c>
      <c r="AX94" s="22">
        <v>0</v>
      </c>
      <c r="AY94" s="22">
        <v>0</v>
      </c>
      <c r="AZ94" s="23">
        <v>35.5390772207111</v>
      </c>
      <c r="BA94" s="21">
        <v>0</v>
      </c>
      <c r="BB94" s="22">
        <v>0</v>
      </c>
      <c r="BC94" s="22">
        <v>0</v>
      </c>
      <c r="BD94" s="22">
        <v>0</v>
      </c>
      <c r="BE94" s="23">
        <v>0</v>
      </c>
      <c r="BF94" s="21">
        <v>0.1571012802851</v>
      </c>
      <c r="BG94" s="22">
        <v>0</v>
      </c>
      <c r="BH94" s="22">
        <v>0</v>
      </c>
      <c r="BI94" s="22">
        <v>0</v>
      </c>
      <c r="BJ94" s="23">
        <v>0.8536095964283</v>
      </c>
      <c r="BK94" s="24">
        <f t="shared" si="5"/>
        <v>171.71254220772943</v>
      </c>
    </row>
    <row r="95" spans="1:63" s="25" customFormat="1" ht="15">
      <c r="A95" s="20"/>
      <c r="B95" s="7" t="s">
        <v>175</v>
      </c>
      <c r="C95" s="21">
        <v>0</v>
      </c>
      <c r="D95" s="22">
        <v>0</v>
      </c>
      <c r="E95" s="22">
        <v>0</v>
      </c>
      <c r="F95" s="22">
        <v>0</v>
      </c>
      <c r="G95" s="23">
        <v>0</v>
      </c>
      <c r="H95" s="21">
        <v>0.3406195117847</v>
      </c>
      <c r="I95" s="22">
        <v>2.1607635785710997</v>
      </c>
      <c r="J95" s="22">
        <v>0</v>
      </c>
      <c r="K95" s="22">
        <v>0</v>
      </c>
      <c r="L95" s="23">
        <v>9.5129638629637</v>
      </c>
      <c r="M95" s="21">
        <v>0</v>
      </c>
      <c r="N95" s="22">
        <v>0</v>
      </c>
      <c r="O95" s="22">
        <v>0</v>
      </c>
      <c r="P95" s="22">
        <v>0</v>
      </c>
      <c r="Q95" s="23">
        <v>0</v>
      </c>
      <c r="R95" s="21">
        <v>0.3531507185706</v>
      </c>
      <c r="S95" s="22">
        <v>4.702232709999899</v>
      </c>
      <c r="T95" s="22">
        <v>0</v>
      </c>
      <c r="U95" s="22">
        <v>0</v>
      </c>
      <c r="V95" s="23">
        <v>1.9779560960354001</v>
      </c>
      <c r="W95" s="21">
        <v>0</v>
      </c>
      <c r="X95" s="22">
        <v>0</v>
      </c>
      <c r="Y95" s="22">
        <v>0</v>
      </c>
      <c r="Z95" s="22">
        <v>0</v>
      </c>
      <c r="AA95" s="23">
        <v>0</v>
      </c>
      <c r="AB95" s="21">
        <v>0.05172394417830001</v>
      </c>
      <c r="AC95" s="22">
        <v>0</v>
      </c>
      <c r="AD95" s="22">
        <v>0</v>
      </c>
      <c r="AE95" s="22">
        <v>0</v>
      </c>
      <c r="AF95" s="23">
        <v>0.4573715517856</v>
      </c>
      <c r="AG95" s="21">
        <v>0</v>
      </c>
      <c r="AH95" s="22">
        <v>0</v>
      </c>
      <c r="AI95" s="22">
        <v>0</v>
      </c>
      <c r="AJ95" s="22">
        <v>0</v>
      </c>
      <c r="AK95" s="23">
        <v>0</v>
      </c>
      <c r="AL95" s="21">
        <v>0.0017546223213000002</v>
      </c>
      <c r="AM95" s="22">
        <v>0</v>
      </c>
      <c r="AN95" s="22">
        <v>0</v>
      </c>
      <c r="AO95" s="22">
        <v>0</v>
      </c>
      <c r="AP95" s="23">
        <v>0</v>
      </c>
      <c r="AQ95" s="21">
        <v>0</v>
      </c>
      <c r="AR95" s="22">
        <v>0</v>
      </c>
      <c r="AS95" s="22">
        <v>0</v>
      </c>
      <c r="AT95" s="22">
        <v>0</v>
      </c>
      <c r="AU95" s="23">
        <v>0</v>
      </c>
      <c r="AV95" s="21">
        <v>2.4030485214952</v>
      </c>
      <c r="AW95" s="22">
        <v>6.543382226701796</v>
      </c>
      <c r="AX95" s="22">
        <v>0</v>
      </c>
      <c r="AY95" s="22">
        <v>0</v>
      </c>
      <c r="AZ95" s="23">
        <v>20.6083907404925</v>
      </c>
      <c r="BA95" s="21">
        <v>0</v>
      </c>
      <c r="BB95" s="22">
        <v>0</v>
      </c>
      <c r="BC95" s="22">
        <v>0</v>
      </c>
      <c r="BD95" s="22">
        <v>0</v>
      </c>
      <c r="BE95" s="23">
        <v>0</v>
      </c>
      <c r="BF95" s="21">
        <v>8.805031353174602</v>
      </c>
      <c r="BG95" s="22">
        <v>0.4421531275711</v>
      </c>
      <c r="BH95" s="22">
        <v>0</v>
      </c>
      <c r="BI95" s="22">
        <v>0</v>
      </c>
      <c r="BJ95" s="23">
        <v>18.167499955354703</v>
      </c>
      <c r="BK95" s="24">
        <f t="shared" si="5"/>
        <v>76.52804252100049</v>
      </c>
    </row>
    <row r="96" spans="1:63" s="25" customFormat="1" ht="15">
      <c r="A96" s="20"/>
      <c r="B96" s="7" t="s">
        <v>176</v>
      </c>
      <c r="C96" s="21">
        <v>0</v>
      </c>
      <c r="D96" s="22">
        <v>0.5128880573928001</v>
      </c>
      <c r="E96" s="22">
        <v>0</v>
      </c>
      <c r="F96" s="22">
        <v>0</v>
      </c>
      <c r="G96" s="23">
        <v>0</v>
      </c>
      <c r="H96" s="21">
        <v>0.0317560005713</v>
      </c>
      <c r="I96" s="22">
        <v>0</v>
      </c>
      <c r="J96" s="22">
        <v>0</v>
      </c>
      <c r="K96" s="22">
        <v>0</v>
      </c>
      <c r="L96" s="23">
        <v>3.803706322857</v>
      </c>
      <c r="M96" s="21">
        <v>0</v>
      </c>
      <c r="N96" s="22">
        <v>0</v>
      </c>
      <c r="O96" s="22">
        <v>0</v>
      </c>
      <c r="P96" s="22">
        <v>0</v>
      </c>
      <c r="Q96" s="23">
        <v>0</v>
      </c>
      <c r="R96" s="21">
        <v>0.024564242428400003</v>
      </c>
      <c r="S96" s="22">
        <v>0</v>
      </c>
      <c r="T96" s="22">
        <v>0</v>
      </c>
      <c r="U96" s="22">
        <v>0</v>
      </c>
      <c r="V96" s="23">
        <v>0.058957224178499995</v>
      </c>
      <c r="W96" s="21">
        <v>0</v>
      </c>
      <c r="X96" s="22">
        <v>0</v>
      </c>
      <c r="Y96" s="22">
        <v>0</v>
      </c>
      <c r="Z96" s="22">
        <v>0</v>
      </c>
      <c r="AA96" s="23">
        <v>0</v>
      </c>
      <c r="AB96" s="21">
        <v>0.09135880196410001</v>
      </c>
      <c r="AC96" s="22">
        <v>0</v>
      </c>
      <c r="AD96" s="22">
        <v>0</v>
      </c>
      <c r="AE96" s="22">
        <v>0</v>
      </c>
      <c r="AF96" s="23">
        <v>0.0706970535714</v>
      </c>
      <c r="AG96" s="21">
        <v>0</v>
      </c>
      <c r="AH96" s="22">
        <v>0</v>
      </c>
      <c r="AI96" s="22">
        <v>0</v>
      </c>
      <c r="AJ96" s="22">
        <v>0</v>
      </c>
      <c r="AK96" s="23">
        <v>0</v>
      </c>
      <c r="AL96" s="21">
        <v>0.0009501089642000001</v>
      </c>
      <c r="AM96" s="22">
        <v>0</v>
      </c>
      <c r="AN96" s="22">
        <v>0</v>
      </c>
      <c r="AO96" s="22">
        <v>0</v>
      </c>
      <c r="AP96" s="23">
        <v>0</v>
      </c>
      <c r="AQ96" s="21">
        <v>0</v>
      </c>
      <c r="AR96" s="22">
        <v>0</v>
      </c>
      <c r="AS96" s="22">
        <v>0</v>
      </c>
      <c r="AT96" s="22">
        <v>0</v>
      </c>
      <c r="AU96" s="23">
        <v>0</v>
      </c>
      <c r="AV96" s="21">
        <v>0.6595626742481001</v>
      </c>
      <c r="AW96" s="22">
        <v>0.5790224488760299</v>
      </c>
      <c r="AX96" s="22">
        <v>0</v>
      </c>
      <c r="AY96" s="22">
        <v>0</v>
      </c>
      <c r="AZ96" s="23">
        <v>7.563313993927999</v>
      </c>
      <c r="BA96" s="21">
        <v>0</v>
      </c>
      <c r="BB96" s="22">
        <v>0</v>
      </c>
      <c r="BC96" s="22">
        <v>0</v>
      </c>
      <c r="BD96" s="22">
        <v>0</v>
      </c>
      <c r="BE96" s="23">
        <v>0</v>
      </c>
      <c r="BF96" s="21">
        <v>0.2589524302129</v>
      </c>
      <c r="BG96" s="22">
        <v>0</v>
      </c>
      <c r="BH96" s="22">
        <v>0</v>
      </c>
      <c r="BI96" s="22">
        <v>0</v>
      </c>
      <c r="BJ96" s="23">
        <v>0.0247640553569</v>
      </c>
      <c r="BK96" s="24">
        <f t="shared" si="5"/>
        <v>13.68049341454963</v>
      </c>
    </row>
    <row r="97" spans="1:63" s="25" customFormat="1" ht="15">
      <c r="A97" s="20"/>
      <c r="B97" s="7" t="s">
        <v>177</v>
      </c>
      <c r="C97" s="21">
        <v>0</v>
      </c>
      <c r="D97" s="22">
        <v>0.01785625</v>
      </c>
      <c r="E97" s="22">
        <v>0</v>
      </c>
      <c r="F97" s="22">
        <v>0</v>
      </c>
      <c r="G97" s="23">
        <v>0</v>
      </c>
      <c r="H97" s="21">
        <v>0.0085309300713</v>
      </c>
      <c r="I97" s="22">
        <v>93.7263599928213</v>
      </c>
      <c r="J97" s="22">
        <v>0</v>
      </c>
      <c r="K97" s="22">
        <v>0</v>
      </c>
      <c r="L97" s="23">
        <v>0.1780510656427</v>
      </c>
      <c r="M97" s="21">
        <v>0</v>
      </c>
      <c r="N97" s="22">
        <v>0</v>
      </c>
      <c r="O97" s="22">
        <v>0</v>
      </c>
      <c r="P97" s="22">
        <v>0</v>
      </c>
      <c r="Q97" s="23">
        <v>0</v>
      </c>
      <c r="R97" s="21">
        <v>0.0135277168927</v>
      </c>
      <c r="S97" s="22">
        <v>0.0627841058214</v>
      </c>
      <c r="T97" s="22">
        <v>0</v>
      </c>
      <c r="U97" s="22">
        <v>0</v>
      </c>
      <c r="V97" s="23">
        <v>0.0046157623928</v>
      </c>
      <c r="W97" s="21">
        <v>0</v>
      </c>
      <c r="X97" s="22">
        <v>0</v>
      </c>
      <c r="Y97" s="22">
        <v>0</v>
      </c>
      <c r="Z97" s="22">
        <v>0</v>
      </c>
      <c r="AA97" s="23">
        <v>0</v>
      </c>
      <c r="AB97" s="21">
        <v>0.0157669352499</v>
      </c>
      <c r="AC97" s="22">
        <v>0</v>
      </c>
      <c r="AD97" s="22">
        <v>0</v>
      </c>
      <c r="AE97" s="22">
        <v>0</v>
      </c>
      <c r="AF97" s="23">
        <v>0</v>
      </c>
      <c r="AG97" s="21">
        <v>0</v>
      </c>
      <c r="AH97" s="22">
        <v>0</v>
      </c>
      <c r="AI97" s="22">
        <v>0</v>
      </c>
      <c r="AJ97" s="22">
        <v>0</v>
      </c>
      <c r="AK97" s="23">
        <v>0</v>
      </c>
      <c r="AL97" s="21">
        <v>0.011333768999899999</v>
      </c>
      <c r="AM97" s="22">
        <v>0</v>
      </c>
      <c r="AN97" s="22">
        <v>0</v>
      </c>
      <c r="AO97" s="22">
        <v>0</v>
      </c>
      <c r="AP97" s="23">
        <v>0</v>
      </c>
      <c r="AQ97" s="21">
        <v>0</v>
      </c>
      <c r="AR97" s="22">
        <v>0</v>
      </c>
      <c r="AS97" s="22">
        <v>0</v>
      </c>
      <c r="AT97" s="22">
        <v>0</v>
      </c>
      <c r="AU97" s="23">
        <v>0</v>
      </c>
      <c r="AV97" s="21">
        <v>0.0529453816427</v>
      </c>
      <c r="AW97" s="22">
        <v>24.37965229657545</v>
      </c>
      <c r="AX97" s="22">
        <v>0</v>
      </c>
      <c r="AY97" s="22">
        <v>0</v>
      </c>
      <c r="AZ97" s="23">
        <v>2.9455756297496998</v>
      </c>
      <c r="BA97" s="21">
        <v>0</v>
      </c>
      <c r="BB97" s="22">
        <v>0</v>
      </c>
      <c r="BC97" s="22">
        <v>0</v>
      </c>
      <c r="BD97" s="22">
        <v>0</v>
      </c>
      <c r="BE97" s="23">
        <v>0</v>
      </c>
      <c r="BF97" s="21">
        <v>0.0737081967141</v>
      </c>
      <c r="BG97" s="22">
        <v>0</v>
      </c>
      <c r="BH97" s="22">
        <v>0</v>
      </c>
      <c r="BI97" s="22">
        <v>0</v>
      </c>
      <c r="BJ97" s="23">
        <v>5.9089298831784</v>
      </c>
      <c r="BK97" s="24">
        <f t="shared" si="5"/>
        <v>127.39963791575235</v>
      </c>
    </row>
    <row r="98" spans="1:63" s="30" customFormat="1" ht="15">
      <c r="A98" s="20"/>
      <c r="B98" s="8" t="s">
        <v>15</v>
      </c>
      <c r="C98" s="26">
        <f aca="true" t="shared" si="6" ref="C98:AH98">SUM(C18:C97)</f>
        <v>0</v>
      </c>
      <c r="D98" s="26">
        <f t="shared" si="6"/>
        <v>143.26020102328468</v>
      </c>
      <c r="E98" s="26">
        <f t="shared" si="6"/>
        <v>0</v>
      </c>
      <c r="F98" s="26">
        <f t="shared" si="6"/>
        <v>0</v>
      </c>
      <c r="G98" s="26">
        <f t="shared" si="6"/>
        <v>0</v>
      </c>
      <c r="H98" s="26">
        <f t="shared" si="6"/>
        <v>115.28901448010619</v>
      </c>
      <c r="I98" s="26">
        <f t="shared" si="6"/>
        <v>7192.916020515414</v>
      </c>
      <c r="J98" s="26">
        <f t="shared" si="6"/>
        <v>21.2091607837496</v>
      </c>
      <c r="K98" s="26">
        <f t="shared" si="6"/>
        <v>0</v>
      </c>
      <c r="L98" s="26">
        <f t="shared" si="6"/>
        <v>1196.9330814818134</v>
      </c>
      <c r="M98" s="26">
        <f t="shared" si="6"/>
        <v>0</v>
      </c>
      <c r="N98" s="26">
        <f t="shared" si="6"/>
        <v>0</v>
      </c>
      <c r="O98" s="26">
        <f t="shared" si="6"/>
        <v>0</v>
      </c>
      <c r="P98" s="26">
        <f t="shared" si="6"/>
        <v>0</v>
      </c>
      <c r="Q98" s="26">
        <f t="shared" si="6"/>
        <v>0</v>
      </c>
      <c r="R98" s="26">
        <f t="shared" si="6"/>
        <v>13.624721965326705</v>
      </c>
      <c r="S98" s="26">
        <f t="shared" si="6"/>
        <v>181.763296476283</v>
      </c>
      <c r="T98" s="26">
        <f t="shared" si="6"/>
        <v>37.0258040840354</v>
      </c>
      <c r="U98" s="26">
        <f t="shared" si="6"/>
        <v>0</v>
      </c>
      <c r="V98" s="26">
        <f t="shared" si="6"/>
        <v>179.10618450352226</v>
      </c>
      <c r="W98" s="26">
        <f t="shared" si="6"/>
        <v>0</v>
      </c>
      <c r="X98" s="26">
        <f t="shared" si="6"/>
        <v>0</v>
      </c>
      <c r="Y98" s="26">
        <f t="shared" si="6"/>
        <v>0</v>
      </c>
      <c r="Z98" s="26">
        <f t="shared" si="6"/>
        <v>0</v>
      </c>
      <c r="AA98" s="26">
        <f t="shared" si="6"/>
        <v>0</v>
      </c>
      <c r="AB98" s="26">
        <f t="shared" si="6"/>
        <v>9.701094214304499</v>
      </c>
      <c r="AC98" s="26">
        <f t="shared" si="6"/>
        <v>4.986832335034601</v>
      </c>
      <c r="AD98" s="26">
        <f t="shared" si="6"/>
        <v>0</v>
      </c>
      <c r="AE98" s="26">
        <f t="shared" si="6"/>
        <v>0</v>
      </c>
      <c r="AF98" s="26">
        <f t="shared" si="6"/>
        <v>60.081330592704504</v>
      </c>
      <c r="AG98" s="26">
        <f t="shared" si="6"/>
        <v>0</v>
      </c>
      <c r="AH98" s="26">
        <f t="shared" si="6"/>
        <v>0</v>
      </c>
      <c r="AI98" s="26">
        <f aca="true" t="shared" si="7" ref="AI98:BK98">SUM(AI18:AI97)</f>
        <v>0</v>
      </c>
      <c r="AJ98" s="26">
        <f t="shared" si="7"/>
        <v>0</v>
      </c>
      <c r="AK98" s="26">
        <f t="shared" si="7"/>
        <v>0</v>
      </c>
      <c r="AL98" s="26">
        <f t="shared" si="7"/>
        <v>1.0592438651003002</v>
      </c>
      <c r="AM98" s="26">
        <f t="shared" si="7"/>
        <v>0</v>
      </c>
      <c r="AN98" s="26">
        <f t="shared" si="7"/>
        <v>0.1188726785714</v>
      </c>
      <c r="AO98" s="26">
        <f t="shared" si="7"/>
        <v>0</v>
      </c>
      <c r="AP98" s="26">
        <f t="shared" si="7"/>
        <v>3.8690184560344005</v>
      </c>
      <c r="AQ98" s="26">
        <f t="shared" si="7"/>
        <v>0</v>
      </c>
      <c r="AR98" s="26">
        <f t="shared" si="7"/>
        <v>0</v>
      </c>
      <c r="AS98" s="26">
        <f t="shared" si="7"/>
        <v>0</v>
      </c>
      <c r="AT98" s="26">
        <f t="shared" si="7"/>
        <v>0</v>
      </c>
      <c r="AU98" s="26">
        <f t="shared" si="7"/>
        <v>0</v>
      </c>
      <c r="AV98" s="26">
        <f t="shared" si="7"/>
        <v>85.78334990099906</v>
      </c>
      <c r="AW98" s="26">
        <f t="shared" si="7"/>
        <v>611.2580066235281</v>
      </c>
      <c r="AX98" s="26">
        <f t="shared" si="7"/>
        <v>3.1751026454641003</v>
      </c>
      <c r="AY98" s="26">
        <f t="shared" si="7"/>
        <v>0</v>
      </c>
      <c r="AZ98" s="26">
        <f t="shared" si="7"/>
        <v>1316.1443421482102</v>
      </c>
      <c r="BA98" s="26">
        <f t="shared" si="7"/>
        <v>0</v>
      </c>
      <c r="BB98" s="26">
        <f t="shared" si="7"/>
        <v>0</v>
      </c>
      <c r="BC98" s="26">
        <f t="shared" si="7"/>
        <v>0</v>
      </c>
      <c r="BD98" s="26">
        <f t="shared" si="7"/>
        <v>0</v>
      </c>
      <c r="BE98" s="26">
        <f t="shared" si="7"/>
        <v>0</v>
      </c>
      <c r="BF98" s="26">
        <f t="shared" si="7"/>
        <v>43.346447332224706</v>
      </c>
      <c r="BG98" s="26">
        <f t="shared" si="7"/>
        <v>124.95899662259968</v>
      </c>
      <c r="BH98" s="26">
        <f t="shared" si="7"/>
        <v>2.0127556161069</v>
      </c>
      <c r="BI98" s="26">
        <f t="shared" si="7"/>
        <v>0</v>
      </c>
      <c r="BJ98" s="26">
        <f t="shared" si="7"/>
        <v>305.59431072520056</v>
      </c>
      <c r="BK98" s="26">
        <f t="shared" si="7"/>
        <v>11653.217189069619</v>
      </c>
    </row>
    <row r="99" spans="3:63" ht="15" customHeight="1"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</row>
    <row r="100" spans="1:63" s="25" customFormat="1" ht="15">
      <c r="A100" s="20" t="s">
        <v>31</v>
      </c>
      <c r="B100" s="5" t="s">
        <v>32</v>
      </c>
      <c r="C100" s="32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4"/>
    </row>
    <row r="101" spans="1:63" s="25" customFormat="1" ht="15">
      <c r="A101" s="20"/>
      <c r="B101" s="7" t="s">
        <v>33</v>
      </c>
      <c r="C101" s="21">
        <v>0</v>
      </c>
      <c r="D101" s="22">
        <v>0</v>
      </c>
      <c r="E101" s="22">
        <v>0</v>
      </c>
      <c r="F101" s="22">
        <v>0</v>
      </c>
      <c r="G101" s="23">
        <v>0</v>
      </c>
      <c r="H101" s="21">
        <v>0</v>
      </c>
      <c r="I101" s="22">
        <v>0</v>
      </c>
      <c r="J101" s="22">
        <v>0</v>
      </c>
      <c r="K101" s="22">
        <v>0</v>
      </c>
      <c r="L101" s="23">
        <v>0</v>
      </c>
      <c r="M101" s="21">
        <v>0</v>
      </c>
      <c r="N101" s="22">
        <v>0</v>
      </c>
      <c r="O101" s="22">
        <v>0</v>
      </c>
      <c r="P101" s="22">
        <v>0</v>
      </c>
      <c r="Q101" s="23">
        <v>0</v>
      </c>
      <c r="R101" s="21">
        <v>0</v>
      </c>
      <c r="S101" s="22">
        <v>0</v>
      </c>
      <c r="T101" s="22">
        <v>0</v>
      </c>
      <c r="U101" s="22">
        <v>0</v>
      </c>
      <c r="V101" s="23">
        <v>0</v>
      </c>
      <c r="W101" s="21">
        <v>0</v>
      </c>
      <c r="X101" s="22">
        <v>0</v>
      </c>
      <c r="Y101" s="22">
        <v>0</v>
      </c>
      <c r="Z101" s="22">
        <v>0</v>
      </c>
      <c r="AA101" s="23">
        <v>0</v>
      </c>
      <c r="AB101" s="21">
        <v>0</v>
      </c>
      <c r="AC101" s="22">
        <v>0</v>
      </c>
      <c r="AD101" s="22">
        <v>0</v>
      </c>
      <c r="AE101" s="22">
        <v>0</v>
      </c>
      <c r="AF101" s="23">
        <v>0</v>
      </c>
      <c r="AG101" s="21">
        <v>0</v>
      </c>
      <c r="AH101" s="22">
        <v>0</v>
      </c>
      <c r="AI101" s="22">
        <v>0</v>
      </c>
      <c r="AJ101" s="22">
        <v>0</v>
      </c>
      <c r="AK101" s="23">
        <v>0</v>
      </c>
      <c r="AL101" s="21">
        <v>0</v>
      </c>
      <c r="AM101" s="22">
        <v>0</v>
      </c>
      <c r="AN101" s="22">
        <v>0</v>
      </c>
      <c r="AO101" s="22">
        <v>0</v>
      </c>
      <c r="AP101" s="23">
        <v>0</v>
      </c>
      <c r="AQ101" s="21">
        <v>0</v>
      </c>
      <c r="AR101" s="22">
        <v>0</v>
      </c>
      <c r="AS101" s="22">
        <v>0</v>
      </c>
      <c r="AT101" s="22">
        <v>0</v>
      </c>
      <c r="AU101" s="23">
        <v>0</v>
      </c>
      <c r="AV101" s="21">
        <v>0</v>
      </c>
      <c r="AW101" s="22">
        <v>0</v>
      </c>
      <c r="AX101" s="22">
        <v>0</v>
      </c>
      <c r="AY101" s="22">
        <v>0</v>
      </c>
      <c r="AZ101" s="23">
        <v>0</v>
      </c>
      <c r="BA101" s="21">
        <v>0</v>
      </c>
      <c r="BB101" s="22">
        <v>0</v>
      </c>
      <c r="BC101" s="22">
        <v>0</v>
      </c>
      <c r="BD101" s="22">
        <v>0</v>
      </c>
      <c r="BE101" s="23">
        <v>0</v>
      </c>
      <c r="BF101" s="21">
        <v>0</v>
      </c>
      <c r="BG101" s="22">
        <v>0</v>
      </c>
      <c r="BH101" s="22">
        <v>0</v>
      </c>
      <c r="BI101" s="22">
        <v>0</v>
      </c>
      <c r="BJ101" s="23">
        <v>0</v>
      </c>
      <c r="BK101" s="24">
        <v>0</v>
      </c>
    </row>
    <row r="102" spans="1:63" s="30" customFormat="1" ht="15">
      <c r="A102" s="20"/>
      <c r="B102" s="8" t="s">
        <v>34</v>
      </c>
      <c r="C102" s="26">
        <v>0</v>
      </c>
      <c r="D102" s="27">
        <v>0</v>
      </c>
      <c r="E102" s="27">
        <v>0</v>
      </c>
      <c r="F102" s="27">
        <v>0</v>
      </c>
      <c r="G102" s="28">
        <v>0</v>
      </c>
      <c r="H102" s="26">
        <v>0</v>
      </c>
      <c r="I102" s="27">
        <v>0</v>
      </c>
      <c r="J102" s="27">
        <v>0</v>
      </c>
      <c r="K102" s="27">
        <v>0</v>
      </c>
      <c r="L102" s="28">
        <v>0</v>
      </c>
      <c r="M102" s="26">
        <v>0</v>
      </c>
      <c r="N102" s="27">
        <v>0</v>
      </c>
      <c r="O102" s="27">
        <v>0</v>
      </c>
      <c r="P102" s="27">
        <v>0</v>
      </c>
      <c r="Q102" s="28">
        <v>0</v>
      </c>
      <c r="R102" s="26">
        <v>0</v>
      </c>
      <c r="S102" s="27">
        <v>0</v>
      </c>
      <c r="T102" s="27">
        <v>0</v>
      </c>
      <c r="U102" s="27">
        <v>0</v>
      </c>
      <c r="V102" s="28">
        <v>0</v>
      </c>
      <c r="W102" s="26">
        <v>0</v>
      </c>
      <c r="X102" s="27">
        <v>0</v>
      </c>
      <c r="Y102" s="27">
        <v>0</v>
      </c>
      <c r="Z102" s="27">
        <v>0</v>
      </c>
      <c r="AA102" s="28">
        <v>0</v>
      </c>
      <c r="AB102" s="26">
        <v>0</v>
      </c>
      <c r="AC102" s="27">
        <v>0</v>
      </c>
      <c r="AD102" s="27">
        <v>0</v>
      </c>
      <c r="AE102" s="27">
        <v>0</v>
      </c>
      <c r="AF102" s="28">
        <v>0</v>
      </c>
      <c r="AG102" s="26">
        <v>0</v>
      </c>
      <c r="AH102" s="27">
        <v>0</v>
      </c>
      <c r="AI102" s="27">
        <v>0</v>
      </c>
      <c r="AJ102" s="27">
        <v>0</v>
      </c>
      <c r="AK102" s="28">
        <v>0</v>
      </c>
      <c r="AL102" s="26">
        <v>0</v>
      </c>
      <c r="AM102" s="27">
        <v>0</v>
      </c>
      <c r="AN102" s="27">
        <v>0</v>
      </c>
      <c r="AO102" s="27">
        <v>0</v>
      </c>
      <c r="AP102" s="28">
        <v>0</v>
      </c>
      <c r="AQ102" s="26">
        <v>0</v>
      </c>
      <c r="AR102" s="27">
        <v>0</v>
      </c>
      <c r="AS102" s="27">
        <v>0</v>
      </c>
      <c r="AT102" s="27">
        <v>0</v>
      </c>
      <c r="AU102" s="28">
        <v>0</v>
      </c>
      <c r="AV102" s="26">
        <v>0</v>
      </c>
      <c r="AW102" s="27">
        <v>0</v>
      </c>
      <c r="AX102" s="27">
        <v>0</v>
      </c>
      <c r="AY102" s="27">
        <v>0</v>
      </c>
      <c r="AZ102" s="28">
        <v>0</v>
      </c>
      <c r="BA102" s="26">
        <v>0</v>
      </c>
      <c r="BB102" s="27">
        <v>0</v>
      </c>
      <c r="BC102" s="27">
        <v>0</v>
      </c>
      <c r="BD102" s="27">
        <v>0</v>
      </c>
      <c r="BE102" s="28">
        <v>0</v>
      </c>
      <c r="BF102" s="26">
        <v>0</v>
      </c>
      <c r="BG102" s="27">
        <v>0</v>
      </c>
      <c r="BH102" s="27">
        <v>0</v>
      </c>
      <c r="BI102" s="27">
        <v>0</v>
      </c>
      <c r="BJ102" s="28">
        <v>0</v>
      </c>
      <c r="BK102" s="29">
        <v>0</v>
      </c>
    </row>
    <row r="103" spans="1:63" s="25" customFormat="1" ht="15">
      <c r="A103" s="20" t="s">
        <v>35</v>
      </c>
      <c r="B103" s="5" t="s">
        <v>36</v>
      </c>
      <c r="C103" s="32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4"/>
    </row>
    <row r="104" spans="1:63" s="25" customFormat="1" ht="15">
      <c r="A104" s="20"/>
      <c r="B104" s="7" t="s">
        <v>33</v>
      </c>
      <c r="C104" s="21">
        <v>0</v>
      </c>
      <c r="D104" s="22">
        <v>0</v>
      </c>
      <c r="E104" s="22">
        <v>0</v>
      </c>
      <c r="F104" s="22">
        <v>0</v>
      </c>
      <c r="G104" s="23">
        <v>0</v>
      </c>
      <c r="H104" s="21">
        <v>0</v>
      </c>
      <c r="I104" s="22">
        <v>0</v>
      </c>
      <c r="J104" s="22">
        <v>0</v>
      </c>
      <c r="K104" s="22">
        <v>0</v>
      </c>
      <c r="L104" s="23">
        <v>0</v>
      </c>
      <c r="M104" s="21">
        <v>0</v>
      </c>
      <c r="N104" s="22">
        <v>0</v>
      </c>
      <c r="O104" s="22">
        <v>0</v>
      </c>
      <c r="P104" s="22">
        <v>0</v>
      </c>
      <c r="Q104" s="23">
        <v>0</v>
      </c>
      <c r="R104" s="21">
        <v>0</v>
      </c>
      <c r="S104" s="22">
        <v>0</v>
      </c>
      <c r="T104" s="22">
        <v>0</v>
      </c>
      <c r="U104" s="22">
        <v>0</v>
      </c>
      <c r="V104" s="23">
        <v>0</v>
      </c>
      <c r="W104" s="21">
        <v>0</v>
      </c>
      <c r="X104" s="22">
        <v>0</v>
      </c>
      <c r="Y104" s="22">
        <v>0</v>
      </c>
      <c r="Z104" s="22">
        <v>0</v>
      </c>
      <c r="AA104" s="23">
        <v>0</v>
      </c>
      <c r="AB104" s="21">
        <v>0</v>
      </c>
      <c r="AC104" s="22">
        <v>0</v>
      </c>
      <c r="AD104" s="22">
        <v>0</v>
      </c>
      <c r="AE104" s="22">
        <v>0</v>
      </c>
      <c r="AF104" s="23">
        <v>0</v>
      </c>
      <c r="AG104" s="21">
        <v>0</v>
      </c>
      <c r="AH104" s="22">
        <v>0</v>
      </c>
      <c r="AI104" s="22">
        <v>0</v>
      </c>
      <c r="AJ104" s="22">
        <v>0</v>
      </c>
      <c r="AK104" s="23">
        <v>0</v>
      </c>
      <c r="AL104" s="21">
        <v>0</v>
      </c>
      <c r="AM104" s="22">
        <v>0</v>
      </c>
      <c r="AN104" s="22">
        <v>0</v>
      </c>
      <c r="AO104" s="22">
        <v>0</v>
      </c>
      <c r="AP104" s="23">
        <v>0</v>
      </c>
      <c r="AQ104" s="21">
        <v>0</v>
      </c>
      <c r="AR104" s="22">
        <v>0</v>
      </c>
      <c r="AS104" s="22">
        <v>0</v>
      </c>
      <c r="AT104" s="22">
        <v>0</v>
      </c>
      <c r="AU104" s="23">
        <v>0</v>
      </c>
      <c r="AV104" s="21">
        <v>0</v>
      </c>
      <c r="AW104" s="22">
        <v>0</v>
      </c>
      <c r="AX104" s="22">
        <v>0</v>
      </c>
      <c r="AY104" s="22">
        <v>0</v>
      </c>
      <c r="AZ104" s="23">
        <v>0</v>
      </c>
      <c r="BA104" s="21">
        <v>0</v>
      </c>
      <c r="BB104" s="22">
        <v>0</v>
      </c>
      <c r="BC104" s="22">
        <v>0</v>
      </c>
      <c r="BD104" s="22">
        <v>0</v>
      </c>
      <c r="BE104" s="23">
        <v>0</v>
      </c>
      <c r="BF104" s="21">
        <v>0</v>
      </c>
      <c r="BG104" s="22">
        <v>0</v>
      </c>
      <c r="BH104" s="22">
        <v>0</v>
      </c>
      <c r="BI104" s="22">
        <v>0</v>
      </c>
      <c r="BJ104" s="23">
        <v>0</v>
      </c>
      <c r="BK104" s="24">
        <v>0</v>
      </c>
    </row>
    <row r="105" spans="1:63" s="30" customFormat="1" ht="15">
      <c r="A105" s="20"/>
      <c r="B105" s="8" t="s">
        <v>37</v>
      </c>
      <c r="C105" s="26">
        <v>0</v>
      </c>
      <c r="D105" s="27">
        <v>0</v>
      </c>
      <c r="E105" s="27">
        <v>0</v>
      </c>
      <c r="F105" s="27">
        <v>0</v>
      </c>
      <c r="G105" s="28">
        <v>0</v>
      </c>
      <c r="H105" s="26">
        <v>0</v>
      </c>
      <c r="I105" s="27">
        <v>0</v>
      </c>
      <c r="J105" s="27">
        <v>0</v>
      </c>
      <c r="K105" s="27">
        <v>0</v>
      </c>
      <c r="L105" s="28">
        <v>0</v>
      </c>
      <c r="M105" s="26">
        <v>0</v>
      </c>
      <c r="N105" s="27">
        <v>0</v>
      </c>
      <c r="O105" s="27">
        <v>0</v>
      </c>
      <c r="P105" s="27">
        <v>0</v>
      </c>
      <c r="Q105" s="28">
        <v>0</v>
      </c>
      <c r="R105" s="26">
        <v>0</v>
      </c>
      <c r="S105" s="27">
        <v>0</v>
      </c>
      <c r="T105" s="27">
        <v>0</v>
      </c>
      <c r="U105" s="27">
        <v>0</v>
      </c>
      <c r="V105" s="28">
        <v>0</v>
      </c>
      <c r="W105" s="26">
        <v>0</v>
      </c>
      <c r="X105" s="27">
        <v>0</v>
      </c>
      <c r="Y105" s="27">
        <v>0</v>
      </c>
      <c r="Z105" s="27">
        <v>0</v>
      </c>
      <c r="AA105" s="28">
        <v>0</v>
      </c>
      <c r="AB105" s="26">
        <v>0</v>
      </c>
      <c r="AC105" s="27">
        <v>0</v>
      </c>
      <c r="AD105" s="27">
        <v>0</v>
      </c>
      <c r="AE105" s="27">
        <v>0</v>
      </c>
      <c r="AF105" s="28">
        <v>0</v>
      </c>
      <c r="AG105" s="26">
        <v>0</v>
      </c>
      <c r="AH105" s="27">
        <v>0</v>
      </c>
      <c r="AI105" s="27">
        <v>0</v>
      </c>
      <c r="AJ105" s="27">
        <v>0</v>
      </c>
      <c r="AK105" s="28">
        <v>0</v>
      </c>
      <c r="AL105" s="26">
        <v>0</v>
      </c>
      <c r="AM105" s="27">
        <v>0</v>
      </c>
      <c r="AN105" s="27">
        <v>0</v>
      </c>
      <c r="AO105" s="27">
        <v>0</v>
      </c>
      <c r="AP105" s="28">
        <v>0</v>
      </c>
      <c r="AQ105" s="26">
        <v>0</v>
      </c>
      <c r="AR105" s="27">
        <v>0</v>
      </c>
      <c r="AS105" s="27">
        <v>0</v>
      </c>
      <c r="AT105" s="27">
        <v>0</v>
      </c>
      <c r="AU105" s="28">
        <v>0</v>
      </c>
      <c r="AV105" s="26">
        <v>0</v>
      </c>
      <c r="AW105" s="27">
        <v>0</v>
      </c>
      <c r="AX105" s="27">
        <v>0</v>
      </c>
      <c r="AY105" s="27">
        <v>0</v>
      </c>
      <c r="AZ105" s="28">
        <v>0</v>
      </c>
      <c r="BA105" s="26">
        <v>0</v>
      </c>
      <c r="BB105" s="27">
        <v>0</v>
      </c>
      <c r="BC105" s="27">
        <v>0</v>
      </c>
      <c r="BD105" s="27">
        <v>0</v>
      </c>
      <c r="BE105" s="28">
        <v>0</v>
      </c>
      <c r="BF105" s="26">
        <v>0</v>
      </c>
      <c r="BG105" s="27">
        <v>0</v>
      </c>
      <c r="BH105" s="27">
        <v>0</v>
      </c>
      <c r="BI105" s="27">
        <v>0</v>
      </c>
      <c r="BJ105" s="28">
        <v>0</v>
      </c>
      <c r="BK105" s="29">
        <v>0</v>
      </c>
    </row>
    <row r="106" spans="1:63" s="30" customFormat="1" ht="15">
      <c r="A106" s="20" t="s">
        <v>16</v>
      </c>
      <c r="B106" s="12" t="s">
        <v>17</v>
      </c>
      <c r="C106" s="26"/>
      <c r="D106" s="27"/>
      <c r="E106" s="27"/>
      <c r="F106" s="27"/>
      <c r="G106" s="28"/>
      <c r="H106" s="26"/>
      <c r="I106" s="27"/>
      <c r="J106" s="27"/>
      <c r="K106" s="27"/>
      <c r="L106" s="28"/>
      <c r="M106" s="26"/>
      <c r="N106" s="27"/>
      <c r="O106" s="27"/>
      <c r="P106" s="27"/>
      <c r="Q106" s="28"/>
      <c r="R106" s="26"/>
      <c r="S106" s="27"/>
      <c r="T106" s="27"/>
      <c r="U106" s="27"/>
      <c r="V106" s="28"/>
      <c r="W106" s="26"/>
      <c r="X106" s="27"/>
      <c r="Y106" s="27"/>
      <c r="Z106" s="27"/>
      <c r="AA106" s="28"/>
      <c r="AB106" s="26"/>
      <c r="AC106" s="27"/>
      <c r="AD106" s="27"/>
      <c r="AE106" s="27"/>
      <c r="AF106" s="28"/>
      <c r="AG106" s="26"/>
      <c r="AH106" s="27"/>
      <c r="AI106" s="27"/>
      <c r="AJ106" s="27"/>
      <c r="AK106" s="28"/>
      <c r="AL106" s="26"/>
      <c r="AM106" s="27"/>
      <c r="AN106" s="27"/>
      <c r="AO106" s="27"/>
      <c r="AP106" s="28"/>
      <c r="AQ106" s="26"/>
      <c r="AR106" s="27"/>
      <c r="AS106" s="27"/>
      <c r="AT106" s="27"/>
      <c r="AU106" s="28"/>
      <c r="AV106" s="26"/>
      <c r="AW106" s="27"/>
      <c r="AX106" s="27"/>
      <c r="AY106" s="27"/>
      <c r="AZ106" s="28"/>
      <c r="BA106" s="26"/>
      <c r="BB106" s="27"/>
      <c r="BC106" s="27"/>
      <c r="BD106" s="27"/>
      <c r="BE106" s="28"/>
      <c r="BF106" s="26"/>
      <c r="BG106" s="27"/>
      <c r="BH106" s="27"/>
      <c r="BI106" s="27"/>
      <c r="BJ106" s="28"/>
      <c r="BK106" s="29"/>
    </row>
    <row r="107" spans="1:63" s="25" customFormat="1" ht="15">
      <c r="A107" s="20"/>
      <c r="B107" s="60" t="s">
        <v>178</v>
      </c>
      <c r="C107" s="21">
        <v>0</v>
      </c>
      <c r="D107" s="22">
        <v>0.006129879</v>
      </c>
      <c r="E107" s="22">
        <v>0</v>
      </c>
      <c r="F107" s="22">
        <v>0</v>
      </c>
      <c r="G107" s="23">
        <v>0</v>
      </c>
      <c r="H107" s="21">
        <v>0.19637486185709999</v>
      </c>
      <c r="I107" s="22">
        <v>2.177684767</v>
      </c>
      <c r="J107" s="22">
        <v>0.238649685</v>
      </c>
      <c r="K107" s="22">
        <v>0</v>
      </c>
      <c r="L107" s="23">
        <v>0.8409776470000001</v>
      </c>
      <c r="M107" s="21">
        <v>0</v>
      </c>
      <c r="N107" s="22">
        <v>0</v>
      </c>
      <c r="O107" s="22">
        <v>0</v>
      </c>
      <c r="P107" s="22">
        <v>0</v>
      </c>
      <c r="Q107" s="23">
        <v>0</v>
      </c>
      <c r="R107" s="21">
        <v>0.115929435</v>
      </c>
      <c r="S107" s="22">
        <v>0.391801283</v>
      </c>
      <c r="T107" s="22">
        <v>0.69672933</v>
      </c>
      <c r="U107" s="22">
        <v>0</v>
      </c>
      <c r="V107" s="23">
        <v>0.35207656800000003</v>
      </c>
      <c r="W107" s="21">
        <v>0</v>
      </c>
      <c r="X107" s="22">
        <v>0</v>
      </c>
      <c r="Y107" s="22">
        <v>0</v>
      </c>
      <c r="Z107" s="22">
        <v>0</v>
      </c>
      <c r="AA107" s="23">
        <v>0</v>
      </c>
      <c r="AB107" s="21">
        <v>0.010345736000000003</v>
      </c>
      <c r="AC107" s="22">
        <v>0.055398209000000004</v>
      </c>
      <c r="AD107" s="22">
        <v>0</v>
      </c>
      <c r="AE107" s="22">
        <v>0</v>
      </c>
      <c r="AF107" s="23">
        <v>0.0344893363214</v>
      </c>
      <c r="AG107" s="21">
        <v>0</v>
      </c>
      <c r="AH107" s="22">
        <v>0</v>
      </c>
      <c r="AI107" s="22">
        <v>0</v>
      </c>
      <c r="AJ107" s="22">
        <v>0</v>
      </c>
      <c r="AK107" s="23">
        <v>0</v>
      </c>
      <c r="AL107" s="21">
        <v>0.0025548080000000004</v>
      </c>
      <c r="AM107" s="22">
        <v>0.001177188</v>
      </c>
      <c r="AN107" s="22">
        <v>0</v>
      </c>
      <c r="AO107" s="22">
        <v>0</v>
      </c>
      <c r="AP107" s="23">
        <v>0.0030337559999999994</v>
      </c>
      <c r="AQ107" s="21">
        <v>0</v>
      </c>
      <c r="AR107" s="22">
        <v>0</v>
      </c>
      <c r="AS107" s="22">
        <v>0</v>
      </c>
      <c r="AT107" s="22">
        <v>0</v>
      </c>
      <c r="AU107" s="23">
        <v>0</v>
      </c>
      <c r="AV107" s="21">
        <v>1.3025950431420004</v>
      </c>
      <c r="AW107" s="22">
        <v>5.229660857055339</v>
      </c>
      <c r="AX107" s="22">
        <v>0.259953196</v>
      </c>
      <c r="AY107" s="22">
        <v>0</v>
      </c>
      <c r="AZ107" s="23">
        <v>5.466820813571198</v>
      </c>
      <c r="BA107" s="21">
        <v>0</v>
      </c>
      <c r="BB107" s="22">
        <v>0</v>
      </c>
      <c r="BC107" s="22">
        <v>0</v>
      </c>
      <c r="BD107" s="22">
        <v>0</v>
      </c>
      <c r="BE107" s="23">
        <v>0</v>
      </c>
      <c r="BF107" s="21">
        <v>1.0583544263922005</v>
      </c>
      <c r="BG107" s="22">
        <v>1.552790926</v>
      </c>
      <c r="BH107" s="22">
        <v>1.875993918</v>
      </c>
      <c r="BI107" s="22">
        <v>0</v>
      </c>
      <c r="BJ107" s="23">
        <v>2.2002322976069992</v>
      </c>
      <c r="BK107" s="24">
        <f>SUM(C107:BJ107)</f>
        <v>24.069753966946234</v>
      </c>
    </row>
    <row r="108" spans="1:63" s="25" customFormat="1" ht="15">
      <c r="A108" s="20"/>
      <c r="B108" s="7" t="s">
        <v>223</v>
      </c>
      <c r="C108" s="21">
        <v>0</v>
      </c>
      <c r="D108" s="22">
        <v>0.0021564285714</v>
      </c>
      <c r="E108" s="22">
        <v>0</v>
      </c>
      <c r="F108" s="22">
        <v>0</v>
      </c>
      <c r="G108" s="23">
        <v>0</v>
      </c>
      <c r="H108" s="21">
        <v>0.022056667674900002</v>
      </c>
      <c r="I108" s="22">
        <v>0.6759358264268001</v>
      </c>
      <c r="J108" s="22">
        <v>0.0076367811428</v>
      </c>
      <c r="K108" s="22">
        <v>0</v>
      </c>
      <c r="L108" s="23">
        <v>0.3662402563546999</v>
      </c>
      <c r="M108" s="21">
        <v>0</v>
      </c>
      <c r="N108" s="22">
        <v>0</v>
      </c>
      <c r="O108" s="22">
        <v>0</v>
      </c>
      <c r="P108" s="22">
        <v>0</v>
      </c>
      <c r="Q108" s="23">
        <v>0</v>
      </c>
      <c r="R108" s="21">
        <v>0.0081944682831</v>
      </c>
      <c r="S108" s="22">
        <v>0.2138128314636</v>
      </c>
      <c r="T108" s="22">
        <v>0.0350209938928</v>
      </c>
      <c r="U108" s="22">
        <v>0</v>
      </c>
      <c r="V108" s="23">
        <v>0.0707117650346</v>
      </c>
      <c r="W108" s="21">
        <v>0</v>
      </c>
      <c r="X108" s="22">
        <v>0</v>
      </c>
      <c r="Y108" s="22">
        <v>0</v>
      </c>
      <c r="Z108" s="22">
        <v>0</v>
      </c>
      <c r="AA108" s="23">
        <v>0</v>
      </c>
      <c r="AB108" s="21">
        <v>0.0169319410695</v>
      </c>
      <c r="AC108" s="22">
        <v>0.014218555392300002</v>
      </c>
      <c r="AD108" s="22">
        <v>0</v>
      </c>
      <c r="AE108" s="22">
        <v>0</v>
      </c>
      <c r="AF108" s="23">
        <v>0.112448347605</v>
      </c>
      <c r="AG108" s="21">
        <v>0</v>
      </c>
      <c r="AH108" s="22">
        <v>0</v>
      </c>
      <c r="AI108" s="22">
        <v>0</v>
      </c>
      <c r="AJ108" s="22">
        <v>0</v>
      </c>
      <c r="AK108" s="23">
        <v>0</v>
      </c>
      <c r="AL108" s="21">
        <v>0.001369056499</v>
      </c>
      <c r="AM108" s="22">
        <v>0.0004811719999</v>
      </c>
      <c r="AN108" s="22">
        <v>0</v>
      </c>
      <c r="AO108" s="22">
        <v>0</v>
      </c>
      <c r="AP108" s="23">
        <v>0.0096710635709</v>
      </c>
      <c r="AQ108" s="21">
        <v>0</v>
      </c>
      <c r="AR108" s="22">
        <v>0</v>
      </c>
      <c r="AS108" s="22">
        <v>0</v>
      </c>
      <c r="AT108" s="22">
        <v>0</v>
      </c>
      <c r="AU108" s="23">
        <v>0</v>
      </c>
      <c r="AV108" s="21">
        <v>0.1748937634413</v>
      </c>
      <c r="AW108" s="22">
        <v>1.0360349931706925</v>
      </c>
      <c r="AX108" s="22">
        <v>0.029088645035600002</v>
      </c>
      <c r="AY108" s="22">
        <v>0</v>
      </c>
      <c r="AZ108" s="23">
        <v>2.0412037268032</v>
      </c>
      <c r="BA108" s="21">
        <v>0</v>
      </c>
      <c r="BB108" s="22">
        <v>0</v>
      </c>
      <c r="BC108" s="22">
        <v>0</v>
      </c>
      <c r="BD108" s="22">
        <v>0</v>
      </c>
      <c r="BE108" s="23">
        <v>0</v>
      </c>
      <c r="BF108" s="21">
        <v>0.05276116264719999</v>
      </c>
      <c r="BG108" s="22">
        <v>0.2676872304968999</v>
      </c>
      <c r="BH108" s="22">
        <v>0.016205519642600003</v>
      </c>
      <c r="BI108" s="22">
        <v>0</v>
      </c>
      <c r="BJ108" s="23">
        <v>0.4072693310911</v>
      </c>
      <c r="BK108" s="24">
        <f>SUM(C108:BJ108)</f>
        <v>5.582030527309893</v>
      </c>
    </row>
    <row r="109" spans="1:63" s="25" customFormat="1" ht="15">
      <c r="A109" s="20"/>
      <c r="B109" s="7" t="s">
        <v>224</v>
      </c>
      <c r="C109" s="21">
        <v>0</v>
      </c>
      <c r="D109" s="22">
        <v>0.8886024382499</v>
      </c>
      <c r="E109" s="22">
        <v>0</v>
      </c>
      <c r="F109" s="22">
        <v>0</v>
      </c>
      <c r="G109" s="23">
        <v>0</v>
      </c>
      <c r="H109" s="21">
        <v>0.0616382325644</v>
      </c>
      <c r="I109" s="22">
        <v>0.657615762034</v>
      </c>
      <c r="J109" s="22">
        <v>0.0064913835714</v>
      </c>
      <c r="K109" s="22">
        <v>0</v>
      </c>
      <c r="L109" s="23">
        <v>0.44907182603260004</v>
      </c>
      <c r="M109" s="21">
        <v>0</v>
      </c>
      <c r="N109" s="22">
        <v>0</v>
      </c>
      <c r="O109" s="22">
        <v>0</v>
      </c>
      <c r="P109" s="22">
        <v>0</v>
      </c>
      <c r="Q109" s="23">
        <v>0</v>
      </c>
      <c r="R109" s="21">
        <v>0.03921780449340001</v>
      </c>
      <c r="S109" s="22">
        <v>0.42144832685579997</v>
      </c>
      <c r="T109" s="22">
        <v>0.26468922664260003</v>
      </c>
      <c r="U109" s="22">
        <v>0</v>
      </c>
      <c r="V109" s="23">
        <v>0.15125901274819997</v>
      </c>
      <c r="W109" s="21">
        <v>0</v>
      </c>
      <c r="X109" s="22">
        <v>0</v>
      </c>
      <c r="Y109" s="22">
        <v>0</v>
      </c>
      <c r="Z109" s="22">
        <v>0</v>
      </c>
      <c r="AA109" s="23">
        <v>0</v>
      </c>
      <c r="AB109" s="21">
        <v>0.011172129855299999</v>
      </c>
      <c r="AC109" s="22">
        <v>0.0054792677855999995</v>
      </c>
      <c r="AD109" s="22">
        <v>0</v>
      </c>
      <c r="AE109" s="22">
        <v>0</v>
      </c>
      <c r="AF109" s="23">
        <v>0.05044501257040001</v>
      </c>
      <c r="AG109" s="21">
        <v>0</v>
      </c>
      <c r="AH109" s="22">
        <v>0</v>
      </c>
      <c r="AI109" s="22">
        <v>0</v>
      </c>
      <c r="AJ109" s="22">
        <v>0</v>
      </c>
      <c r="AK109" s="23">
        <v>0</v>
      </c>
      <c r="AL109" s="21">
        <v>0.0024937299271999996</v>
      </c>
      <c r="AM109" s="22">
        <v>0.0001252751785</v>
      </c>
      <c r="AN109" s="22">
        <v>0</v>
      </c>
      <c r="AO109" s="22">
        <v>0</v>
      </c>
      <c r="AP109" s="23">
        <v>0.0102089216425</v>
      </c>
      <c r="AQ109" s="21">
        <v>0</v>
      </c>
      <c r="AR109" s="22">
        <v>0</v>
      </c>
      <c r="AS109" s="22">
        <v>0</v>
      </c>
      <c r="AT109" s="22">
        <v>0</v>
      </c>
      <c r="AU109" s="23">
        <v>0</v>
      </c>
      <c r="AV109" s="21">
        <v>1.2915287293575</v>
      </c>
      <c r="AW109" s="22">
        <v>4.116463123125354</v>
      </c>
      <c r="AX109" s="22">
        <v>0.17810915628549998</v>
      </c>
      <c r="AY109" s="22">
        <v>0</v>
      </c>
      <c r="AZ109" s="23">
        <v>8.410617930066302</v>
      </c>
      <c r="BA109" s="21">
        <v>0</v>
      </c>
      <c r="BB109" s="22">
        <v>0</v>
      </c>
      <c r="BC109" s="22">
        <v>0</v>
      </c>
      <c r="BD109" s="22">
        <v>0</v>
      </c>
      <c r="BE109" s="23">
        <v>0</v>
      </c>
      <c r="BF109" s="21">
        <v>0.8556335832536</v>
      </c>
      <c r="BG109" s="22">
        <v>0.8004098618405999</v>
      </c>
      <c r="BH109" s="22">
        <v>0.8769869248563</v>
      </c>
      <c r="BI109" s="22">
        <v>0</v>
      </c>
      <c r="BJ109" s="23">
        <v>1.8846496252733003</v>
      </c>
      <c r="BK109" s="24">
        <f>SUM(C109:BJ109)</f>
        <v>21.434357284210257</v>
      </c>
    </row>
    <row r="110" spans="1:63" s="25" customFormat="1" ht="15">
      <c r="A110" s="20"/>
      <c r="B110" s="7" t="s">
        <v>179</v>
      </c>
      <c r="C110" s="21">
        <v>0</v>
      </c>
      <c r="D110" s="22">
        <v>0.8134293355713</v>
      </c>
      <c r="E110" s="22">
        <v>0</v>
      </c>
      <c r="F110" s="22">
        <v>0</v>
      </c>
      <c r="G110" s="23">
        <v>0</v>
      </c>
      <c r="H110" s="21">
        <v>31.243744629953607</v>
      </c>
      <c r="I110" s="22">
        <v>4547.090318601818</v>
      </c>
      <c r="J110" s="22">
        <v>8.1205539641428</v>
      </c>
      <c r="K110" s="22">
        <v>0</v>
      </c>
      <c r="L110" s="23">
        <v>472.6967268686376</v>
      </c>
      <c r="M110" s="21">
        <v>0</v>
      </c>
      <c r="N110" s="22">
        <v>0</v>
      </c>
      <c r="O110" s="22">
        <v>0</v>
      </c>
      <c r="P110" s="22">
        <v>0</v>
      </c>
      <c r="Q110" s="23">
        <v>0</v>
      </c>
      <c r="R110" s="21">
        <v>15.2334405614196</v>
      </c>
      <c r="S110" s="22">
        <v>21.6213464663917</v>
      </c>
      <c r="T110" s="22">
        <v>15.4469344999998</v>
      </c>
      <c r="U110" s="22">
        <v>0</v>
      </c>
      <c r="V110" s="23">
        <v>61.2211263246404</v>
      </c>
      <c r="W110" s="21">
        <v>0</v>
      </c>
      <c r="X110" s="22">
        <v>0</v>
      </c>
      <c r="Y110" s="22">
        <v>0</v>
      </c>
      <c r="Z110" s="22">
        <v>0</v>
      </c>
      <c r="AA110" s="23">
        <v>0</v>
      </c>
      <c r="AB110" s="21">
        <v>1.9521179127836</v>
      </c>
      <c r="AC110" s="22">
        <v>1.6659261970355</v>
      </c>
      <c r="AD110" s="22">
        <v>0</v>
      </c>
      <c r="AE110" s="22">
        <v>0</v>
      </c>
      <c r="AF110" s="23">
        <v>15.2155645739987</v>
      </c>
      <c r="AG110" s="21">
        <v>0</v>
      </c>
      <c r="AH110" s="22">
        <v>0</v>
      </c>
      <c r="AI110" s="22">
        <v>0</v>
      </c>
      <c r="AJ110" s="22">
        <v>0</v>
      </c>
      <c r="AK110" s="23">
        <v>0</v>
      </c>
      <c r="AL110" s="21">
        <v>0.3337586405704999</v>
      </c>
      <c r="AM110" s="22">
        <v>0</v>
      </c>
      <c r="AN110" s="22">
        <v>0</v>
      </c>
      <c r="AO110" s="22">
        <v>0</v>
      </c>
      <c r="AP110" s="23">
        <v>0.7373592747496001</v>
      </c>
      <c r="AQ110" s="21">
        <v>0</v>
      </c>
      <c r="AR110" s="22">
        <v>0</v>
      </c>
      <c r="AS110" s="22">
        <v>0</v>
      </c>
      <c r="AT110" s="22">
        <v>0</v>
      </c>
      <c r="AU110" s="23">
        <v>0</v>
      </c>
      <c r="AV110" s="21">
        <v>73.74613998252829</v>
      </c>
      <c r="AW110" s="22">
        <v>986.3779403305386</v>
      </c>
      <c r="AX110" s="22">
        <v>10.7114875534285</v>
      </c>
      <c r="AY110" s="22">
        <v>0</v>
      </c>
      <c r="AZ110" s="23">
        <v>919.4838112280479</v>
      </c>
      <c r="BA110" s="21">
        <v>0</v>
      </c>
      <c r="BB110" s="22">
        <v>0</v>
      </c>
      <c r="BC110" s="22">
        <v>0</v>
      </c>
      <c r="BD110" s="22">
        <v>0</v>
      </c>
      <c r="BE110" s="23">
        <v>0</v>
      </c>
      <c r="BF110" s="21">
        <v>33.545931275961095</v>
      </c>
      <c r="BG110" s="22">
        <v>59.7497130187094</v>
      </c>
      <c r="BH110" s="22">
        <v>1.0201918457499999</v>
      </c>
      <c r="BI110" s="22">
        <v>0</v>
      </c>
      <c r="BJ110" s="23">
        <v>94.7977142595469</v>
      </c>
      <c r="BK110" s="24">
        <f>SUM(C110:BJ110)</f>
        <v>7372.825277346223</v>
      </c>
    </row>
    <row r="111" spans="1:63" s="25" customFormat="1" ht="15">
      <c r="A111" s="20"/>
      <c r="B111" s="7" t="s">
        <v>180</v>
      </c>
      <c r="C111" s="21">
        <v>0</v>
      </c>
      <c r="D111" s="22">
        <v>49.8709185047142</v>
      </c>
      <c r="E111" s="22">
        <v>0</v>
      </c>
      <c r="F111" s="22">
        <v>0</v>
      </c>
      <c r="G111" s="23">
        <v>0</v>
      </c>
      <c r="H111" s="21">
        <v>2.4859257156034005</v>
      </c>
      <c r="I111" s="22">
        <v>24.106207645320804</v>
      </c>
      <c r="J111" s="22">
        <v>1.9891115788571</v>
      </c>
      <c r="K111" s="22">
        <v>0</v>
      </c>
      <c r="L111" s="23">
        <v>18.6473680017485</v>
      </c>
      <c r="M111" s="21">
        <v>0</v>
      </c>
      <c r="N111" s="22">
        <v>0</v>
      </c>
      <c r="O111" s="22">
        <v>0</v>
      </c>
      <c r="P111" s="22">
        <v>0</v>
      </c>
      <c r="Q111" s="23">
        <v>0</v>
      </c>
      <c r="R111" s="21">
        <v>1.1485679773183</v>
      </c>
      <c r="S111" s="22">
        <v>4.9337823118926005</v>
      </c>
      <c r="T111" s="22">
        <v>4.0695662370714</v>
      </c>
      <c r="U111" s="22">
        <v>0</v>
      </c>
      <c r="V111" s="23">
        <v>1.1675820596063</v>
      </c>
      <c r="W111" s="21">
        <v>0</v>
      </c>
      <c r="X111" s="22">
        <v>0</v>
      </c>
      <c r="Y111" s="22">
        <v>0</v>
      </c>
      <c r="Z111" s="22">
        <v>0</v>
      </c>
      <c r="AA111" s="23">
        <v>0</v>
      </c>
      <c r="AB111" s="21">
        <v>2.2003379434623995</v>
      </c>
      <c r="AC111" s="22">
        <v>0.15965085349990002</v>
      </c>
      <c r="AD111" s="22">
        <v>0</v>
      </c>
      <c r="AE111" s="22">
        <v>0</v>
      </c>
      <c r="AF111" s="23">
        <v>11.7112247268203</v>
      </c>
      <c r="AG111" s="21">
        <v>0</v>
      </c>
      <c r="AH111" s="22">
        <v>0</v>
      </c>
      <c r="AI111" s="22">
        <v>0</v>
      </c>
      <c r="AJ111" s="22">
        <v>0</v>
      </c>
      <c r="AK111" s="23">
        <v>0</v>
      </c>
      <c r="AL111" s="21">
        <v>0.21753383571330004</v>
      </c>
      <c r="AM111" s="22">
        <v>0</v>
      </c>
      <c r="AN111" s="22">
        <v>0</v>
      </c>
      <c r="AO111" s="22">
        <v>0</v>
      </c>
      <c r="AP111" s="23">
        <v>0.5730529115354001</v>
      </c>
      <c r="AQ111" s="21">
        <v>0</v>
      </c>
      <c r="AR111" s="22">
        <v>0</v>
      </c>
      <c r="AS111" s="22">
        <v>0</v>
      </c>
      <c r="AT111" s="22">
        <v>0</v>
      </c>
      <c r="AU111" s="23">
        <v>0</v>
      </c>
      <c r="AV111" s="21">
        <v>14.893306375747791</v>
      </c>
      <c r="AW111" s="22">
        <v>25.012039544320164</v>
      </c>
      <c r="AX111" s="22">
        <v>3E-09</v>
      </c>
      <c r="AY111" s="22">
        <v>0</v>
      </c>
      <c r="AZ111" s="23">
        <v>87.37292424632997</v>
      </c>
      <c r="BA111" s="21">
        <v>0</v>
      </c>
      <c r="BB111" s="22">
        <v>0</v>
      </c>
      <c r="BC111" s="22">
        <v>0</v>
      </c>
      <c r="BD111" s="22">
        <v>0</v>
      </c>
      <c r="BE111" s="23">
        <v>0</v>
      </c>
      <c r="BF111" s="21">
        <v>5.289035891977603</v>
      </c>
      <c r="BG111" s="22">
        <v>7.2448667298198</v>
      </c>
      <c r="BH111" s="22">
        <v>1.491969122</v>
      </c>
      <c r="BI111" s="22">
        <v>0</v>
      </c>
      <c r="BJ111" s="23">
        <v>9.972770792457302</v>
      </c>
      <c r="BK111" s="24">
        <f>SUM(C111:BJ111)</f>
        <v>274.55774300881654</v>
      </c>
    </row>
    <row r="112" spans="1:63" s="25" customFormat="1" ht="15">
      <c r="A112" s="20"/>
      <c r="B112" s="7" t="s">
        <v>181</v>
      </c>
      <c r="C112" s="21">
        <v>0</v>
      </c>
      <c r="D112" s="22">
        <v>116.367061747857</v>
      </c>
      <c r="E112" s="22">
        <v>0</v>
      </c>
      <c r="F112" s="22">
        <v>0</v>
      </c>
      <c r="G112" s="23">
        <v>0</v>
      </c>
      <c r="H112" s="21">
        <v>10.701700474346898</v>
      </c>
      <c r="I112" s="22">
        <v>128.89036861846319</v>
      </c>
      <c r="J112" s="22">
        <v>1.1598448126428</v>
      </c>
      <c r="K112" s="22">
        <v>0</v>
      </c>
      <c r="L112" s="23">
        <v>16.553718532781893</v>
      </c>
      <c r="M112" s="21">
        <v>0</v>
      </c>
      <c r="N112" s="22">
        <v>0</v>
      </c>
      <c r="O112" s="22">
        <v>0</v>
      </c>
      <c r="P112" s="22">
        <v>0</v>
      </c>
      <c r="Q112" s="23">
        <v>0</v>
      </c>
      <c r="R112" s="21">
        <v>5.470344022882598</v>
      </c>
      <c r="S112" s="22">
        <v>3.8249577633568994</v>
      </c>
      <c r="T112" s="22">
        <v>0.8336185761785</v>
      </c>
      <c r="U112" s="22">
        <v>0</v>
      </c>
      <c r="V112" s="23">
        <v>4.9571930033911995</v>
      </c>
      <c r="W112" s="21">
        <v>0</v>
      </c>
      <c r="X112" s="22">
        <v>0</v>
      </c>
      <c r="Y112" s="22">
        <v>0</v>
      </c>
      <c r="Z112" s="22">
        <v>0</v>
      </c>
      <c r="AA112" s="23">
        <v>0</v>
      </c>
      <c r="AB112" s="21">
        <v>0.49193587974899994</v>
      </c>
      <c r="AC112" s="22">
        <v>0</v>
      </c>
      <c r="AD112" s="22">
        <v>0</v>
      </c>
      <c r="AE112" s="22">
        <v>0</v>
      </c>
      <c r="AF112" s="23">
        <v>0.6578366672495999</v>
      </c>
      <c r="AG112" s="21">
        <v>0</v>
      </c>
      <c r="AH112" s="22">
        <v>0</v>
      </c>
      <c r="AI112" s="22">
        <v>0</v>
      </c>
      <c r="AJ112" s="22">
        <v>0</v>
      </c>
      <c r="AK112" s="23">
        <v>0</v>
      </c>
      <c r="AL112" s="21">
        <v>0.09829990328490001</v>
      </c>
      <c r="AM112" s="22">
        <v>0</v>
      </c>
      <c r="AN112" s="22">
        <v>0</v>
      </c>
      <c r="AO112" s="22">
        <v>0</v>
      </c>
      <c r="AP112" s="23">
        <v>0.0146695479642</v>
      </c>
      <c r="AQ112" s="21">
        <v>0</v>
      </c>
      <c r="AR112" s="22">
        <v>0</v>
      </c>
      <c r="AS112" s="22">
        <v>0</v>
      </c>
      <c r="AT112" s="22">
        <v>0</v>
      </c>
      <c r="AU112" s="23">
        <v>0</v>
      </c>
      <c r="AV112" s="21">
        <v>73.25363908396409</v>
      </c>
      <c r="AW112" s="22">
        <v>89.14560982300357</v>
      </c>
      <c r="AX112" s="22">
        <v>0.0001203441785</v>
      </c>
      <c r="AY112" s="22">
        <v>0</v>
      </c>
      <c r="AZ112" s="23">
        <v>119.84871396071041</v>
      </c>
      <c r="BA112" s="21">
        <v>0</v>
      </c>
      <c r="BB112" s="22">
        <v>0</v>
      </c>
      <c r="BC112" s="22">
        <v>0</v>
      </c>
      <c r="BD112" s="22">
        <v>0</v>
      </c>
      <c r="BE112" s="23">
        <v>0</v>
      </c>
      <c r="BF112" s="21">
        <v>61.20556524660219</v>
      </c>
      <c r="BG112" s="22">
        <v>30.268097890633594</v>
      </c>
      <c r="BH112" s="22">
        <v>0</v>
      </c>
      <c r="BI112" s="22">
        <v>0</v>
      </c>
      <c r="BJ112" s="23">
        <v>62.98414230841339</v>
      </c>
      <c r="BK112" s="24">
        <f>SUM(C112:BJ112)</f>
        <v>726.7274382076545</v>
      </c>
    </row>
    <row r="113" spans="1:63" s="25" customFormat="1" ht="15">
      <c r="A113" s="20"/>
      <c r="B113" s="7" t="s">
        <v>182</v>
      </c>
      <c r="C113" s="21">
        <v>0</v>
      </c>
      <c r="D113" s="22">
        <v>164.04652890875</v>
      </c>
      <c r="E113" s="22">
        <v>0</v>
      </c>
      <c r="F113" s="22">
        <v>0</v>
      </c>
      <c r="G113" s="23">
        <v>0</v>
      </c>
      <c r="H113" s="21">
        <v>25.749220154420602</v>
      </c>
      <c r="I113" s="22">
        <v>11877.022406565531</v>
      </c>
      <c r="J113" s="22">
        <v>42.461376953857005</v>
      </c>
      <c r="K113" s="22">
        <v>0</v>
      </c>
      <c r="L113" s="23">
        <v>956.0059424533883</v>
      </c>
      <c r="M113" s="21">
        <v>0</v>
      </c>
      <c r="N113" s="22">
        <v>0</v>
      </c>
      <c r="O113" s="22">
        <v>0</v>
      </c>
      <c r="P113" s="22">
        <v>0</v>
      </c>
      <c r="Q113" s="23">
        <v>0</v>
      </c>
      <c r="R113" s="21">
        <v>19.0073739082435</v>
      </c>
      <c r="S113" s="22">
        <v>211.6582955294632</v>
      </c>
      <c r="T113" s="22">
        <v>37.374868464606905</v>
      </c>
      <c r="U113" s="22">
        <v>0</v>
      </c>
      <c r="V113" s="23">
        <v>49.3230828259262</v>
      </c>
      <c r="W113" s="21">
        <v>0</v>
      </c>
      <c r="X113" s="22">
        <v>0</v>
      </c>
      <c r="Y113" s="22">
        <v>0</v>
      </c>
      <c r="Z113" s="22">
        <v>0</v>
      </c>
      <c r="AA113" s="23">
        <v>0</v>
      </c>
      <c r="AB113" s="21">
        <v>1.7701188968915003</v>
      </c>
      <c r="AC113" s="22">
        <v>0.1948497581425</v>
      </c>
      <c r="AD113" s="22">
        <v>0</v>
      </c>
      <c r="AE113" s="22">
        <v>0</v>
      </c>
      <c r="AF113" s="23">
        <v>14.319899741820201</v>
      </c>
      <c r="AG113" s="21">
        <v>0</v>
      </c>
      <c r="AH113" s="22">
        <v>0</v>
      </c>
      <c r="AI113" s="22">
        <v>0</v>
      </c>
      <c r="AJ113" s="22">
        <v>0</v>
      </c>
      <c r="AK113" s="23">
        <v>0</v>
      </c>
      <c r="AL113" s="21">
        <v>0.30433602039200003</v>
      </c>
      <c r="AM113" s="22">
        <v>0</v>
      </c>
      <c r="AN113" s="22">
        <v>0</v>
      </c>
      <c r="AO113" s="22">
        <v>0</v>
      </c>
      <c r="AP113" s="23">
        <v>1.1006273416069998</v>
      </c>
      <c r="AQ113" s="21">
        <v>0</v>
      </c>
      <c r="AR113" s="22">
        <v>0</v>
      </c>
      <c r="AS113" s="22">
        <v>0</v>
      </c>
      <c r="AT113" s="22">
        <v>0</v>
      </c>
      <c r="AU113" s="23">
        <v>0</v>
      </c>
      <c r="AV113" s="21">
        <v>30.196799314290203</v>
      </c>
      <c r="AW113" s="22">
        <v>836.4915228468292</v>
      </c>
      <c r="AX113" s="22">
        <v>19.7675659096783</v>
      </c>
      <c r="AY113" s="22">
        <v>0</v>
      </c>
      <c r="AZ113" s="23">
        <v>344.89876388492854</v>
      </c>
      <c r="BA113" s="21">
        <v>0</v>
      </c>
      <c r="BB113" s="22">
        <v>0</v>
      </c>
      <c r="BC113" s="22">
        <v>0</v>
      </c>
      <c r="BD113" s="22">
        <v>0</v>
      </c>
      <c r="BE113" s="23">
        <v>0</v>
      </c>
      <c r="BF113" s="21">
        <v>19.453762716879503</v>
      </c>
      <c r="BG113" s="22">
        <v>34.5589737058544</v>
      </c>
      <c r="BH113" s="22">
        <v>24.0399325277139</v>
      </c>
      <c r="BI113" s="22">
        <v>0</v>
      </c>
      <c r="BJ113" s="23">
        <v>66.9313346844514</v>
      </c>
      <c r="BK113" s="24">
        <f>SUM(C113:BJ113)</f>
        <v>14776.677583113667</v>
      </c>
    </row>
    <row r="114" spans="1:63" s="25" customFormat="1" ht="15">
      <c r="A114" s="20"/>
      <c r="B114" s="7" t="s">
        <v>183</v>
      </c>
      <c r="C114" s="21">
        <v>0</v>
      </c>
      <c r="D114" s="22">
        <v>0.807965224</v>
      </c>
      <c r="E114" s="22">
        <v>0</v>
      </c>
      <c r="F114" s="22">
        <v>0</v>
      </c>
      <c r="G114" s="23">
        <v>0</v>
      </c>
      <c r="H114" s="21">
        <v>19.264398453810102</v>
      </c>
      <c r="I114" s="22">
        <v>16.601865026891996</v>
      </c>
      <c r="J114" s="22">
        <v>0</v>
      </c>
      <c r="K114" s="22">
        <v>0</v>
      </c>
      <c r="L114" s="23">
        <v>33.3750615294614</v>
      </c>
      <c r="M114" s="21">
        <v>0</v>
      </c>
      <c r="N114" s="22">
        <v>0</v>
      </c>
      <c r="O114" s="22">
        <v>0</v>
      </c>
      <c r="P114" s="22">
        <v>0</v>
      </c>
      <c r="Q114" s="23">
        <v>0</v>
      </c>
      <c r="R114" s="21">
        <v>9.5166715093132</v>
      </c>
      <c r="S114" s="22">
        <v>1.5628498915353002</v>
      </c>
      <c r="T114" s="22">
        <v>0</v>
      </c>
      <c r="U114" s="22">
        <v>0</v>
      </c>
      <c r="V114" s="23">
        <v>8.6145901074623</v>
      </c>
      <c r="W114" s="21">
        <v>0</v>
      </c>
      <c r="X114" s="22">
        <v>0</v>
      </c>
      <c r="Y114" s="22">
        <v>0</v>
      </c>
      <c r="Z114" s="22">
        <v>0</v>
      </c>
      <c r="AA114" s="23">
        <v>0</v>
      </c>
      <c r="AB114" s="21">
        <v>3.3951156159973004</v>
      </c>
      <c r="AC114" s="22">
        <v>0.297467578214</v>
      </c>
      <c r="AD114" s="22">
        <v>0</v>
      </c>
      <c r="AE114" s="22">
        <v>0</v>
      </c>
      <c r="AF114" s="23">
        <v>5.8653902792847</v>
      </c>
      <c r="AG114" s="21">
        <v>0</v>
      </c>
      <c r="AH114" s="22">
        <v>0</v>
      </c>
      <c r="AI114" s="22">
        <v>0</v>
      </c>
      <c r="AJ114" s="22">
        <v>0</v>
      </c>
      <c r="AK114" s="23">
        <v>0</v>
      </c>
      <c r="AL114" s="21">
        <v>0.7697486661056999</v>
      </c>
      <c r="AM114" s="22">
        <v>0.1078514222499</v>
      </c>
      <c r="AN114" s="22">
        <v>0</v>
      </c>
      <c r="AO114" s="22">
        <v>0</v>
      </c>
      <c r="AP114" s="23">
        <v>0.8967898449283</v>
      </c>
      <c r="AQ114" s="21">
        <v>0</v>
      </c>
      <c r="AR114" s="22">
        <v>0</v>
      </c>
      <c r="AS114" s="22">
        <v>0</v>
      </c>
      <c r="AT114" s="22">
        <v>0</v>
      </c>
      <c r="AU114" s="23">
        <v>0</v>
      </c>
      <c r="AV114" s="21">
        <v>27.08785275375269</v>
      </c>
      <c r="AW114" s="22">
        <v>130.92893585340522</v>
      </c>
      <c r="AX114" s="22">
        <v>6.355189689035599</v>
      </c>
      <c r="AY114" s="22">
        <v>0</v>
      </c>
      <c r="AZ114" s="23">
        <v>82.28217768044618</v>
      </c>
      <c r="BA114" s="21">
        <v>0</v>
      </c>
      <c r="BB114" s="22">
        <v>0</v>
      </c>
      <c r="BC114" s="22">
        <v>0</v>
      </c>
      <c r="BD114" s="22">
        <v>0</v>
      </c>
      <c r="BE114" s="23">
        <v>0</v>
      </c>
      <c r="BF114" s="21">
        <v>10.904232921030998</v>
      </c>
      <c r="BG114" s="22">
        <v>24.6369960716416</v>
      </c>
      <c r="BH114" s="22">
        <v>3.6142444157856</v>
      </c>
      <c r="BI114" s="22">
        <v>0</v>
      </c>
      <c r="BJ114" s="23">
        <v>20.9707972947432</v>
      </c>
      <c r="BK114" s="24">
        <f aca="true" t="shared" si="8" ref="BK114:BK119">SUM(C114:BJ114)</f>
        <v>407.8561918290953</v>
      </c>
    </row>
    <row r="115" spans="1:63" s="25" customFormat="1" ht="15">
      <c r="A115" s="20"/>
      <c r="B115" s="7" t="s">
        <v>246</v>
      </c>
      <c r="C115" s="21">
        <v>0</v>
      </c>
      <c r="D115" s="22">
        <v>78.8732947722142</v>
      </c>
      <c r="E115" s="22">
        <v>0</v>
      </c>
      <c r="F115" s="22">
        <v>0</v>
      </c>
      <c r="G115" s="23">
        <v>0</v>
      </c>
      <c r="H115" s="21">
        <v>14.638400362027099</v>
      </c>
      <c r="I115" s="22">
        <v>1195.9491358823911</v>
      </c>
      <c r="J115" s="22">
        <v>0</v>
      </c>
      <c r="K115" s="22">
        <v>0</v>
      </c>
      <c r="L115" s="23">
        <v>167.511649458818</v>
      </c>
      <c r="M115" s="21">
        <v>0</v>
      </c>
      <c r="N115" s="22">
        <v>0</v>
      </c>
      <c r="O115" s="22">
        <v>0</v>
      </c>
      <c r="P115" s="22">
        <v>0</v>
      </c>
      <c r="Q115" s="23">
        <v>0</v>
      </c>
      <c r="R115" s="21">
        <v>4.848640590813898</v>
      </c>
      <c r="S115" s="22">
        <v>8.4400920322137</v>
      </c>
      <c r="T115" s="22">
        <v>11.673669314107</v>
      </c>
      <c r="U115" s="22">
        <v>0</v>
      </c>
      <c r="V115" s="23">
        <v>6.449699388033899</v>
      </c>
      <c r="W115" s="21">
        <v>0</v>
      </c>
      <c r="X115" s="22">
        <v>0</v>
      </c>
      <c r="Y115" s="22">
        <v>0</v>
      </c>
      <c r="Z115" s="22">
        <v>0</v>
      </c>
      <c r="AA115" s="23">
        <v>0</v>
      </c>
      <c r="AB115" s="21">
        <v>1.2557164758198</v>
      </c>
      <c r="AC115" s="22">
        <v>2.7199250000000002E-05</v>
      </c>
      <c r="AD115" s="22">
        <v>0</v>
      </c>
      <c r="AE115" s="22">
        <v>0</v>
      </c>
      <c r="AF115" s="23">
        <v>1.2154488303926</v>
      </c>
      <c r="AG115" s="21">
        <v>0</v>
      </c>
      <c r="AH115" s="22">
        <v>0</v>
      </c>
      <c r="AI115" s="22">
        <v>0</v>
      </c>
      <c r="AJ115" s="22">
        <v>0</v>
      </c>
      <c r="AK115" s="23">
        <v>0</v>
      </c>
      <c r="AL115" s="21">
        <v>0.13509957742769999</v>
      </c>
      <c r="AM115" s="22">
        <v>0</v>
      </c>
      <c r="AN115" s="22">
        <v>0</v>
      </c>
      <c r="AO115" s="22">
        <v>0</v>
      </c>
      <c r="AP115" s="23">
        <v>0.19169809839269997</v>
      </c>
      <c r="AQ115" s="21">
        <v>0</v>
      </c>
      <c r="AR115" s="22">
        <v>0</v>
      </c>
      <c r="AS115" s="22">
        <v>0</v>
      </c>
      <c r="AT115" s="22">
        <v>0</v>
      </c>
      <c r="AU115" s="23">
        <v>0</v>
      </c>
      <c r="AV115" s="21">
        <v>23.108314778450897</v>
      </c>
      <c r="AW115" s="22">
        <v>209.63798192617958</v>
      </c>
      <c r="AX115" s="22">
        <v>0</v>
      </c>
      <c r="AY115" s="22">
        <v>0</v>
      </c>
      <c r="AZ115" s="23">
        <v>80.16701068929899</v>
      </c>
      <c r="BA115" s="21">
        <v>0</v>
      </c>
      <c r="BB115" s="22">
        <v>0</v>
      </c>
      <c r="BC115" s="22">
        <v>0</v>
      </c>
      <c r="BD115" s="22">
        <v>0</v>
      </c>
      <c r="BE115" s="23">
        <v>0</v>
      </c>
      <c r="BF115" s="21">
        <v>17.037241448215298</v>
      </c>
      <c r="BG115" s="22">
        <v>13.2108904419615</v>
      </c>
      <c r="BH115" s="22">
        <v>0.5199888095356999</v>
      </c>
      <c r="BI115" s="22">
        <v>0</v>
      </c>
      <c r="BJ115" s="23">
        <v>123.18273081927632</v>
      </c>
      <c r="BK115" s="24">
        <f t="shared" si="8"/>
        <v>1958.0467308948203</v>
      </c>
    </row>
    <row r="116" spans="1:63" s="25" customFormat="1" ht="15">
      <c r="A116" s="20"/>
      <c r="B116" s="7" t="s">
        <v>184</v>
      </c>
      <c r="C116" s="21">
        <v>0</v>
      </c>
      <c r="D116" s="22">
        <v>207.7933438246785</v>
      </c>
      <c r="E116" s="22">
        <v>0</v>
      </c>
      <c r="F116" s="22">
        <v>0</v>
      </c>
      <c r="G116" s="23">
        <v>0</v>
      </c>
      <c r="H116" s="21">
        <v>54.79316127930251</v>
      </c>
      <c r="I116" s="22">
        <v>3743.2412221664954</v>
      </c>
      <c r="J116" s="22">
        <v>787.4864009099638</v>
      </c>
      <c r="K116" s="22">
        <v>0</v>
      </c>
      <c r="L116" s="23">
        <v>188.26162389209892</v>
      </c>
      <c r="M116" s="21">
        <v>0</v>
      </c>
      <c r="N116" s="22">
        <v>0</v>
      </c>
      <c r="O116" s="22">
        <v>0</v>
      </c>
      <c r="P116" s="22">
        <v>0</v>
      </c>
      <c r="Q116" s="23">
        <v>0</v>
      </c>
      <c r="R116" s="21">
        <v>45.8277543759825</v>
      </c>
      <c r="S116" s="22">
        <v>144.09157205260522</v>
      </c>
      <c r="T116" s="22">
        <v>145.3631623146425</v>
      </c>
      <c r="U116" s="22">
        <v>0</v>
      </c>
      <c r="V116" s="23">
        <v>94.59876017645841</v>
      </c>
      <c r="W116" s="21">
        <v>0</v>
      </c>
      <c r="X116" s="22">
        <v>0</v>
      </c>
      <c r="Y116" s="22">
        <v>0</v>
      </c>
      <c r="Z116" s="22">
        <v>0</v>
      </c>
      <c r="AA116" s="23">
        <v>0</v>
      </c>
      <c r="AB116" s="21">
        <v>1.4806884101404</v>
      </c>
      <c r="AC116" s="22">
        <v>0.412808701071</v>
      </c>
      <c r="AD116" s="22">
        <v>0</v>
      </c>
      <c r="AE116" s="22">
        <v>0</v>
      </c>
      <c r="AF116" s="23">
        <v>5.3700408102131</v>
      </c>
      <c r="AG116" s="21">
        <v>0</v>
      </c>
      <c r="AH116" s="22">
        <v>0</v>
      </c>
      <c r="AI116" s="22">
        <v>0</v>
      </c>
      <c r="AJ116" s="22">
        <v>0</v>
      </c>
      <c r="AK116" s="23">
        <v>0</v>
      </c>
      <c r="AL116" s="21">
        <v>0.2460899229987</v>
      </c>
      <c r="AM116" s="22">
        <v>0</v>
      </c>
      <c r="AN116" s="22">
        <v>0</v>
      </c>
      <c r="AO116" s="22">
        <v>0</v>
      </c>
      <c r="AP116" s="23">
        <v>1.8204522426422998</v>
      </c>
      <c r="AQ116" s="21">
        <v>0</v>
      </c>
      <c r="AR116" s="22">
        <v>0</v>
      </c>
      <c r="AS116" s="22">
        <v>0</v>
      </c>
      <c r="AT116" s="22">
        <v>0</v>
      </c>
      <c r="AU116" s="23">
        <v>0</v>
      </c>
      <c r="AV116" s="21">
        <v>361.95758200549994</v>
      </c>
      <c r="AW116" s="22">
        <v>1066.606247299147</v>
      </c>
      <c r="AX116" s="22">
        <v>36.8161147411424</v>
      </c>
      <c r="AY116" s="22">
        <v>0</v>
      </c>
      <c r="AZ116" s="23">
        <v>837.1783573732283</v>
      </c>
      <c r="BA116" s="21">
        <v>0</v>
      </c>
      <c r="BB116" s="22">
        <v>0</v>
      </c>
      <c r="BC116" s="22">
        <v>0</v>
      </c>
      <c r="BD116" s="22">
        <v>0</v>
      </c>
      <c r="BE116" s="23">
        <v>0</v>
      </c>
      <c r="BF116" s="21">
        <v>379.1550274924066</v>
      </c>
      <c r="BG116" s="22">
        <v>309.8857862939326</v>
      </c>
      <c r="BH116" s="22">
        <v>150.4722379775339</v>
      </c>
      <c r="BI116" s="22">
        <v>0</v>
      </c>
      <c r="BJ116" s="23">
        <v>510.6168583849868</v>
      </c>
      <c r="BK116" s="24">
        <f t="shared" si="8"/>
        <v>9073.47529264717</v>
      </c>
    </row>
    <row r="117" spans="1:63" s="25" customFormat="1" ht="15">
      <c r="A117" s="20"/>
      <c r="B117" s="7" t="s">
        <v>185</v>
      </c>
      <c r="C117" s="21">
        <v>0</v>
      </c>
      <c r="D117" s="22">
        <v>297.5807422035713</v>
      </c>
      <c r="E117" s="22">
        <v>0</v>
      </c>
      <c r="F117" s="22">
        <v>0</v>
      </c>
      <c r="G117" s="23">
        <v>0</v>
      </c>
      <c r="H117" s="21">
        <v>28.2733278172769</v>
      </c>
      <c r="I117" s="22">
        <v>4274.19628479839</v>
      </c>
      <c r="J117" s="22">
        <v>451.92574666821395</v>
      </c>
      <c r="K117" s="22">
        <v>0</v>
      </c>
      <c r="L117" s="23">
        <v>180.86078557667372</v>
      </c>
      <c r="M117" s="21">
        <v>0</v>
      </c>
      <c r="N117" s="22">
        <v>0</v>
      </c>
      <c r="O117" s="22">
        <v>0</v>
      </c>
      <c r="P117" s="22">
        <v>0</v>
      </c>
      <c r="Q117" s="23">
        <v>0</v>
      </c>
      <c r="R117" s="21">
        <v>12.817334149849504</v>
      </c>
      <c r="S117" s="22">
        <v>393.87888069160556</v>
      </c>
      <c r="T117" s="22">
        <v>230.0088404003566</v>
      </c>
      <c r="U117" s="22">
        <v>0</v>
      </c>
      <c r="V117" s="23">
        <v>37.071857659068385</v>
      </c>
      <c r="W117" s="21">
        <v>0</v>
      </c>
      <c r="X117" s="22">
        <v>0</v>
      </c>
      <c r="Y117" s="22">
        <v>0</v>
      </c>
      <c r="Z117" s="22">
        <v>0</v>
      </c>
      <c r="AA117" s="23">
        <v>0</v>
      </c>
      <c r="AB117" s="21">
        <v>2.6337146179984</v>
      </c>
      <c r="AC117" s="22">
        <v>2.5209048460353</v>
      </c>
      <c r="AD117" s="22">
        <v>0</v>
      </c>
      <c r="AE117" s="22">
        <v>0</v>
      </c>
      <c r="AF117" s="23">
        <v>13.1982275398199</v>
      </c>
      <c r="AG117" s="21">
        <v>0</v>
      </c>
      <c r="AH117" s="22">
        <v>0</v>
      </c>
      <c r="AI117" s="22">
        <v>0</v>
      </c>
      <c r="AJ117" s="22">
        <v>0</v>
      </c>
      <c r="AK117" s="23">
        <v>0</v>
      </c>
      <c r="AL117" s="21">
        <v>0.6042811414277001</v>
      </c>
      <c r="AM117" s="22">
        <v>0.8988325071071</v>
      </c>
      <c r="AN117" s="22">
        <v>0</v>
      </c>
      <c r="AO117" s="22">
        <v>0</v>
      </c>
      <c r="AP117" s="23">
        <v>1.6763749997494</v>
      </c>
      <c r="AQ117" s="21">
        <v>0</v>
      </c>
      <c r="AR117" s="22">
        <v>0</v>
      </c>
      <c r="AS117" s="22">
        <v>0</v>
      </c>
      <c r="AT117" s="22">
        <v>0</v>
      </c>
      <c r="AU117" s="23">
        <v>0</v>
      </c>
      <c r="AV117" s="21">
        <v>45.33566165739182</v>
      </c>
      <c r="AW117" s="22">
        <v>599.7838151138603</v>
      </c>
      <c r="AX117" s="22">
        <v>40.7654426621784</v>
      </c>
      <c r="AY117" s="22">
        <v>0</v>
      </c>
      <c r="AZ117" s="23">
        <v>200.68481850746045</v>
      </c>
      <c r="BA117" s="21">
        <v>0</v>
      </c>
      <c r="BB117" s="22">
        <v>0</v>
      </c>
      <c r="BC117" s="22">
        <v>0</v>
      </c>
      <c r="BD117" s="22">
        <v>0</v>
      </c>
      <c r="BE117" s="23">
        <v>0</v>
      </c>
      <c r="BF117" s="21">
        <v>31.535146693005995</v>
      </c>
      <c r="BG117" s="22">
        <v>144.2166480873167</v>
      </c>
      <c r="BH117" s="22">
        <v>39.3545006718567</v>
      </c>
      <c r="BI117" s="22">
        <v>0</v>
      </c>
      <c r="BJ117" s="23">
        <v>64.2437110414432</v>
      </c>
      <c r="BK117" s="24">
        <f t="shared" si="8"/>
        <v>7094.065880051656</v>
      </c>
    </row>
    <row r="118" spans="1:63" s="25" customFormat="1" ht="15">
      <c r="A118" s="20"/>
      <c r="B118" s="7" t="s">
        <v>186</v>
      </c>
      <c r="C118" s="21">
        <v>0</v>
      </c>
      <c r="D118" s="22">
        <v>135.3720495619642</v>
      </c>
      <c r="E118" s="22">
        <v>0</v>
      </c>
      <c r="F118" s="22">
        <v>0</v>
      </c>
      <c r="G118" s="23">
        <v>0</v>
      </c>
      <c r="H118" s="21">
        <v>13.253780054166297</v>
      </c>
      <c r="I118" s="22">
        <v>2.253640311892</v>
      </c>
      <c r="J118" s="22">
        <v>0</v>
      </c>
      <c r="K118" s="22">
        <v>0</v>
      </c>
      <c r="L118" s="23">
        <v>15.083732366532201</v>
      </c>
      <c r="M118" s="21">
        <v>0</v>
      </c>
      <c r="N118" s="22">
        <v>0</v>
      </c>
      <c r="O118" s="22">
        <v>0</v>
      </c>
      <c r="P118" s="22">
        <v>0</v>
      </c>
      <c r="Q118" s="23">
        <v>0</v>
      </c>
      <c r="R118" s="21">
        <v>4.933710568309699</v>
      </c>
      <c r="S118" s="22">
        <v>2.5451430488926</v>
      </c>
      <c r="T118" s="22">
        <v>0</v>
      </c>
      <c r="U118" s="22">
        <v>0</v>
      </c>
      <c r="V118" s="23">
        <v>1.8663826862127002</v>
      </c>
      <c r="W118" s="21">
        <v>0</v>
      </c>
      <c r="X118" s="22">
        <v>0</v>
      </c>
      <c r="Y118" s="22">
        <v>0</v>
      </c>
      <c r="Z118" s="22">
        <v>0</v>
      </c>
      <c r="AA118" s="23">
        <v>0</v>
      </c>
      <c r="AB118" s="21">
        <v>8.613613411994999</v>
      </c>
      <c r="AC118" s="22">
        <v>0.2039231775712</v>
      </c>
      <c r="AD118" s="22">
        <v>0</v>
      </c>
      <c r="AE118" s="22">
        <v>0</v>
      </c>
      <c r="AF118" s="23">
        <v>5.298798107855899</v>
      </c>
      <c r="AG118" s="21">
        <v>0</v>
      </c>
      <c r="AH118" s="22">
        <v>0</v>
      </c>
      <c r="AI118" s="22">
        <v>0</v>
      </c>
      <c r="AJ118" s="22">
        <v>0</v>
      </c>
      <c r="AK118" s="23">
        <v>0</v>
      </c>
      <c r="AL118" s="21">
        <v>1.3091108541044996</v>
      </c>
      <c r="AM118" s="22">
        <v>0.054441907607</v>
      </c>
      <c r="AN118" s="22">
        <v>0</v>
      </c>
      <c r="AO118" s="22">
        <v>0</v>
      </c>
      <c r="AP118" s="23">
        <v>0.3721118972139</v>
      </c>
      <c r="AQ118" s="21">
        <v>0</v>
      </c>
      <c r="AR118" s="22">
        <v>0</v>
      </c>
      <c r="AS118" s="22">
        <v>0</v>
      </c>
      <c r="AT118" s="22">
        <v>0</v>
      </c>
      <c r="AU118" s="23">
        <v>0</v>
      </c>
      <c r="AV118" s="21">
        <v>151.24665566754732</v>
      </c>
      <c r="AW118" s="22">
        <v>175.37008238897366</v>
      </c>
      <c r="AX118" s="22">
        <v>0</v>
      </c>
      <c r="AY118" s="22">
        <v>0</v>
      </c>
      <c r="AZ118" s="23">
        <v>211.01188562102908</v>
      </c>
      <c r="BA118" s="21">
        <v>0</v>
      </c>
      <c r="BB118" s="22">
        <v>0</v>
      </c>
      <c r="BC118" s="22">
        <v>0</v>
      </c>
      <c r="BD118" s="22">
        <v>0</v>
      </c>
      <c r="BE118" s="23">
        <v>0</v>
      </c>
      <c r="BF118" s="21">
        <v>62.072789219411995</v>
      </c>
      <c r="BG118" s="22">
        <v>7.7264400031001</v>
      </c>
      <c r="BH118" s="22">
        <v>0</v>
      </c>
      <c r="BI118" s="22">
        <v>0</v>
      </c>
      <c r="BJ118" s="23">
        <v>56.8846623813624</v>
      </c>
      <c r="BK118" s="24">
        <f t="shared" si="8"/>
        <v>855.4729532357419</v>
      </c>
    </row>
    <row r="119" spans="1:63" s="25" customFormat="1" ht="15">
      <c r="A119" s="20"/>
      <c r="B119" s="7" t="s">
        <v>187</v>
      </c>
      <c r="C119" s="21">
        <v>0</v>
      </c>
      <c r="D119" s="22">
        <v>0.7787447249285</v>
      </c>
      <c r="E119" s="22">
        <v>0</v>
      </c>
      <c r="F119" s="22">
        <v>0</v>
      </c>
      <c r="G119" s="23">
        <v>0</v>
      </c>
      <c r="H119" s="21">
        <v>18.337728473493897</v>
      </c>
      <c r="I119" s="22">
        <v>1311.9280169019626</v>
      </c>
      <c r="J119" s="22">
        <v>2.0517965807142002</v>
      </c>
      <c r="K119" s="22">
        <v>0</v>
      </c>
      <c r="L119" s="23">
        <v>193.9904326447118</v>
      </c>
      <c r="M119" s="21">
        <v>0</v>
      </c>
      <c r="N119" s="22">
        <v>0</v>
      </c>
      <c r="O119" s="22">
        <v>0</v>
      </c>
      <c r="P119" s="22">
        <v>0</v>
      </c>
      <c r="Q119" s="23">
        <v>0</v>
      </c>
      <c r="R119" s="21">
        <v>3.4406258013167994</v>
      </c>
      <c r="S119" s="22">
        <v>63.56911231278541</v>
      </c>
      <c r="T119" s="22">
        <v>43.608154749464205</v>
      </c>
      <c r="U119" s="22">
        <v>0</v>
      </c>
      <c r="V119" s="23">
        <v>52.81964116510579</v>
      </c>
      <c r="W119" s="21">
        <v>0</v>
      </c>
      <c r="X119" s="22">
        <v>0</v>
      </c>
      <c r="Y119" s="22">
        <v>0</v>
      </c>
      <c r="Z119" s="22">
        <v>0</v>
      </c>
      <c r="AA119" s="23">
        <v>0</v>
      </c>
      <c r="AB119" s="21">
        <v>2.7236285782126</v>
      </c>
      <c r="AC119" s="22">
        <v>1.5552857E-06</v>
      </c>
      <c r="AD119" s="22">
        <v>0</v>
      </c>
      <c r="AE119" s="22">
        <v>0</v>
      </c>
      <c r="AF119" s="23">
        <v>9.801192246534498</v>
      </c>
      <c r="AG119" s="21">
        <v>0</v>
      </c>
      <c r="AH119" s="22">
        <v>0</v>
      </c>
      <c r="AI119" s="22">
        <v>0</v>
      </c>
      <c r="AJ119" s="22">
        <v>0</v>
      </c>
      <c r="AK119" s="23">
        <v>0</v>
      </c>
      <c r="AL119" s="21">
        <v>0.3998073923918</v>
      </c>
      <c r="AM119" s="22">
        <v>0</v>
      </c>
      <c r="AN119" s="22">
        <v>0</v>
      </c>
      <c r="AO119" s="22">
        <v>0</v>
      </c>
      <c r="AP119" s="23">
        <v>0.5621357532497</v>
      </c>
      <c r="AQ119" s="21">
        <v>0</v>
      </c>
      <c r="AR119" s="22">
        <v>0</v>
      </c>
      <c r="AS119" s="22">
        <v>0</v>
      </c>
      <c r="AT119" s="22">
        <v>0</v>
      </c>
      <c r="AU119" s="23">
        <v>0</v>
      </c>
      <c r="AV119" s="21">
        <v>50.6955242858255</v>
      </c>
      <c r="AW119" s="22">
        <v>340.2977091380944</v>
      </c>
      <c r="AX119" s="22">
        <v>4.9096042369642</v>
      </c>
      <c r="AY119" s="22">
        <v>0</v>
      </c>
      <c r="AZ119" s="23">
        <v>386.1244623263884</v>
      </c>
      <c r="BA119" s="21">
        <v>0</v>
      </c>
      <c r="BB119" s="22">
        <v>0</v>
      </c>
      <c r="BC119" s="22">
        <v>0</v>
      </c>
      <c r="BD119" s="22">
        <v>0</v>
      </c>
      <c r="BE119" s="23">
        <v>0</v>
      </c>
      <c r="BF119" s="21">
        <v>12.859793258603203</v>
      </c>
      <c r="BG119" s="22">
        <v>39.785415962318496</v>
      </c>
      <c r="BH119" s="22">
        <v>0.0088260195714</v>
      </c>
      <c r="BI119" s="22">
        <v>0</v>
      </c>
      <c r="BJ119" s="23">
        <v>46.31951029281232</v>
      </c>
      <c r="BK119" s="24">
        <f t="shared" si="8"/>
        <v>2585.0118644007352</v>
      </c>
    </row>
    <row r="120" spans="1:63" s="25" customFormat="1" ht="15">
      <c r="A120" s="20"/>
      <c r="B120" s="7" t="s">
        <v>188</v>
      </c>
      <c r="C120" s="21">
        <v>0</v>
      </c>
      <c r="D120" s="22">
        <v>0.6904346428571</v>
      </c>
      <c r="E120" s="22">
        <v>0</v>
      </c>
      <c r="F120" s="22">
        <v>0</v>
      </c>
      <c r="G120" s="23">
        <v>0</v>
      </c>
      <c r="H120" s="21">
        <v>59.605153236454505</v>
      </c>
      <c r="I120" s="22">
        <v>420.9683559470701</v>
      </c>
      <c r="J120" s="22">
        <v>0</v>
      </c>
      <c r="K120" s="22">
        <v>0</v>
      </c>
      <c r="L120" s="23">
        <v>394.5446230448169</v>
      </c>
      <c r="M120" s="21">
        <v>0</v>
      </c>
      <c r="N120" s="22">
        <v>0</v>
      </c>
      <c r="O120" s="22">
        <v>0</v>
      </c>
      <c r="P120" s="22">
        <v>0</v>
      </c>
      <c r="Q120" s="23">
        <v>0</v>
      </c>
      <c r="R120" s="21">
        <v>8.8559129847765</v>
      </c>
      <c r="S120" s="22">
        <v>48.79799610232081</v>
      </c>
      <c r="T120" s="22">
        <v>36.8468965058928</v>
      </c>
      <c r="U120" s="22">
        <v>0</v>
      </c>
      <c r="V120" s="23">
        <v>60.4341768850691</v>
      </c>
      <c r="W120" s="21">
        <v>0</v>
      </c>
      <c r="X120" s="22">
        <v>0</v>
      </c>
      <c r="Y120" s="22">
        <v>0</v>
      </c>
      <c r="Z120" s="22">
        <v>0</v>
      </c>
      <c r="AA120" s="23">
        <v>0</v>
      </c>
      <c r="AB120" s="21">
        <v>4.320135148639199</v>
      </c>
      <c r="AC120" s="22">
        <v>0.15777243335690003</v>
      </c>
      <c r="AD120" s="22">
        <v>0</v>
      </c>
      <c r="AE120" s="22">
        <v>0</v>
      </c>
      <c r="AF120" s="23">
        <v>8.7950547937489</v>
      </c>
      <c r="AG120" s="21">
        <v>0</v>
      </c>
      <c r="AH120" s="22">
        <v>0</v>
      </c>
      <c r="AI120" s="22">
        <v>0</v>
      </c>
      <c r="AJ120" s="22">
        <v>0</v>
      </c>
      <c r="AK120" s="23">
        <v>0</v>
      </c>
      <c r="AL120" s="21">
        <v>0.9628403643908999</v>
      </c>
      <c r="AM120" s="22">
        <v>0.005121164</v>
      </c>
      <c r="AN120" s="22">
        <v>0</v>
      </c>
      <c r="AO120" s="22">
        <v>0</v>
      </c>
      <c r="AP120" s="23">
        <v>2.3838884519279997</v>
      </c>
      <c r="AQ120" s="21">
        <v>0</v>
      </c>
      <c r="AR120" s="22">
        <v>0</v>
      </c>
      <c r="AS120" s="22">
        <v>0</v>
      </c>
      <c r="AT120" s="22">
        <v>0</v>
      </c>
      <c r="AU120" s="23">
        <v>0</v>
      </c>
      <c r="AV120" s="21">
        <v>16.828493274879797</v>
      </c>
      <c r="AW120" s="22">
        <v>81.35801010360537</v>
      </c>
      <c r="AX120" s="22">
        <v>0</v>
      </c>
      <c r="AY120" s="22">
        <v>0</v>
      </c>
      <c r="AZ120" s="23">
        <v>489.3498236948378</v>
      </c>
      <c r="BA120" s="21">
        <v>0</v>
      </c>
      <c r="BB120" s="22">
        <v>0</v>
      </c>
      <c r="BC120" s="22">
        <v>0</v>
      </c>
      <c r="BD120" s="22">
        <v>0</v>
      </c>
      <c r="BE120" s="23">
        <v>0</v>
      </c>
      <c r="BF120" s="21">
        <v>9.348639344306902</v>
      </c>
      <c r="BG120" s="22">
        <v>11.8977589690702</v>
      </c>
      <c r="BH120" s="22">
        <v>1.1281507524284</v>
      </c>
      <c r="BI120" s="22">
        <v>0</v>
      </c>
      <c r="BJ120" s="23">
        <v>27.642908297813204</v>
      </c>
      <c r="BK120" s="24">
        <f>SUM(C120:BJ120)</f>
        <v>1684.9221461422637</v>
      </c>
    </row>
    <row r="121" spans="1:63" s="25" customFormat="1" ht="15">
      <c r="A121" s="20"/>
      <c r="B121" s="7" t="s">
        <v>189</v>
      </c>
      <c r="C121" s="21">
        <v>0</v>
      </c>
      <c r="D121" s="22">
        <v>7.31883375</v>
      </c>
      <c r="E121" s="22">
        <v>0</v>
      </c>
      <c r="F121" s="22">
        <v>0</v>
      </c>
      <c r="G121" s="23">
        <v>0</v>
      </c>
      <c r="H121" s="21">
        <v>3.235069541889099</v>
      </c>
      <c r="I121" s="22">
        <v>0</v>
      </c>
      <c r="J121" s="22">
        <v>0</v>
      </c>
      <c r="K121" s="22">
        <v>0</v>
      </c>
      <c r="L121" s="23">
        <v>4.6482185083205</v>
      </c>
      <c r="M121" s="21">
        <v>0</v>
      </c>
      <c r="N121" s="22">
        <v>0</v>
      </c>
      <c r="O121" s="22">
        <v>0</v>
      </c>
      <c r="P121" s="22">
        <v>0</v>
      </c>
      <c r="Q121" s="23">
        <v>0</v>
      </c>
      <c r="R121" s="21">
        <v>5.354971251103398</v>
      </c>
      <c r="S121" s="22">
        <v>0</v>
      </c>
      <c r="T121" s="22">
        <v>0</v>
      </c>
      <c r="U121" s="22">
        <v>0</v>
      </c>
      <c r="V121" s="23">
        <v>0.43269766578510005</v>
      </c>
      <c r="W121" s="21">
        <v>0</v>
      </c>
      <c r="X121" s="22">
        <v>0</v>
      </c>
      <c r="Y121" s="22">
        <v>0</v>
      </c>
      <c r="Z121" s="22">
        <v>0</v>
      </c>
      <c r="AA121" s="23">
        <v>0</v>
      </c>
      <c r="AB121" s="21">
        <v>1.0455822017487</v>
      </c>
      <c r="AC121" s="22">
        <v>0</v>
      </c>
      <c r="AD121" s="22">
        <v>0</v>
      </c>
      <c r="AE121" s="22">
        <v>0</v>
      </c>
      <c r="AF121" s="23">
        <v>0.5622897639998</v>
      </c>
      <c r="AG121" s="21">
        <v>0</v>
      </c>
      <c r="AH121" s="22">
        <v>0</v>
      </c>
      <c r="AI121" s="22">
        <v>0</v>
      </c>
      <c r="AJ121" s="22">
        <v>0</v>
      </c>
      <c r="AK121" s="23">
        <v>0</v>
      </c>
      <c r="AL121" s="21">
        <v>0.11886460649939998</v>
      </c>
      <c r="AM121" s="22">
        <v>0</v>
      </c>
      <c r="AN121" s="22">
        <v>0</v>
      </c>
      <c r="AO121" s="22">
        <v>0</v>
      </c>
      <c r="AP121" s="23">
        <v>0</v>
      </c>
      <c r="AQ121" s="21">
        <v>0</v>
      </c>
      <c r="AR121" s="22">
        <v>0</v>
      </c>
      <c r="AS121" s="22">
        <v>0</v>
      </c>
      <c r="AT121" s="22">
        <v>0</v>
      </c>
      <c r="AU121" s="23">
        <v>0</v>
      </c>
      <c r="AV121" s="21">
        <v>59.968523499171496</v>
      </c>
      <c r="AW121" s="22">
        <v>0.0005862726684957359</v>
      </c>
      <c r="AX121" s="22">
        <v>0</v>
      </c>
      <c r="AY121" s="22">
        <v>0</v>
      </c>
      <c r="AZ121" s="23">
        <v>102.62337263348823</v>
      </c>
      <c r="BA121" s="21">
        <v>0</v>
      </c>
      <c r="BB121" s="22">
        <v>0</v>
      </c>
      <c r="BC121" s="22">
        <v>0</v>
      </c>
      <c r="BD121" s="22">
        <v>0</v>
      </c>
      <c r="BE121" s="23">
        <v>0</v>
      </c>
      <c r="BF121" s="21">
        <v>31.9793181421734</v>
      </c>
      <c r="BG121" s="22">
        <v>0</v>
      </c>
      <c r="BH121" s="22">
        <v>0</v>
      </c>
      <c r="BI121" s="22">
        <v>0</v>
      </c>
      <c r="BJ121" s="23">
        <v>56.024171244494305</v>
      </c>
      <c r="BK121" s="24">
        <f>SUM(C121:BJ121)</f>
        <v>273.3124990813419</v>
      </c>
    </row>
    <row r="122" spans="1:63" s="25" customFormat="1" ht="15">
      <c r="A122" s="20"/>
      <c r="B122" s="7" t="s">
        <v>190</v>
      </c>
      <c r="C122" s="21">
        <v>0</v>
      </c>
      <c r="D122" s="22">
        <v>274.6911548419642</v>
      </c>
      <c r="E122" s="22">
        <v>0</v>
      </c>
      <c r="F122" s="22">
        <v>0</v>
      </c>
      <c r="G122" s="23">
        <v>0</v>
      </c>
      <c r="H122" s="21">
        <v>6.671263754564801</v>
      </c>
      <c r="I122" s="22">
        <v>14.4177540808206</v>
      </c>
      <c r="J122" s="22">
        <v>0</v>
      </c>
      <c r="K122" s="22">
        <v>0</v>
      </c>
      <c r="L122" s="23">
        <v>13.513894987033998</v>
      </c>
      <c r="M122" s="21">
        <v>0</v>
      </c>
      <c r="N122" s="22">
        <v>0</v>
      </c>
      <c r="O122" s="22">
        <v>0</v>
      </c>
      <c r="P122" s="22">
        <v>0</v>
      </c>
      <c r="Q122" s="23">
        <v>0</v>
      </c>
      <c r="R122" s="21">
        <v>3.8647606687432</v>
      </c>
      <c r="S122" s="22">
        <v>36.265915278142195</v>
      </c>
      <c r="T122" s="22">
        <v>33.4817308239642</v>
      </c>
      <c r="U122" s="22">
        <v>0</v>
      </c>
      <c r="V122" s="23">
        <v>6.265627952463198</v>
      </c>
      <c r="W122" s="21">
        <v>0</v>
      </c>
      <c r="X122" s="22">
        <v>0</v>
      </c>
      <c r="Y122" s="22">
        <v>0</v>
      </c>
      <c r="Z122" s="22">
        <v>0</v>
      </c>
      <c r="AA122" s="23">
        <v>0</v>
      </c>
      <c r="AB122" s="21">
        <v>1.1916686626411</v>
      </c>
      <c r="AC122" s="22">
        <v>0.44759081435689996</v>
      </c>
      <c r="AD122" s="22">
        <v>0</v>
      </c>
      <c r="AE122" s="22">
        <v>0</v>
      </c>
      <c r="AF122" s="23">
        <v>3.5075240466421</v>
      </c>
      <c r="AG122" s="21">
        <v>0</v>
      </c>
      <c r="AH122" s="22">
        <v>0</v>
      </c>
      <c r="AI122" s="22">
        <v>0</v>
      </c>
      <c r="AJ122" s="22">
        <v>0</v>
      </c>
      <c r="AK122" s="23">
        <v>0</v>
      </c>
      <c r="AL122" s="21">
        <v>0.1839424967491</v>
      </c>
      <c r="AM122" s="22">
        <v>0.0088984801071</v>
      </c>
      <c r="AN122" s="22">
        <v>0</v>
      </c>
      <c r="AO122" s="22">
        <v>0</v>
      </c>
      <c r="AP122" s="23">
        <v>0.5662096732498001</v>
      </c>
      <c r="AQ122" s="21">
        <v>0</v>
      </c>
      <c r="AR122" s="22">
        <v>0</v>
      </c>
      <c r="AS122" s="22">
        <v>0</v>
      </c>
      <c r="AT122" s="22">
        <v>0</v>
      </c>
      <c r="AU122" s="23">
        <v>0</v>
      </c>
      <c r="AV122" s="21">
        <v>99.5246945663875</v>
      </c>
      <c r="AW122" s="22">
        <v>91.65204634700757</v>
      </c>
      <c r="AX122" s="22">
        <v>16.803990645178402</v>
      </c>
      <c r="AY122" s="22">
        <v>0</v>
      </c>
      <c r="AZ122" s="23">
        <v>258.53869622411025</v>
      </c>
      <c r="BA122" s="21">
        <v>0</v>
      </c>
      <c r="BB122" s="22">
        <v>0</v>
      </c>
      <c r="BC122" s="22">
        <v>0</v>
      </c>
      <c r="BD122" s="22">
        <v>0</v>
      </c>
      <c r="BE122" s="23">
        <v>0</v>
      </c>
      <c r="BF122" s="21">
        <v>77.72896846923771</v>
      </c>
      <c r="BG122" s="22">
        <v>53.561084403993185</v>
      </c>
      <c r="BH122" s="22">
        <v>75.1768289718568</v>
      </c>
      <c r="BI122" s="22">
        <v>0</v>
      </c>
      <c r="BJ122" s="23">
        <v>86.5025372001016</v>
      </c>
      <c r="BK122" s="24">
        <f>SUM(C122:BJ122)</f>
        <v>1154.5667833893156</v>
      </c>
    </row>
    <row r="123" spans="1:63" s="25" customFormat="1" ht="15">
      <c r="A123" s="20"/>
      <c r="B123" s="7" t="s">
        <v>191</v>
      </c>
      <c r="C123" s="21">
        <v>0</v>
      </c>
      <c r="D123" s="22">
        <v>330.6493335995357</v>
      </c>
      <c r="E123" s="22">
        <v>0</v>
      </c>
      <c r="F123" s="22">
        <v>0</v>
      </c>
      <c r="G123" s="23">
        <v>0</v>
      </c>
      <c r="H123" s="21">
        <v>18.103059616777404</v>
      </c>
      <c r="I123" s="22">
        <v>4035.2549484277115</v>
      </c>
      <c r="J123" s="22">
        <v>11.1374864612499</v>
      </c>
      <c r="K123" s="22">
        <v>0</v>
      </c>
      <c r="L123" s="23">
        <v>337.7242442166752</v>
      </c>
      <c r="M123" s="21">
        <v>0</v>
      </c>
      <c r="N123" s="22">
        <v>0</v>
      </c>
      <c r="O123" s="22">
        <v>0</v>
      </c>
      <c r="P123" s="22">
        <v>0</v>
      </c>
      <c r="Q123" s="23">
        <v>0</v>
      </c>
      <c r="R123" s="21">
        <v>13.917538005849796</v>
      </c>
      <c r="S123" s="22">
        <v>61.77411291971269</v>
      </c>
      <c r="T123" s="22">
        <v>81.24394166939248</v>
      </c>
      <c r="U123" s="22">
        <v>0</v>
      </c>
      <c r="V123" s="23">
        <v>44.741615493889896</v>
      </c>
      <c r="W123" s="21">
        <v>0</v>
      </c>
      <c r="X123" s="22">
        <v>0</v>
      </c>
      <c r="Y123" s="22">
        <v>0</v>
      </c>
      <c r="Z123" s="22">
        <v>0</v>
      </c>
      <c r="AA123" s="23">
        <v>0</v>
      </c>
      <c r="AB123" s="21">
        <v>2.5493765408918</v>
      </c>
      <c r="AC123" s="22">
        <v>17.5194296962132</v>
      </c>
      <c r="AD123" s="22">
        <v>0</v>
      </c>
      <c r="AE123" s="22">
        <v>0</v>
      </c>
      <c r="AF123" s="23">
        <v>65.5406663654983</v>
      </c>
      <c r="AG123" s="21">
        <v>0</v>
      </c>
      <c r="AH123" s="22">
        <v>0</v>
      </c>
      <c r="AI123" s="22">
        <v>0</v>
      </c>
      <c r="AJ123" s="22">
        <v>0</v>
      </c>
      <c r="AK123" s="23">
        <v>0</v>
      </c>
      <c r="AL123" s="21">
        <v>0.4244777540705001</v>
      </c>
      <c r="AM123" s="22">
        <v>1.3850665327498002</v>
      </c>
      <c r="AN123" s="22">
        <v>0</v>
      </c>
      <c r="AO123" s="22">
        <v>0</v>
      </c>
      <c r="AP123" s="23">
        <v>2.2154657238923</v>
      </c>
      <c r="AQ123" s="21">
        <v>0</v>
      </c>
      <c r="AR123" s="22">
        <v>0</v>
      </c>
      <c r="AS123" s="22">
        <v>0</v>
      </c>
      <c r="AT123" s="22">
        <v>0</v>
      </c>
      <c r="AU123" s="23">
        <v>0</v>
      </c>
      <c r="AV123" s="21">
        <v>154.9728037073776</v>
      </c>
      <c r="AW123" s="22">
        <v>1633.5682598520523</v>
      </c>
      <c r="AX123" s="22">
        <v>13.734728709713899</v>
      </c>
      <c r="AY123" s="22">
        <v>0</v>
      </c>
      <c r="AZ123" s="23">
        <v>1202.705216241614</v>
      </c>
      <c r="BA123" s="21">
        <v>0</v>
      </c>
      <c r="BB123" s="22">
        <v>0</v>
      </c>
      <c r="BC123" s="22">
        <v>0</v>
      </c>
      <c r="BD123" s="22">
        <v>0</v>
      </c>
      <c r="BE123" s="23">
        <v>0</v>
      </c>
      <c r="BF123" s="21">
        <v>121.36586473091477</v>
      </c>
      <c r="BG123" s="22">
        <v>177.11741557655918</v>
      </c>
      <c r="BH123" s="22">
        <v>62.9064900357134</v>
      </c>
      <c r="BI123" s="22">
        <v>0</v>
      </c>
      <c r="BJ123" s="23">
        <v>282.25680039983087</v>
      </c>
      <c r="BK123" s="24">
        <f>SUM(C123:BJ123)</f>
        <v>8672.808342277887</v>
      </c>
    </row>
    <row r="124" spans="1:63" s="30" customFormat="1" ht="15">
      <c r="A124" s="20"/>
      <c r="B124" s="8" t="s">
        <v>18</v>
      </c>
      <c r="C124" s="26">
        <f aca="true" t="shared" si="9" ref="C124:AH124">SUM(C107:C123)</f>
        <v>0</v>
      </c>
      <c r="D124" s="27">
        <f t="shared" si="9"/>
        <v>1666.5507243884272</v>
      </c>
      <c r="E124" s="27">
        <f t="shared" si="9"/>
        <v>0</v>
      </c>
      <c r="F124" s="27">
        <f t="shared" si="9"/>
        <v>0</v>
      </c>
      <c r="G124" s="28">
        <f t="shared" si="9"/>
        <v>0</v>
      </c>
      <c r="H124" s="26">
        <f t="shared" si="9"/>
        <v>306.6360033261835</v>
      </c>
      <c r="I124" s="27">
        <f t="shared" si="9"/>
        <v>31595.431761330212</v>
      </c>
      <c r="J124" s="27">
        <f t="shared" si="9"/>
        <v>1306.5850957793557</v>
      </c>
      <c r="K124" s="27">
        <f t="shared" si="9"/>
        <v>0</v>
      </c>
      <c r="L124" s="28">
        <f t="shared" si="9"/>
        <v>2995.0743118110863</v>
      </c>
      <c r="M124" s="26">
        <f t="shared" si="9"/>
        <v>0</v>
      </c>
      <c r="N124" s="27">
        <f t="shared" si="9"/>
        <v>0</v>
      </c>
      <c r="O124" s="27">
        <f t="shared" si="9"/>
        <v>0</v>
      </c>
      <c r="P124" s="27">
        <f t="shared" si="9"/>
        <v>0</v>
      </c>
      <c r="Q124" s="28">
        <f t="shared" si="9"/>
        <v>0</v>
      </c>
      <c r="R124" s="26">
        <f t="shared" si="9"/>
        <v>154.40098808369896</v>
      </c>
      <c r="S124" s="27">
        <f t="shared" si="9"/>
        <v>1003.9911188422371</v>
      </c>
      <c r="T124" s="27">
        <f t="shared" si="9"/>
        <v>640.9478231062118</v>
      </c>
      <c r="U124" s="27">
        <f t="shared" si="9"/>
        <v>0</v>
      </c>
      <c r="V124" s="28">
        <f t="shared" si="9"/>
        <v>430.5380807388957</v>
      </c>
      <c r="W124" s="26">
        <f t="shared" si="9"/>
        <v>0</v>
      </c>
      <c r="X124" s="27">
        <f t="shared" si="9"/>
        <v>0</v>
      </c>
      <c r="Y124" s="27">
        <f t="shared" si="9"/>
        <v>0</v>
      </c>
      <c r="Z124" s="27">
        <f t="shared" si="9"/>
        <v>0</v>
      </c>
      <c r="AA124" s="28">
        <f t="shared" si="9"/>
        <v>0</v>
      </c>
      <c r="AB124" s="26">
        <f t="shared" si="9"/>
        <v>35.6622001038956</v>
      </c>
      <c r="AC124" s="27">
        <f t="shared" si="9"/>
        <v>23.655448842210003</v>
      </c>
      <c r="AD124" s="27">
        <f t="shared" si="9"/>
        <v>0</v>
      </c>
      <c r="AE124" s="27">
        <f t="shared" si="9"/>
        <v>0</v>
      </c>
      <c r="AF124" s="28">
        <f t="shared" si="9"/>
        <v>161.2565411903754</v>
      </c>
      <c r="AG124" s="26">
        <f t="shared" si="9"/>
        <v>0</v>
      </c>
      <c r="AH124" s="27">
        <f t="shared" si="9"/>
        <v>0</v>
      </c>
      <c r="AI124" s="27">
        <f aca="true" t="shared" si="10" ref="AI124:BK124">SUM(AI107:AI123)</f>
        <v>0</v>
      </c>
      <c r="AJ124" s="27">
        <f t="shared" si="10"/>
        <v>0</v>
      </c>
      <c r="AK124" s="28">
        <f t="shared" si="10"/>
        <v>0</v>
      </c>
      <c r="AL124" s="26">
        <f t="shared" si="10"/>
        <v>6.114608770552899</v>
      </c>
      <c r="AM124" s="27">
        <f t="shared" si="10"/>
        <v>2.4619956489993</v>
      </c>
      <c r="AN124" s="27">
        <f t="shared" si="10"/>
        <v>0</v>
      </c>
      <c r="AO124" s="27">
        <f t="shared" si="10"/>
        <v>0</v>
      </c>
      <c r="AP124" s="28">
        <f t="shared" si="10"/>
        <v>13.133749502315997</v>
      </c>
      <c r="AQ124" s="26">
        <f t="shared" si="10"/>
        <v>0</v>
      </c>
      <c r="AR124" s="27">
        <f t="shared" si="10"/>
        <v>0</v>
      </c>
      <c r="AS124" s="27">
        <f t="shared" si="10"/>
        <v>0</v>
      </c>
      <c r="AT124" s="27">
        <f t="shared" si="10"/>
        <v>0</v>
      </c>
      <c r="AU124" s="28">
        <f t="shared" si="10"/>
        <v>0</v>
      </c>
      <c r="AV124" s="26">
        <f t="shared" si="10"/>
        <v>1185.5850084887556</v>
      </c>
      <c r="AW124" s="27">
        <f t="shared" si="10"/>
        <v>6276.612945813037</v>
      </c>
      <c r="AX124" s="27">
        <f t="shared" si="10"/>
        <v>150.33139549181928</v>
      </c>
      <c r="AY124" s="27">
        <f t="shared" si="10"/>
        <v>0</v>
      </c>
      <c r="AZ124" s="28">
        <f t="shared" si="10"/>
        <v>5338.188676782359</v>
      </c>
      <c r="BA124" s="26">
        <f t="shared" si="10"/>
        <v>0</v>
      </c>
      <c r="BB124" s="27">
        <f t="shared" si="10"/>
        <v>0</v>
      </c>
      <c r="BC124" s="27">
        <f t="shared" si="10"/>
        <v>0</v>
      </c>
      <c r="BD124" s="27">
        <f t="shared" si="10"/>
        <v>0</v>
      </c>
      <c r="BE124" s="28">
        <f t="shared" si="10"/>
        <v>0</v>
      </c>
      <c r="BF124" s="26">
        <f t="shared" si="10"/>
        <v>875.4480660230203</v>
      </c>
      <c r="BG124" s="27">
        <f t="shared" si="10"/>
        <v>916.4809751732482</v>
      </c>
      <c r="BH124" s="27">
        <f t="shared" si="10"/>
        <v>362.5025475122447</v>
      </c>
      <c r="BI124" s="27">
        <f t="shared" si="10"/>
        <v>0</v>
      </c>
      <c r="BJ124" s="28">
        <f t="shared" si="10"/>
        <v>1513.8228006557047</v>
      </c>
      <c r="BK124" s="29">
        <f t="shared" si="10"/>
        <v>56961.41286740486</v>
      </c>
    </row>
    <row r="125" spans="1:63" s="30" customFormat="1" ht="15">
      <c r="A125" s="20"/>
      <c r="B125" s="8" t="s">
        <v>19</v>
      </c>
      <c r="C125" s="26">
        <f aca="true" t="shared" si="11" ref="C125:AH125">C124+C105+C102+C98+C15+C11</f>
        <v>0</v>
      </c>
      <c r="D125" s="27">
        <f t="shared" si="11"/>
        <v>1935.942151030676</v>
      </c>
      <c r="E125" s="27">
        <f t="shared" si="11"/>
        <v>0</v>
      </c>
      <c r="F125" s="27">
        <f t="shared" si="11"/>
        <v>0</v>
      </c>
      <c r="G125" s="28">
        <f t="shared" si="11"/>
        <v>0</v>
      </c>
      <c r="H125" s="26">
        <f t="shared" si="11"/>
        <v>786.3392641098714</v>
      </c>
      <c r="I125" s="27">
        <f t="shared" si="11"/>
        <v>57266.41453773061</v>
      </c>
      <c r="J125" s="27">
        <f t="shared" si="11"/>
        <v>2300.299640994962</v>
      </c>
      <c r="K125" s="27">
        <f t="shared" si="11"/>
        <v>0</v>
      </c>
      <c r="L125" s="28">
        <f t="shared" si="11"/>
        <v>5163.092784957197</v>
      </c>
      <c r="M125" s="26">
        <f t="shared" si="11"/>
        <v>0</v>
      </c>
      <c r="N125" s="27">
        <f t="shared" si="11"/>
        <v>0</v>
      </c>
      <c r="O125" s="27">
        <f t="shared" si="11"/>
        <v>0</v>
      </c>
      <c r="P125" s="27">
        <f t="shared" si="11"/>
        <v>0</v>
      </c>
      <c r="Q125" s="28">
        <f t="shared" si="11"/>
        <v>0</v>
      </c>
      <c r="R125" s="26">
        <f t="shared" si="11"/>
        <v>376.3791043959386</v>
      </c>
      <c r="S125" s="27">
        <f t="shared" si="11"/>
        <v>2761.5593710125495</v>
      </c>
      <c r="T125" s="27">
        <f t="shared" si="11"/>
        <v>872.1387618063893</v>
      </c>
      <c r="U125" s="27">
        <f t="shared" si="11"/>
        <v>0</v>
      </c>
      <c r="V125" s="28">
        <f t="shared" si="11"/>
        <v>804.6888501933694</v>
      </c>
      <c r="W125" s="26">
        <f t="shared" si="11"/>
        <v>0</v>
      </c>
      <c r="X125" s="27">
        <f t="shared" si="11"/>
        <v>0</v>
      </c>
      <c r="Y125" s="27">
        <f t="shared" si="11"/>
        <v>0</v>
      </c>
      <c r="Z125" s="27">
        <f t="shared" si="11"/>
        <v>0</v>
      </c>
      <c r="AA125" s="28">
        <f t="shared" si="11"/>
        <v>0</v>
      </c>
      <c r="AB125" s="26">
        <f t="shared" si="11"/>
        <v>64.277900095406</v>
      </c>
      <c r="AC125" s="27">
        <f t="shared" si="11"/>
        <v>43.6485693291</v>
      </c>
      <c r="AD125" s="27">
        <f t="shared" si="11"/>
        <v>0</v>
      </c>
      <c r="AE125" s="27">
        <f t="shared" si="11"/>
        <v>0</v>
      </c>
      <c r="AF125" s="28">
        <f t="shared" si="11"/>
        <v>300.1730410730749</v>
      </c>
      <c r="AG125" s="26">
        <f t="shared" si="11"/>
        <v>0</v>
      </c>
      <c r="AH125" s="27">
        <f t="shared" si="11"/>
        <v>0</v>
      </c>
      <c r="AI125" s="27">
        <f aca="true" t="shared" si="12" ref="AI125:BK125">AI124+AI105+AI102+AI98+AI15+AI11</f>
        <v>0</v>
      </c>
      <c r="AJ125" s="27">
        <f t="shared" si="12"/>
        <v>0</v>
      </c>
      <c r="AK125" s="28">
        <f t="shared" si="12"/>
        <v>0</v>
      </c>
      <c r="AL125" s="26">
        <f t="shared" si="12"/>
        <v>12.339507123755299</v>
      </c>
      <c r="AM125" s="27">
        <f t="shared" si="12"/>
        <v>5.0036206009987</v>
      </c>
      <c r="AN125" s="27">
        <f t="shared" si="12"/>
        <v>0.1188726785714</v>
      </c>
      <c r="AO125" s="27">
        <f t="shared" si="12"/>
        <v>0</v>
      </c>
      <c r="AP125" s="28">
        <f t="shared" si="12"/>
        <v>27.107447751598798</v>
      </c>
      <c r="AQ125" s="26">
        <f t="shared" si="12"/>
        <v>0</v>
      </c>
      <c r="AR125" s="27">
        <f t="shared" si="12"/>
        <v>0</v>
      </c>
      <c r="AS125" s="27">
        <f t="shared" si="12"/>
        <v>0</v>
      </c>
      <c r="AT125" s="27">
        <f t="shared" si="12"/>
        <v>0</v>
      </c>
      <c r="AU125" s="28">
        <f t="shared" si="12"/>
        <v>0</v>
      </c>
      <c r="AV125" s="26">
        <f t="shared" si="12"/>
        <v>1670.0581856151662</v>
      </c>
      <c r="AW125" s="27">
        <f t="shared" si="12"/>
        <v>11084.862895439815</v>
      </c>
      <c r="AX125" s="27">
        <f t="shared" si="12"/>
        <v>168.54968479956867</v>
      </c>
      <c r="AY125" s="27">
        <f t="shared" si="12"/>
        <v>0</v>
      </c>
      <c r="AZ125" s="28">
        <f t="shared" si="12"/>
        <v>7885.901302199405</v>
      </c>
      <c r="BA125" s="26">
        <f t="shared" si="12"/>
        <v>0</v>
      </c>
      <c r="BB125" s="27">
        <f t="shared" si="12"/>
        <v>0</v>
      </c>
      <c r="BC125" s="27">
        <f t="shared" si="12"/>
        <v>0</v>
      </c>
      <c r="BD125" s="27">
        <f t="shared" si="12"/>
        <v>0</v>
      </c>
      <c r="BE125" s="28">
        <f t="shared" si="12"/>
        <v>0</v>
      </c>
      <c r="BF125" s="26">
        <f t="shared" si="12"/>
        <v>1186.7649429065625</v>
      </c>
      <c r="BG125" s="27">
        <f t="shared" si="12"/>
        <v>1243.782398515538</v>
      </c>
      <c r="BH125" s="27">
        <f t="shared" si="12"/>
        <v>423.8190188401006</v>
      </c>
      <c r="BI125" s="27">
        <f t="shared" si="12"/>
        <v>0</v>
      </c>
      <c r="BJ125" s="28">
        <f t="shared" si="12"/>
        <v>2125.782899580153</v>
      </c>
      <c r="BK125" s="28">
        <f t="shared" si="12"/>
        <v>98509.04475278039</v>
      </c>
    </row>
    <row r="126" spans="3:63" ht="15" customHeight="1"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</row>
    <row r="127" spans="1:63" s="25" customFormat="1" ht="15" customHeight="1">
      <c r="A127" s="20" t="s">
        <v>20</v>
      </c>
      <c r="B127" s="11" t="s">
        <v>21</v>
      </c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4"/>
      <c r="BK127" s="35"/>
    </row>
    <row r="128" spans="1:63" s="25" customFormat="1" ht="15">
      <c r="A128" s="20" t="s">
        <v>7</v>
      </c>
      <c r="B128" s="36" t="s">
        <v>48</v>
      </c>
      <c r="C128" s="21"/>
      <c r="D128" s="22"/>
      <c r="E128" s="22"/>
      <c r="F128" s="22"/>
      <c r="G128" s="23"/>
      <c r="H128" s="21"/>
      <c r="I128" s="22"/>
      <c r="J128" s="22"/>
      <c r="K128" s="22"/>
      <c r="L128" s="23"/>
      <c r="M128" s="21"/>
      <c r="N128" s="22"/>
      <c r="O128" s="22"/>
      <c r="P128" s="22"/>
      <c r="Q128" s="23"/>
      <c r="R128" s="21"/>
      <c r="S128" s="22"/>
      <c r="T128" s="22"/>
      <c r="U128" s="22"/>
      <c r="V128" s="23"/>
      <c r="W128" s="21"/>
      <c r="X128" s="22"/>
      <c r="Y128" s="22"/>
      <c r="Z128" s="22"/>
      <c r="AA128" s="23"/>
      <c r="AB128" s="21"/>
      <c r="AC128" s="22"/>
      <c r="AD128" s="22"/>
      <c r="AE128" s="22"/>
      <c r="AF128" s="23"/>
      <c r="AG128" s="21"/>
      <c r="AH128" s="22"/>
      <c r="AI128" s="22"/>
      <c r="AJ128" s="22"/>
      <c r="AK128" s="23"/>
      <c r="AL128" s="21"/>
      <c r="AM128" s="22"/>
      <c r="AN128" s="22"/>
      <c r="AO128" s="22"/>
      <c r="AP128" s="23"/>
      <c r="AQ128" s="21"/>
      <c r="AR128" s="22"/>
      <c r="AS128" s="22"/>
      <c r="AT128" s="22"/>
      <c r="AU128" s="23"/>
      <c r="AV128" s="21"/>
      <c r="AW128" s="22"/>
      <c r="AX128" s="22"/>
      <c r="AY128" s="22"/>
      <c r="AZ128" s="23"/>
      <c r="BA128" s="21"/>
      <c r="BB128" s="22"/>
      <c r="BC128" s="22"/>
      <c r="BD128" s="22"/>
      <c r="BE128" s="23"/>
      <c r="BF128" s="21"/>
      <c r="BG128" s="22"/>
      <c r="BH128" s="22"/>
      <c r="BI128" s="22"/>
      <c r="BJ128" s="23"/>
      <c r="BK128" s="24"/>
    </row>
    <row r="129" spans="1:63" s="25" customFormat="1" ht="15">
      <c r="A129" s="20"/>
      <c r="B129" s="7" t="s">
        <v>192</v>
      </c>
      <c r="C129" s="21">
        <v>0</v>
      </c>
      <c r="D129" s="22">
        <v>0.7820024293571</v>
      </c>
      <c r="E129" s="22">
        <v>0</v>
      </c>
      <c r="F129" s="22">
        <v>0</v>
      </c>
      <c r="G129" s="23">
        <v>0</v>
      </c>
      <c r="H129" s="21">
        <v>477.7158328672743</v>
      </c>
      <c r="I129" s="22">
        <v>25.0000064812451</v>
      </c>
      <c r="J129" s="22">
        <v>0</v>
      </c>
      <c r="K129" s="22">
        <v>0</v>
      </c>
      <c r="L129" s="23">
        <v>47.7028486897773</v>
      </c>
      <c r="M129" s="21">
        <v>0</v>
      </c>
      <c r="N129" s="22">
        <v>0</v>
      </c>
      <c r="O129" s="22">
        <v>0</v>
      </c>
      <c r="P129" s="22">
        <v>0</v>
      </c>
      <c r="Q129" s="23">
        <v>0</v>
      </c>
      <c r="R129" s="21">
        <v>318.34266131613816</v>
      </c>
      <c r="S129" s="22">
        <v>9.155956665139701</v>
      </c>
      <c r="T129" s="22">
        <v>0</v>
      </c>
      <c r="U129" s="22">
        <v>0</v>
      </c>
      <c r="V129" s="23">
        <v>18.802756054029807</v>
      </c>
      <c r="W129" s="21">
        <v>0</v>
      </c>
      <c r="X129" s="22">
        <v>0</v>
      </c>
      <c r="Y129" s="22">
        <v>0</v>
      </c>
      <c r="Z129" s="22">
        <v>0</v>
      </c>
      <c r="AA129" s="23">
        <v>0</v>
      </c>
      <c r="AB129" s="21">
        <v>86.1486853682339</v>
      </c>
      <c r="AC129" s="22">
        <v>1.9050223577843997</v>
      </c>
      <c r="AD129" s="22">
        <v>0</v>
      </c>
      <c r="AE129" s="22">
        <v>0</v>
      </c>
      <c r="AF129" s="23">
        <v>10.801818463711998</v>
      </c>
      <c r="AG129" s="21">
        <v>0</v>
      </c>
      <c r="AH129" s="22">
        <v>0</v>
      </c>
      <c r="AI129" s="22">
        <v>0</v>
      </c>
      <c r="AJ129" s="22">
        <v>0</v>
      </c>
      <c r="AK129" s="23">
        <v>0</v>
      </c>
      <c r="AL129" s="21">
        <v>27.143026121992204</v>
      </c>
      <c r="AM129" s="22">
        <v>0.25376663753539996</v>
      </c>
      <c r="AN129" s="22">
        <v>0</v>
      </c>
      <c r="AO129" s="22">
        <v>0</v>
      </c>
      <c r="AP129" s="23">
        <v>1.1483919061420003</v>
      </c>
      <c r="AQ129" s="21">
        <v>0</v>
      </c>
      <c r="AR129" s="22">
        <v>0</v>
      </c>
      <c r="AS129" s="22">
        <v>0</v>
      </c>
      <c r="AT129" s="22">
        <v>0</v>
      </c>
      <c r="AU129" s="23">
        <v>0</v>
      </c>
      <c r="AV129" s="21">
        <v>4746.48764735537</v>
      </c>
      <c r="AW129" s="22">
        <v>307.4153046944311</v>
      </c>
      <c r="AX129" s="22">
        <v>0</v>
      </c>
      <c r="AY129" s="22">
        <v>0</v>
      </c>
      <c r="AZ129" s="23">
        <v>745.1033477649053</v>
      </c>
      <c r="BA129" s="21">
        <v>0</v>
      </c>
      <c r="BB129" s="22">
        <v>0</v>
      </c>
      <c r="BC129" s="22">
        <v>0</v>
      </c>
      <c r="BD129" s="22">
        <v>0</v>
      </c>
      <c r="BE129" s="23">
        <v>0</v>
      </c>
      <c r="BF129" s="21">
        <v>3974.405582327893</v>
      </c>
      <c r="BG129" s="22">
        <v>183.84249658455488</v>
      </c>
      <c r="BH129" s="22">
        <v>0</v>
      </c>
      <c r="BI129" s="22">
        <v>0</v>
      </c>
      <c r="BJ129" s="23">
        <v>321.0721120292168</v>
      </c>
      <c r="BK129" s="24">
        <f>SUM(C129:BJ129)</f>
        <v>11303.229266114733</v>
      </c>
    </row>
    <row r="130" spans="1:63" s="30" customFormat="1" ht="15">
      <c r="A130" s="20"/>
      <c r="B130" s="8" t="s">
        <v>9</v>
      </c>
      <c r="C130" s="26">
        <f aca="true" t="shared" si="13" ref="C130:AH130">SUM(C129:C129)</f>
        <v>0</v>
      </c>
      <c r="D130" s="27">
        <f t="shared" si="13"/>
        <v>0.7820024293571</v>
      </c>
      <c r="E130" s="27">
        <f t="shared" si="13"/>
        <v>0</v>
      </c>
      <c r="F130" s="27">
        <f t="shared" si="13"/>
        <v>0</v>
      </c>
      <c r="G130" s="28">
        <f t="shared" si="13"/>
        <v>0</v>
      </c>
      <c r="H130" s="26">
        <f t="shared" si="13"/>
        <v>477.7158328672743</v>
      </c>
      <c r="I130" s="27">
        <f t="shared" si="13"/>
        <v>25.0000064812451</v>
      </c>
      <c r="J130" s="27">
        <f t="shared" si="13"/>
        <v>0</v>
      </c>
      <c r="K130" s="27">
        <f t="shared" si="13"/>
        <v>0</v>
      </c>
      <c r="L130" s="28">
        <f t="shared" si="13"/>
        <v>47.7028486897773</v>
      </c>
      <c r="M130" s="26">
        <f t="shared" si="13"/>
        <v>0</v>
      </c>
      <c r="N130" s="27">
        <f t="shared" si="13"/>
        <v>0</v>
      </c>
      <c r="O130" s="27">
        <f t="shared" si="13"/>
        <v>0</v>
      </c>
      <c r="P130" s="27">
        <f t="shared" si="13"/>
        <v>0</v>
      </c>
      <c r="Q130" s="28">
        <f t="shared" si="13"/>
        <v>0</v>
      </c>
      <c r="R130" s="26">
        <f t="shared" si="13"/>
        <v>318.34266131613816</v>
      </c>
      <c r="S130" s="27">
        <f t="shared" si="13"/>
        <v>9.155956665139701</v>
      </c>
      <c r="T130" s="27">
        <f t="shared" si="13"/>
        <v>0</v>
      </c>
      <c r="U130" s="27">
        <f t="shared" si="13"/>
        <v>0</v>
      </c>
      <c r="V130" s="28">
        <f t="shared" si="13"/>
        <v>18.802756054029807</v>
      </c>
      <c r="W130" s="26">
        <f t="shared" si="13"/>
        <v>0</v>
      </c>
      <c r="X130" s="27">
        <f t="shared" si="13"/>
        <v>0</v>
      </c>
      <c r="Y130" s="27">
        <f t="shared" si="13"/>
        <v>0</v>
      </c>
      <c r="Z130" s="27">
        <f t="shared" si="13"/>
        <v>0</v>
      </c>
      <c r="AA130" s="28">
        <f t="shared" si="13"/>
        <v>0</v>
      </c>
      <c r="AB130" s="26">
        <f t="shared" si="13"/>
        <v>86.1486853682339</v>
      </c>
      <c r="AC130" s="27">
        <f t="shared" si="13"/>
        <v>1.9050223577843997</v>
      </c>
      <c r="AD130" s="27">
        <f t="shared" si="13"/>
        <v>0</v>
      </c>
      <c r="AE130" s="27">
        <f t="shared" si="13"/>
        <v>0</v>
      </c>
      <c r="AF130" s="28">
        <f t="shared" si="13"/>
        <v>10.801818463711998</v>
      </c>
      <c r="AG130" s="26">
        <f t="shared" si="13"/>
        <v>0</v>
      </c>
      <c r="AH130" s="27">
        <f t="shared" si="13"/>
        <v>0</v>
      </c>
      <c r="AI130" s="27">
        <f aca="true" t="shared" si="14" ref="AI130:BK130">SUM(AI129:AI129)</f>
        <v>0</v>
      </c>
      <c r="AJ130" s="27">
        <f t="shared" si="14"/>
        <v>0</v>
      </c>
      <c r="AK130" s="28">
        <f t="shared" si="14"/>
        <v>0</v>
      </c>
      <c r="AL130" s="26">
        <f t="shared" si="14"/>
        <v>27.143026121992204</v>
      </c>
      <c r="AM130" s="27">
        <f t="shared" si="14"/>
        <v>0.25376663753539996</v>
      </c>
      <c r="AN130" s="27">
        <f t="shared" si="14"/>
        <v>0</v>
      </c>
      <c r="AO130" s="27">
        <f t="shared" si="14"/>
        <v>0</v>
      </c>
      <c r="AP130" s="28">
        <f t="shared" si="14"/>
        <v>1.1483919061420003</v>
      </c>
      <c r="AQ130" s="26">
        <f t="shared" si="14"/>
        <v>0</v>
      </c>
      <c r="AR130" s="27">
        <f t="shared" si="14"/>
        <v>0</v>
      </c>
      <c r="AS130" s="27">
        <f t="shared" si="14"/>
        <v>0</v>
      </c>
      <c r="AT130" s="27">
        <f t="shared" si="14"/>
        <v>0</v>
      </c>
      <c r="AU130" s="28">
        <f t="shared" si="14"/>
        <v>0</v>
      </c>
      <c r="AV130" s="26">
        <f t="shared" si="14"/>
        <v>4746.48764735537</v>
      </c>
      <c r="AW130" s="27">
        <f t="shared" si="14"/>
        <v>307.4153046944311</v>
      </c>
      <c r="AX130" s="27">
        <f t="shared" si="14"/>
        <v>0</v>
      </c>
      <c r="AY130" s="27">
        <f t="shared" si="14"/>
        <v>0</v>
      </c>
      <c r="AZ130" s="28">
        <f t="shared" si="14"/>
        <v>745.1033477649053</v>
      </c>
      <c r="BA130" s="26">
        <f t="shared" si="14"/>
        <v>0</v>
      </c>
      <c r="BB130" s="27">
        <f t="shared" si="14"/>
        <v>0</v>
      </c>
      <c r="BC130" s="27">
        <f t="shared" si="14"/>
        <v>0</v>
      </c>
      <c r="BD130" s="27">
        <f t="shared" si="14"/>
        <v>0</v>
      </c>
      <c r="BE130" s="28">
        <f t="shared" si="14"/>
        <v>0</v>
      </c>
      <c r="BF130" s="26">
        <f t="shared" si="14"/>
        <v>3974.405582327893</v>
      </c>
      <c r="BG130" s="27">
        <f t="shared" si="14"/>
        <v>183.84249658455488</v>
      </c>
      <c r="BH130" s="27">
        <f t="shared" si="14"/>
        <v>0</v>
      </c>
      <c r="BI130" s="27">
        <f t="shared" si="14"/>
        <v>0</v>
      </c>
      <c r="BJ130" s="28">
        <f t="shared" si="14"/>
        <v>321.0721120292168</v>
      </c>
      <c r="BK130" s="29">
        <f t="shared" si="14"/>
        <v>11303.229266114733</v>
      </c>
    </row>
    <row r="131" spans="3:63" ht="15" customHeight="1"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</row>
    <row r="132" spans="1:63" s="25" customFormat="1" ht="15">
      <c r="A132" s="20" t="s">
        <v>10</v>
      </c>
      <c r="B132" s="12" t="s">
        <v>22</v>
      </c>
      <c r="C132" s="21"/>
      <c r="D132" s="22"/>
      <c r="E132" s="22"/>
      <c r="F132" s="22"/>
      <c r="G132" s="23"/>
      <c r="H132" s="21"/>
      <c r="I132" s="22"/>
      <c r="J132" s="22"/>
      <c r="K132" s="22"/>
      <c r="L132" s="23"/>
      <c r="M132" s="21"/>
      <c r="N132" s="22"/>
      <c r="O132" s="22"/>
      <c r="P132" s="22"/>
      <c r="Q132" s="23"/>
      <c r="R132" s="21"/>
      <c r="S132" s="22"/>
      <c r="T132" s="22"/>
      <c r="U132" s="22"/>
      <c r="V132" s="23"/>
      <c r="W132" s="21"/>
      <c r="X132" s="22"/>
      <c r="Y132" s="22"/>
      <c r="Z132" s="22"/>
      <c r="AA132" s="23"/>
      <c r="AB132" s="21"/>
      <c r="AC132" s="22"/>
      <c r="AD132" s="22"/>
      <c r="AE132" s="22"/>
      <c r="AF132" s="23"/>
      <c r="AG132" s="21"/>
      <c r="AH132" s="22"/>
      <c r="AI132" s="22"/>
      <c r="AJ132" s="22"/>
      <c r="AK132" s="23"/>
      <c r="AL132" s="21"/>
      <c r="AM132" s="22"/>
      <c r="AN132" s="22"/>
      <c r="AO132" s="22"/>
      <c r="AP132" s="23"/>
      <c r="AQ132" s="21"/>
      <c r="AR132" s="22"/>
      <c r="AS132" s="22"/>
      <c r="AT132" s="22"/>
      <c r="AU132" s="23"/>
      <c r="AV132" s="21"/>
      <c r="AW132" s="22"/>
      <c r="AX132" s="22"/>
      <c r="AY132" s="22"/>
      <c r="AZ132" s="23"/>
      <c r="BA132" s="21"/>
      <c r="BB132" s="22"/>
      <c r="BC132" s="22"/>
      <c r="BD132" s="22"/>
      <c r="BE132" s="23"/>
      <c r="BF132" s="21"/>
      <c r="BG132" s="22"/>
      <c r="BH132" s="22"/>
      <c r="BI132" s="22"/>
      <c r="BJ132" s="23"/>
      <c r="BK132" s="24"/>
    </row>
    <row r="133" spans="1:63" s="25" customFormat="1" ht="15">
      <c r="A133" s="20"/>
      <c r="B133" s="7" t="s">
        <v>193</v>
      </c>
      <c r="C133" s="21">
        <v>0</v>
      </c>
      <c r="D133" s="22">
        <v>0.015105</v>
      </c>
      <c r="E133" s="22">
        <v>0</v>
      </c>
      <c r="F133" s="22">
        <v>0</v>
      </c>
      <c r="G133" s="23">
        <v>0</v>
      </c>
      <c r="H133" s="21">
        <v>0.1413802172857</v>
      </c>
      <c r="I133" s="22">
        <v>0.0849041945713</v>
      </c>
      <c r="J133" s="22">
        <v>0</v>
      </c>
      <c r="K133" s="22">
        <v>0</v>
      </c>
      <c r="L133" s="23">
        <v>0.6978192820000001</v>
      </c>
      <c r="M133" s="21">
        <v>0</v>
      </c>
      <c r="N133" s="22">
        <v>0</v>
      </c>
      <c r="O133" s="22">
        <v>0</v>
      </c>
      <c r="P133" s="22">
        <v>0</v>
      </c>
      <c r="Q133" s="23">
        <v>0</v>
      </c>
      <c r="R133" s="21">
        <v>0.07686805614279998</v>
      </c>
      <c r="S133" s="22">
        <v>0.197162921</v>
      </c>
      <c r="T133" s="22">
        <v>0</v>
      </c>
      <c r="U133" s="22">
        <v>0</v>
      </c>
      <c r="V133" s="23">
        <v>0.22934803799999998</v>
      </c>
      <c r="W133" s="21">
        <v>0</v>
      </c>
      <c r="X133" s="22">
        <v>0</v>
      </c>
      <c r="Y133" s="22">
        <v>0</v>
      </c>
      <c r="Z133" s="22">
        <v>0</v>
      </c>
      <c r="AA133" s="23">
        <v>0</v>
      </c>
      <c r="AB133" s="21">
        <v>0.058587911</v>
      </c>
      <c r="AC133" s="22">
        <v>0.038625145</v>
      </c>
      <c r="AD133" s="22">
        <v>0</v>
      </c>
      <c r="AE133" s="22">
        <v>0</v>
      </c>
      <c r="AF133" s="23">
        <v>0.23331079014280004</v>
      </c>
      <c r="AG133" s="21">
        <v>0</v>
      </c>
      <c r="AH133" s="22">
        <v>0</v>
      </c>
      <c r="AI133" s="22">
        <v>0</v>
      </c>
      <c r="AJ133" s="22">
        <v>0</v>
      </c>
      <c r="AK133" s="23">
        <v>0</v>
      </c>
      <c r="AL133" s="21">
        <v>0.014121662000000004</v>
      </c>
      <c r="AM133" s="22">
        <v>4.2569E-05</v>
      </c>
      <c r="AN133" s="22">
        <v>0</v>
      </c>
      <c r="AO133" s="22">
        <v>0</v>
      </c>
      <c r="AP133" s="23">
        <v>0.016495318</v>
      </c>
      <c r="AQ133" s="21">
        <v>0</v>
      </c>
      <c r="AR133" s="22">
        <v>0</v>
      </c>
      <c r="AS133" s="22">
        <v>0</v>
      </c>
      <c r="AT133" s="22">
        <v>0</v>
      </c>
      <c r="AU133" s="23">
        <v>0</v>
      </c>
      <c r="AV133" s="21">
        <v>2.9118448424989016</v>
      </c>
      <c r="AW133" s="22">
        <v>2.6532436473447714</v>
      </c>
      <c r="AX133" s="22">
        <v>5.5983E-05</v>
      </c>
      <c r="AY133" s="22">
        <v>0</v>
      </c>
      <c r="AZ133" s="23">
        <v>12.6821144802854</v>
      </c>
      <c r="BA133" s="21">
        <v>0</v>
      </c>
      <c r="BB133" s="22">
        <v>0</v>
      </c>
      <c r="BC133" s="22">
        <v>0</v>
      </c>
      <c r="BD133" s="22">
        <v>0</v>
      </c>
      <c r="BE133" s="23">
        <v>0</v>
      </c>
      <c r="BF133" s="21">
        <v>1.5487079918567994</v>
      </c>
      <c r="BG133" s="22">
        <v>1.2762128928570997</v>
      </c>
      <c r="BH133" s="22">
        <v>0</v>
      </c>
      <c r="BI133" s="22">
        <v>0</v>
      </c>
      <c r="BJ133" s="23">
        <v>2.9369208659996997</v>
      </c>
      <c r="BK133" s="24">
        <f>SUM(C133:BJ133)</f>
        <v>25.81287180798527</v>
      </c>
    </row>
    <row r="134" spans="1:63" s="25" customFormat="1" ht="15">
      <c r="A134" s="20"/>
      <c r="B134" s="7" t="s">
        <v>194</v>
      </c>
      <c r="C134" s="21">
        <v>0</v>
      </c>
      <c r="D134" s="22">
        <v>0.7814120379642</v>
      </c>
      <c r="E134" s="22">
        <v>0</v>
      </c>
      <c r="F134" s="22">
        <v>0</v>
      </c>
      <c r="G134" s="23">
        <v>0</v>
      </c>
      <c r="H134" s="21">
        <v>48.520549122849495</v>
      </c>
      <c r="I134" s="22">
        <v>3445.6199490013896</v>
      </c>
      <c r="J134" s="22">
        <v>2.3942062723927005</v>
      </c>
      <c r="K134" s="22">
        <v>0</v>
      </c>
      <c r="L134" s="23">
        <v>1142.8482393058514</v>
      </c>
      <c r="M134" s="21">
        <v>0</v>
      </c>
      <c r="N134" s="22">
        <v>0</v>
      </c>
      <c r="O134" s="22">
        <v>0</v>
      </c>
      <c r="P134" s="22">
        <v>0</v>
      </c>
      <c r="Q134" s="23">
        <v>0</v>
      </c>
      <c r="R134" s="21">
        <v>16.819735290529202</v>
      </c>
      <c r="S134" s="22">
        <v>108.26680298414149</v>
      </c>
      <c r="T134" s="22">
        <v>0.19372448975</v>
      </c>
      <c r="U134" s="22">
        <v>0</v>
      </c>
      <c r="V134" s="23">
        <v>132.8922666121399</v>
      </c>
      <c r="W134" s="21">
        <v>0</v>
      </c>
      <c r="X134" s="22">
        <v>0</v>
      </c>
      <c r="Y134" s="22">
        <v>0</v>
      </c>
      <c r="Z134" s="22">
        <v>0</v>
      </c>
      <c r="AA134" s="23">
        <v>0</v>
      </c>
      <c r="AB134" s="21">
        <v>3.9526050433907005</v>
      </c>
      <c r="AC134" s="22">
        <v>6.649343703356401</v>
      </c>
      <c r="AD134" s="22">
        <v>0</v>
      </c>
      <c r="AE134" s="22">
        <v>0</v>
      </c>
      <c r="AF134" s="23">
        <v>67.24657827631941</v>
      </c>
      <c r="AG134" s="21">
        <v>0</v>
      </c>
      <c r="AH134" s="22">
        <v>0</v>
      </c>
      <c r="AI134" s="22">
        <v>0</v>
      </c>
      <c r="AJ134" s="22">
        <v>0</v>
      </c>
      <c r="AK134" s="23">
        <v>0</v>
      </c>
      <c r="AL134" s="21">
        <v>0.7505263132846001</v>
      </c>
      <c r="AM134" s="22">
        <v>0.0562571502856</v>
      </c>
      <c r="AN134" s="22">
        <v>0</v>
      </c>
      <c r="AO134" s="22">
        <v>0</v>
      </c>
      <c r="AP134" s="23">
        <v>2.8360640557851005</v>
      </c>
      <c r="AQ134" s="21">
        <v>0</v>
      </c>
      <c r="AR134" s="22">
        <v>0</v>
      </c>
      <c r="AS134" s="22">
        <v>0</v>
      </c>
      <c r="AT134" s="22">
        <v>0</v>
      </c>
      <c r="AU134" s="23">
        <v>0</v>
      </c>
      <c r="AV134" s="21">
        <v>439.53541862526663</v>
      </c>
      <c r="AW134" s="22">
        <v>874.5915355397233</v>
      </c>
      <c r="AX134" s="22">
        <v>2.1154344468926998</v>
      </c>
      <c r="AY134" s="22">
        <v>0</v>
      </c>
      <c r="AZ134" s="23">
        <v>2576.8516944571547</v>
      </c>
      <c r="BA134" s="21">
        <v>0</v>
      </c>
      <c r="BB134" s="22">
        <v>0</v>
      </c>
      <c r="BC134" s="22">
        <v>0</v>
      </c>
      <c r="BD134" s="22">
        <v>0</v>
      </c>
      <c r="BE134" s="23">
        <v>0</v>
      </c>
      <c r="BF134" s="21">
        <v>207.9877072890524</v>
      </c>
      <c r="BG134" s="22">
        <v>233.09779442392318</v>
      </c>
      <c r="BH134" s="22">
        <v>0.0451690549642</v>
      </c>
      <c r="BI134" s="22">
        <v>0</v>
      </c>
      <c r="BJ134" s="23">
        <v>401.7359822791922</v>
      </c>
      <c r="BK134" s="24">
        <f aca="true" t="shared" si="15" ref="BK134:BK160">SUM(C134:BJ134)</f>
        <v>9715.788995775596</v>
      </c>
    </row>
    <row r="135" spans="1:63" s="25" customFormat="1" ht="15">
      <c r="A135" s="20"/>
      <c r="B135" s="7" t="s">
        <v>195</v>
      </c>
      <c r="C135" s="21">
        <v>0</v>
      </c>
      <c r="D135" s="22">
        <v>16.9044541243928</v>
      </c>
      <c r="E135" s="22">
        <v>0</v>
      </c>
      <c r="F135" s="22">
        <v>0</v>
      </c>
      <c r="G135" s="23">
        <v>0</v>
      </c>
      <c r="H135" s="21">
        <v>151.24855911622183</v>
      </c>
      <c r="I135" s="22">
        <v>14.7962142271402</v>
      </c>
      <c r="J135" s="22">
        <v>0.01434321975</v>
      </c>
      <c r="K135" s="22">
        <v>0</v>
      </c>
      <c r="L135" s="23">
        <v>147.63005282627768</v>
      </c>
      <c r="M135" s="21">
        <v>0</v>
      </c>
      <c r="N135" s="22">
        <v>0</v>
      </c>
      <c r="O135" s="22">
        <v>0</v>
      </c>
      <c r="P135" s="22">
        <v>0</v>
      </c>
      <c r="Q135" s="23">
        <v>0</v>
      </c>
      <c r="R135" s="21">
        <v>68.86164505222901</v>
      </c>
      <c r="S135" s="22">
        <v>5.088257207998501</v>
      </c>
      <c r="T135" s="22">
        <v>0</v>
      </c>
      <c r="U135" s="22">
        <v>0</v>
      </c>
      <c r="V135" s="23">
        <v>24.2062586180673</v>
      </c>
      <c r="W135" s="21">
        <v>0</v>
      </c>
      <c r="X135" s="22">
        <v>0</v>
      </c>
      <c r="Y135" s="22">
        <v>0</v>
      </c>
      <c r="Z135" s="22">
        <v>0</v>
      </c>
      <c r="AA135" s="23">
        <v>0</v>
      </c>
      <c r="AB135" s="21">
        <v>62.6550522542756</v>
      </c>
      <c r="AC135" s="22">
        <v>3.3735523587133</v>
      </c>
      <c r="AD135" s="22">
        <v>0</v>
      </c>
      <c r="AE135" s="22">
        <v>0</v>
      </c>
      <c r="AF135" s="23">
        <v>26.01646099824701</v>
      </c>
      <c r="AG135" s="21">
        <v>0</v>
      </c>
      <c r="AH135" s="22">
        <v>0</v>
      </c>
      <c r="AI135" s="22">
        <v>0</v>
      </c>
      <c r="AJ135" s="22">
        <v>0</v>
      </c>
      <c r="AK135" s="23">
        <v>0</v>
      </c>
      <c r="AL135" s="21">
        <v>11.202208226031603</v>
      </c>
      <c r="AM135" s="22">
        <v>0.0252509264998</v>
      </c>
      <c r="AN135" s="22">
        <v>0</v>
      </c>
      <c r="AO135" s="22">
        <v>0</v>
      </c>
      <c r="AP135" s="23">
        <v>2.9800498430705</v>
      </c>
      <c r="AQ135" s="21">
        <v>0</v>
      </c>
      <c r="AR135" s="22">
        <v>0</v>
      </c>
      <c r="AS135" s="22">
        <v>0</v>
      </c>
      <c r="AT135" s="22">
        <v>0</v>
      </c>
      <c r="AU135" s="23">
        <v>0</v>
      </c>
      <c r="AV135" s="21">
        <v>927.5004281671365</v>
      </c>
      <c r="AW135" s="22">
        <v>140.87016925695684</v>
      </c>
      <c r="AX135" s="22">
        <v>0.015302954499900002</v>
      </c>
      <c r="AY135" s="22">
        <v>0</v>
      </c>
      <c r="AZ135" s="23">
        <v>632.7140022649256</v>
      </c>
      <c r="BA135" s="21">
        <v>0</v>
      </c>
      <c r="BB135" s="22">
        <v>0</v>
      </c>
      <c r="BC135" s="22">
        <v>0</v>
      </c>
      <c r="BD135" s="22">
        <v>0</v>
      </c>
      <c r="BE135" s="23">
        <v>0</v>
      </c>
      <c r="BF135" s="21">
        <v>468.2287015856519</v>
      </c>
      <c r="BG135" s="22">
        <v>28.351546162049093</v>
      </c>
      <c r="BH135" s="22">
        <v>0.28753082828559995</v>
      </c>
      <c r="BI135" s="22">
        <v>0</v>
      </c>
      <c r="BJ135" s="23">
        <v>117.20370883660055</v>
      </c>
      <c r="BK135" s="24">
        <f>SUM(C135:BJ135)</f>
        <v>2850.1737490550213</v>
      </c>
    </row>
    <row r="136" spans="1:63" s="25" customFormat="1" ht="15">
      <c r="A136" s="20"/>
      <c r="B136" s="7" t="s">
        <v>196</v>
      </c>
      <c r="C136" s="21">
        <v>0</v>
      </c>
      <c r="D136" s="22">
        <v>0</v>
      </c>
      <c r="E136" s="22">
        <v>0</v>
      </c>
      <c r="F136" s="22">
        <v>0</v>
      </c>
      <c r="G136" s="23">
        <v>0</v>
      </c>
      <c r="H136" s="21">
        <v>0.0235393662855</v>
      </c>
      <c r="I136" s="22">
        <v>0</v>
      </c>
      <c r="J136" s="22">
        <v>0</v>
      </c>
      <c r="K136" s="22">
        <v>0</v>
      </c>
      <c r="L136" s="23">
        <v>0.040585114285599994</v>
      </c>
      <c r="M136" s="21">
        <v>0</v>
      </c>
      <c r="N136" s="22">
        <v>0</v>
      </c>
      <c r="O136" s="22">
        <v>0</v>
      </c>
      <c r="P136" s="22">
        <v>0</v>
      </c>
      <c r="Q136" s="23">
        <v>0</v>
      </c>
      <c r="R136" s="21">
        <v>0.0554663228568</v>
      </c>
      <c r="S136" s="22">
        <v>0</v>
      </c>
      <c r="T136" s="22">
        <v>0</v>
      </c>
      <c r="U136" s="22">
        <v>0</v>
      </c>
      <c r="V136" s="23">
        <v>0</v>
      </c>
      <c r="W136" s="21">
        <v>0</v>
      </c>
      <c r="X136" s="22">
        <v>0</v>
      </c>
      <c r="Y136" s="22">
        <v>0</v>
      </c>
      <c r="Z136" s="22">
        <v>0</v>
      </c>
      <c r="AA136" s="23">
        <v>0</v>
      </c>
      <c r="AB136" s="21">
        <v>0</v>
      </c>
      <c r="AC136" s="22">
        <v>0</v>
      </c>
      <c r="AD136" s="22">
        <v>0</v>
      </c>
      <c r="AE136" s="22">
        <v>0</v>
      </c>
      <c r="AF136" s="23">
        <v>0.0219039285714</v>
      </c>
      <c r="AG136" s="21">
        <v>0</v>
      </c>
      <c r="AH136" s="22">
        <v>0</v>
      </c>
      <c r="AI136" s="22">
        <v>0</v>
      </c>
      <c r="AJ136" s="22">
        <v>0</v>
      </c>
      <c r="AK136" s="23">
        <v>0</v>
      </c>
      <c r="AL136" s="21">
        <v>0</v>
      </c>
      <c r="AM136" s="22">
        <v>0</v>
      </c>
      <c r="AN136" s="22">
        <v>0</v>
      </c>
      <c r="AO136" s="22">
        <v>0</v>
      </c>
      <c r="AP136" s="23">
        <v>0</v>
      </c>
      <c r="AQ136" s="21">
        <v>0</v>
      </c>
      <c r="AR136" s="22">
        <v>0</v>
      </c>
      <c r="AS136" s="22">
        <v>0</v>
      </c>
      <c r="AT136" s="22">
        <v>0</v>
      </c>
      <c r="AU136" s="23">
        <v>0</v>
      </c>
      <c r="AV136" s="21">
        <v>2.0554054471764998</v>
      </c>
      <c r="AW136" s="22">
        <v>2.072110821463386</v>
      </c>
      <c r="AX136" s="22">
        <v>0</v>
      </c>
      <c r="AY136" s="22">
        <v>0</v>
      </c>
      <c r="AZ136" s="23">
        <v>22.9868862268191</v>
      </c>
      <c r="BA136" s="21">
        <v>0</v>
      </c>
      <c r="BB136" s="22">
        <v>0</v>
      </c>
      <c r="BC136" s="22">
        <v>0</v>
      </c>
      <c r="BD136" s="22">
        <v>0</v>
      </c>
      <c r="BE136" s="23">
        <v>0</v>
      </c>
      <c r="BF136" s="21">
        <v>1.1511824011056</v>
      </c>
      <c r="BG136" s="22">
        <v>0.5870250803569</v>
      </c>
      <c r="BH136" s="22">
        <v>0</v>
      </c>
      <c r="BI136" s="22">
        <v>0</v>
      </c>
      <c r="BJ136" s="23">
        <v>4.9270381247846</v>
      </c>
      <c r="BK136" s="24">
        <f>SUM(C136:BJ136)</f>
        <v>33.92114283370538</v>
      </c>
    </row>
    <row r="137" spans="1:63" s="25" customFormat="1" ht="15">
      <c r="A137" s="20"/>
      <c r="B137" s="7" t="s">
        <v>197</v>
      </c>
      <c r="C137" s="21">
        <v>0</v>
      </c>
      <c r="D137" s="22">
        <v>10.8755178571428</v>
      </c>
      <c r="E137" s="22">
        <v>0</v>
      </c>
      <c r="F137" s="22">
        <v>0</v>
      </c>
      <c r="G137" s="23">
        <v>0</v>
      </c>
      <c r="H137" s="21">
        <v>2.8657860357463</v>
      </c>
      <c r="I137" s="22">
        <v>0.9808442736424001</v>
      </c>
      <c r="J137" s="22">
        <v>0</v>
      </c>
      <c r="K137" s="22">
        <v>0</v>
      </c>
      <c r="L137" s="23">
        <v>4.5377825086772</v>
      </c>
      <c r="M137" s="21">
        <v>0</v>
      </c>
      <c r="N137" s="22">
        <v>0</v>
      </c>
      <c r="O137" s="22">
        <v>0</v>
      </c>
      <c r="P137" s="22">
        <v>0</v>
      </c>
      <c r="Q137" s="23">
        <v>0</v>
      </c>
      <c r="R137" s="21">
        <v>2.3452708884244</v>
      </c>
      <c r="S137" s="22">
        <v>0.3148492772855</v>
      </c>
      <c r="T137" s="22">
        <v>0</v>
      </c>
      <c r="U137" s="22">
        <v>0</v>
      </c>
      <c r="V137" s="23">
        <v>1.6537757026774003</v>
      </c>
      <c r="W137" s="21">
        <v>0</v>
      </c>
      <c r="X137" s="22">
        <v>0</v>
      </c>
      <c r="Y137" s="22">
        <v>0</v>
      </c>
      <c r="Z137" s="22">
        <v>0</v>
      </c>
      <c r="AA137" s="23">
        <v>0</v>
      </c>
      <c r="AB137" s="21">
        <v>0.8550971317836998</v>
      </c>
      <c r="AC137" s="22">
        <v>0</v>
      </c>
      <c r="AD137" s="22">
        <v>0</v>
      </c>
      <c r="AE137" s="22">
        <v>0</v>
      </c>
      <c r="AF137" s="23">
        <v>0.7996894931777001</v>
      </c>
      <c r="AG137" s="21">
        <v>0</v>
      </c>
      <c r="AH137" s="22">
        <v>0</v>
      </c>
      <c r="AI137" s="22">
        <v>0</v>
      </c>
      <c r="AJ137" s="22">
        <v>0</v>
      </c>
      <c r="AK137" s="23">
        <v>0</v>
      </c>
      <c r="AL137" s="21">
        <v>0.29906898778439994</v>
      </c>
      <c r="AM137" s="22">
        <v>0.0529575714285</v>
      </c>
      <c r="AN137" s="22">
        <v>0</v>
      </c>
      <c r="AO137" s="22">
        <v>0</v>
      </c>
      <c r="AP137" s="23">
        <v>0.1016785371426</v>
      </c>
      <c r="AQ137" s="21">
        <v>0</v>
      </c>
      <c r="AR137" s="22">
        <v>0</v>
      </c>
      <c r="AS137" s="22">
        <v>0</v>
      </c>
      <c r="AT137" s="22">
        <v>0</v>
      </c>
      <c r="AU137" s="23">
        <v>0</v>
      </c>
      <c r="AV137" s="21">
        <v>34.68312842374112</v>
      </c>
      <c r="AW137" s="22">
        <v>12.875745591697761</v>
      </c>
      <c r="AX137" s="22">
        <v>0</v>
      </c>
      <c r="AY137" s="22">
        <v>0</v>
      </c>
      <c r="AZ137" s="23">
        <v>72.97904997140138</v>
      </c>
      <c r="BA137" s="21">
        <v>0</v>
      </c>
      <c r="BB137" s="22">
        <v>0</v>
      </c>
      <c r="BC137" s="22">
        <v>0</v>
      </c>
      <c r="BD137" s="22">
        <v>0</v>
      </c>
      <c r="BE137" s="23">
        <v>0</v>
      </c>
      <c r="BF137" s="21">
        <v>31.92020266683881</v>
      </c>
      <c r="BG137" s="22">
        <v>3.3607724606391005</v>
      </c>
      <c r="BH137" s="22">
        <v>0</v>
      </c>
      <c r="BI137" s="22">
        <v>0</v>
      </c>
      <c r="BJ137" s="23">
        <v>22.068128114841198</v>
      </c>
      <c r="BK137" s="24">
        <f>SUM(C137:BJ137)</f>
        <v>203.56934549407228</v>
      </c>
    </row>
    <row r="138" spans="1:63" s="25" customFormat="1" ht="15">
      <c r="A138" s="20"/>
      <c r="B138" s="7" t="s">
        <v>220</v>
      </c>
      <c r="C138" s="21">
        <v>0</v>
      </c>
      <c r="D138" s="22">
        <v>3.9248207142857</v>
      </c>
      <c r="E138" s="22">
        <v>0</v>
      </c>
      <c r="F138" s="22">
        <v>0</v>
      </c>
      <c r="G138" s="23">
        <v>0</v>
      </c>
      <c r="H138" s="21">
        <v>4.8296873264953994</v>
      </c>
      <c r="I138" s="22">
        <v>0.7740105713211001</v>
      </c>
      <c r="J138" s="22">
        <v>0</v>
      </c>
      <c r="K138" s="22">
        <v>0</v>
      </c>
      <c r="L138" s="23">
        <v>6.6129874163545</v>
      </c>
      <c r="M138" s="21">
        <v>0</v>
      </c>
      <c r="N138" s="22">
        <v>0</v>
      </c>
      <c r="O138" s="22">
        <v>0</v>
      </c>
      <c r="P138" s="22">
        <v>0</v>
      </c>
      <c r="Q138" s="23">
        <v>0</v>
      </c>
      <c r="R138" s="21">
        <v>3.159564107674601</v>
      </c>
      <c r="S138" s="22">
        <v>0.39257517074989995</v>
      </c>
      <c r="T138" s="22">
        <v>0</v>
      </c>
      <c r="U138" s="22">
        <v>0</v>
      </c>
      <c r="V138" s="23">
        <v>3.6481696254630993</v>
      </c>
      <c r="W138" s="21">
        <v>0</v>
      </c>
      <c r="X138" s="22">
        <v>0</v>
      </c>
      <c r="Y138" s="22">
        <v>0</v>
      </c>
      <c r="Z138" s="22">
        <v>0</v>
      </c>
      <c r="AA138" s="23">
        <v>0</v>
      </c>
      <c r="AB138" s="21">
        <v>4.9246298854252</v>
      </c>
      <c r="AC138" s="22">
        <v>0.0561010371427</v>
      </c>
      <c r="AD138" s="22">
        <v>0</v>
      </c>
      <c r="AE138" s="22">
        <v>0</v>
      </c>
      <c r="AF138" s="23">
        <v>13.364156561641199</v>
      </c>
      <c r="AG138" s="21">
        <v>0</v>
      </c>
      <c r="AH138" s="22">
        <v>0</v>
      </c>
      <c r="AI138" s="22">
        <v>0</v>
      </c>
      <c r="AJ138" s="22">
        <v>0</v>
      </c>
      <c r="AK138" s="23">
        <v>0</v>
      </c>
      <c r="AL138" s="21">
        <v>0.6377277173199</v>
      </c>
      <c r="AM138" s="22">
        <v>0.21593332932139997</v>
      </c>
      <c r="AN138" s="22">
        <v>0</v>
      </c>
      <c r="AO138" s="22">
        <v>0</v>
      </c>
      <c r="AP138" s="23">
        <v>1.8227014704637001</v>
      </c>
      <c r="AQ138" s="21">
        <v>0</v>
      </c>
      <c r="AR138" s="22">
        <v>0</v>
      </c>
      <c r="AS138" s="22">
        <v>0</v>
      </c>
      <c r="AT138" s="22">
        <v>0</v>
      </c>
      <c r="AU138" s="23">
        <v>0</v>
      </c>
      <c r="AV138" s="21">
        <v>90.67348751185449</v>
      </c>
      <c r="AW138" s="22">
        <v>21.402972858183652</v>
      </c>
      <c r="AX138" s="22">
        <v>0</v>
      </c>
      <c r="AY138" s="22">
        <v>0</v>
      </c>
      <c r="AZ138" s="23">
        <v>331.25083300792403</v>
      </c>
      <c r="BA138" s="21">
        <v>0</v>
      </c>
      <c r="BB138" s="22">
        <v>0</v>
      </c>
      <c r="BC138" s="22">
        <v>0</v>
      </c>
      <c r="BD138" s="22">
        <v>0</v>
      </c>
      <c r="BE138" s="23">
        <v>0</v>
      </c>
      <c r="BF138" s="21">
        <v>93.46761836570984</v>
      </c>
      <c r="BG138" s="22">
        <v>10.588153119352599</v>
      </c>
      <c r="BH138" s="22">
        <v>2.5500343925714</v>
      </c>
      <c r="BI138" s="22">
        <v>0</v>
      </c>
      <c r="BJ138" s="23">
        <v>180.457334467726</v>
      </c>
      <c r="BK138" s="24">
        <f>SUM(C138:BJ138)</f>
        <v>774.7534986569805</v>
      </c>
    </row>
    <row r="139" spans="1:63" s="25" customFormat="1" ht="15">
      <c r="A139" s="20"/>
      <c r="B139" s="7" t="s">
        <v>198</v>
      </c>
      <c r="C139" s="21">
        <v>0</v>
      </c>
      <c r="D139" s="22">
        <v>0.9148456272857</v>
      </c>
      <c r="E139" s="22">
        <v>0</v>
      </c>
      <c r="F139" s="22">
        <v>0</v>
      </c>
      <c r="G139" s="23">
        <v>0</v>
      </c>
      <c r="H139" s="21">
        <v>306.9543992506725</v>
      </c>
      <c r="I139" s="22">
        <v>934.2206006510326</v>
      </c>
      <c r="J139" s="22">
        <v>0</v>
      </c>
      <c r="K139" s="22">
        <v>0</v>
      </c>
      <c r="L139" s="23">
        <v>295.44093218723907</v>
      </c>
      <c r="M139" s="21">
        <v>0</v>
      </c>
      <c r="N139" s="22">
        <v>0</v>
      </c>
      <c r="O139" s="22">
        <v>0</v>
      </c>
      <c r="P139" s="22">
        <v>0</v>
      </c>
      <c r="Q139" s="23">
        <v>0</v>
      </c>
      <c r="R139" s="21">
        <v>166.61558946311303</v>
      </c>
      <c r="S139" s="22">
        <v>89.8670529614262</v>
      </c>
      <c r="T139" s="22">
        <v>0</v>
      </c>
      <c r="U139" s="22">
        <v>0</v>
      </c>
      <c r="V139" s="23">
        <v>57.408344074959714</v>
      </c>
      <c r="W139" s="21">
        <v>0</v>
      </c>
      <c r="X139" s="22">
        <v>0</v>
      </c>
      <c r="Y139" s="22">
        <v>0</v>
      </c>
      <c r="Z139" s="22">
        <v>0</v>
      </c>
      <c r="AA139" s="23">
        <v>0</v>
      </c>
      <c r="AB139" s="21">
        <v>147.8667285131981</v>
      </c>
      <c r="AC139" s="22">
        <v>5.554626568427199</v>
      </c>
      <c r="AD139" s="22">
        <v>0</v>
      </c>
      <c r="AE139" s="22">
        <v>0</v>
      </c>
      <c r="AF139" s="23">
        <v>101.6097080006383</v>
      </c>
      <c r="AG139" s="21">
        <v>0</v>
      </c>
      <c r="AH139" s="22">
        <v>0</v>
      </c>
      <c r="AI139" s="22">
        <v>0</v>
      </c>
      <c r="AJ139" s="22">
        <v>0</v>
      </c>
      <c r="AK139" s="23">
        <v>0</v>
      </c>
      <c r="AL139" s="21">
        <v>35.0329255331018</v>
      </c>
      <c r="AM139" s="22">
        <v>0.568043026535</v>
      </c>
      <c r="AN139" s="22">
        <v>0</v>
      </c>
      <c r="AO139" s="22">
        <v>0</v>
      </c>
      <c r="AP139" s="23">
        <v>18.8037271202838</v>
      </c>
      <c r="AQ139" s="21">
        <v>0</v>
      </c>
      <c r="AR139" s="22">
        <v>0</v>
      </c>
      <c r="AS139" s="22">
        <v>0</v>
      </c>
      <c r="AT139" s="22">
        <v>0</v>
      </c>
      <c r="AU139" s="23">
        <v>0</v>
      </c>
      <c r="AV139" s="21">
        <v>2558.311325189739</v>
      </c>
      <c r="AW139" s="22">
        <v>461.3939195728838</v>
      </c>
      <c r="AX139" s="22">
        <v>0.169858657357</v>
      </c>
      <c r="AY139" s="22">
        <v>0</v>
      </c>
      <c r="AZ139" s="23">
        <v>2662.4617628397295</v>
      </c>
      <c r="BA139" s="21">
        <v>0</v>
      </c>
      <c r="BB139" s="22">
        <v>0</v>
      </c>
      <c r="BC139" s="22">
        <v>0</v>
      </c>
      <c r="BD139" s="22">
        <v>0</v>
      </c>
      <c r="BE139" s="23">
        <v>0</v>
      </c>
      <c r="BF139" s="21">
        <v>1843.8333660691812</v>
      </c>
      <c r="BG139" s="22">
        <v>99.67656430686628</v>
      </c>
      <c r="BH139" s="22">
        <v>0</v>
      </c>
      <c r="BI139" s="22">
        <v>0</v>
      </c>
      <c r="BJ139" s="23">
        <v>764.8577526636057</v>
      </c>
      <c r="BK139" s="24">
        <f t="shared" si="15"/>
        <v>10551.562072277275</v>
      </c>
    </row>
    <row r="140" spans="1:63" s="25" customFormat="1" ht="15">
      <c r="A140" s="20"/>
      <c r="B140" s="7" t="s">
        <v>199</v>
      </c>
      <c r="C140" s="21">
        <v>0</v>
      </c>
      <c r="D140" s="22">
        <v>0.7799158856785</v>
      </c>
      <c r="E140" s="22">
        <v>0</v>
      </c>
      <c r="F140" s="22">
        <v>0</v>
      </c>
      <c r="G140" s="23">
        <v>0</v>
      </c>
      <c r="H140" s="21">
        <v>256.5955680440673</v>
      </c>
      <c r="I140" s="22">
        <v>125.4733851700682</v>
      </c>
      <c r="J140" s="22">
        <v>0</v>
      </c>
      <c r="K140" s="22">
        <v>350.8348638718571</v>
      </c>
      <c r="L140" s="23">
        <v>149.9627628074201</v>
      </c>
      <c r="M140" s="21">
        <v>0</v>
      </c>
      <c r="N140" s="22">
        <v>0</v>
      </c>
      <c r="O140" s="22">
        <v>0</v>
      </c>
      <c r="P140" s="22">
        <v>0</v>
      </c>
      <c r="Q140" s="23">
        <v>0</v>
      </c>
      <c r="R140" s="21">
        <v>132.38005785190072</v>
      </c>
      <c r="S140" s="22">
        <v>28.7115806142482</v>
      </c>
      <c r="T140" s="22">
        <v>0</v>
      </c>
      <c r="U140" s="22">
        <v>0</v>
      </c>
      <c r="V140" s="23">
        <v>30.63265765660239</v>
      </c>
      <c r="W140" s="21">
        <v>0</v>
      </c>
      <c r="X140" s="22">
        <v>0</v>
      </c>
      <c r="Y140" s="22">
        <v>0</v>
      </c>
      <c r="Z140" s="22">
        <v>0</v>
      </c>
      <c r="AA140" s="23">
        <v>0</v>
      </c>
      <c r="AB140" s="21">
        <v>83.29917500498756</v>
      </c>
      <c r="AC140" s="22">
        <v>1.3149554527133</v>
      </c>
      <c r="AD140" s="22">
        <v>0</v>
      </c>
      <c r="AE140" s="22">
        <v>0</v>
      </c>
      <c r="AF140" s="23">
        <v>23.494144366639798</v>
      </c>
      <c r="AG140" s="21">
        <v>0</v>
      </c>
      <c r="AH140" s="22">
        <v>0</v>
      </c>
      <c r="AI140" s="22">
        <v>0</v>
      </c>
      <c r="AJ140" s="22">
        <v>0</v>
      </c>
      <c r="AK140" s="23">
        <v>0</v>
      </c>
      <c r="AL140" s="21">
        <v>15.787433209852495</v>
      </c>
      <c r="AM140" s="22">
        <v>0.1203293312498</v>
      </c>
      <c r="AN140" s="22">
        <v>0</v>
      </c>
      <c r="AO140" s="22">
        <v>0</v>
      </c>
      <c r="AP140" s="23">
        <v>1.8378736832136002</v>
      </c>
      <c r="AQ140" s="21">
        <v>0</v>
      </c>
      <c r="AR140" s="22">
        <v>0</v>
      </c>
      <c r="AS140" s="22">
        <v>0</v>
      </c>
      <c r="AT140" s="22">
        <v>0</v>
      </c>
      <c r="AU140" s="23">
        <v>0</v>
      </c>
      <c r="AV140" s="21">
        <v>3594.9090532399155</v>
      </c>
      <c r="AW140" s="22">
        <v>278.9996300113667</v>
      </c>
      <c r="AX140" s="22">
        <v>0.10780866303570001</v>
      </c>
      <c r="AY140" s="22">
        <v>0.0312078225</v>
      </c>
      <c r="AZ140" s="23">
        <v>1346.6290842664148</v>
      </c>
      <c r="BA140" s="21">
        <v>0</v>
      </c>
      <c r="BB140" s="22">
        <v>0</v>
      </c>
      <c r="BC140" s="22">
        <v>0</v>
      </c>
      <c r="BD140" s="22">
        <v>0</v>
      </c>
      <c r="BE140" s="23">
        <v>0</v>
      </c>
      <c r="BF140" s="21">
        <v>2145.6885395766913</v>
      </c>
      <c r="BG140" s="22">
        <v>78.4541399800938</v>
      </c>
      <c r="BH140" s="22">
        <v>0.008834911857</v>
      </c>
      <c r="BI140" s="22">
        <v>0</v>
      </c>
      <c r="BJ140" s="23">
        <v>331.6067751997678</v>
      </c>
      <c r="BK140" s="24">
        <f t="shared" si="15"/>
        <v>8977.659776622142</v>
      </c>
    </row>
    <row r="141" spans="1:63" s="25" customFormat="1" ht="15">
      <c r="A141" s="20"/>
      <c r="B141" s="7" t="s">
        <v>200</v>
      </c>
      <c r="C141" s="21">
        <v>0</v>
      </c>
      <c r="D141" s="22">
        <v>0.6035458928571</v>
      </c>
      <c r="E141" s="22">
        <v>0</v>
      </c>
      <c r="F141" s="22">
        <v>0</v>
      </c>
      <c r="G141" s="23">
        <v>0</v>
      </c>
      <c r="H141" s="21">
        <v>3.1770612372791995</v>
      </c>
      <c r="I141" s="22">
        <v>0.9178114899993</v>
      </c>
      <c r="J141" s="22">
        <v>0</v>
      </c>
      <c r="K141" s="22">
        <v>0</v>
      </c>
      <c r="L141" s="23">
        <v>8.497996377641</v>
      </c>
      <c r="M141" s="21">
        <v>0</v>
      </c>
      <c r="N141" s="22">
        <v>0</v>
      </c>
      <c r="O141" s="22">
        <v>0</v>
      </c>
      <c r="P141" s="22">
        <v>0</v>
      </c>
      <c r="Q141" s="23">
        <v>0</v>
      </c>
      <c r="R141" s="21">
        <v>2.2349668470655</v>
      </c>
      <c r="S141" s="22">
        <v>1.9488296445709001</v>
      </c>
      <c r="T141" s="22">
        <v>0</v>
      </c>
      <c r="U141" s="22">
        <v>0</v>
      </c>
      <c r="V141" s="23">
        <v>1.767875248749</v>
      </c>
      <c r="W141" s="21">
        <v>0</v>
      </c>
      <c r="X141" s="22">
        <v>0</v>
      </c>
      <c r="Y141" s="22">
        <v>0</v>
      </c>
      <c r="Z141" s="22">
        <v>0</v>
      </c>
      <c r="AA141" s="23">
        <v>0</v>
      </c>
      <c r="AB141" s="21">
        <v>1.4078511621403</v>
      </c>
      <c r="AC141" s="22">
        <v>1.0921195280712999</v>
      </c>
      <c r="AD141" s="22">
        <v>0</v>
      </c>
      <c r="AE141" s="22">
        <v>0</v>
      </c>
      <c r="AF141" s="23">
        <v>2.3485707084279</v>
      </c>
      <c r="AG141" s="21">
        <v>0</v>
      </c>
      <c r="AH141" s="22">
        <v>0</v>
      </c>
      <c r="AI141" s="22">
        <v>0</v>
      </c>
      <c r="AJ141" s="22">
        <v>0</v>
      </c>
      <c r="AK141" s="23">
        <v>0</v>
      </c>
      <c r="AL141" s="21">
        <v>0.33421775924850006</v>
      </c>
      <c r="AM141" s="22">
        <v>0.0016823235</v>
      </c>
      <c r="AN141" s="22">
        <v>0</v>
      </c>
      <c r="AO141" s="22">
        <v>0</v>
      </c>
      <c r="AP141" s="23">
        <v>0.056911572321299994</v>
      </c>
      <c r="AQ141" s="21">
        <v>0</v>
      </c>
      <c r="AR141" s="22">
        <v>0</v>
      </c>
      <c r="AS141" s="22">
        <v>0</v>
      </c>
      <c r="AT141" s="22">
        <v>0</v>
      </c>
      <c r="AU141" s="23">
        <v>0</v>
      </c>
      <c r="AV141" s="21">
        <v>50.9650315197379</v>
      </c>
      <c r="AW141" s="22">
        <v>30.117796753277055</v>
      </c>
      <c r="AX141" s="22">
        <v>0.0113667400357</v>
      </c>
      <c r="AY141" s="22">
        <v>0</v>
      </c>
      <c r="AZ141" s="23">
        <v>137.48541620956004</v>
      </c>
      <c r="BA141" s="21">
        <v>0</v>
      </c>
      <c r="BB141" s="22">
        <v>0</v>
      </c>
      <c r="BC141" s="22">
        <v>0</v>
      </c>
      <c r="BD141" s="22">
        <v>0</v>
      </c>
      <c r="BE141" s="23">
        <v>0</v>
      </c>
      <c r="BF141" s="21">
        <v>31.468384446036193</v>
      </c>
      <c r="BG141" s="22">
        <v>6.5979573026754</v>
      </c>
      <c r="BH141" s="22">
        <v>0</v>
      </c>
      <c r="BI141" s="22">
        <v>0</v>
      </c>
      <c r="BJ141" s="23">
        <v>40.590894918085205</v>
      </c>
      <c r="BK141" s="24">
        <f>SUM(C141:BJ141)</f>
        <v>321.6262876812788</v>
      </c>
    </row>
    <row r="142" spans="1:63" s="25" customFormat="1" ht="15">
      <c r="A142" s="20"/>
      <c r="B142" s="7" t="s">
        <v>201</v>
      </c>
      <c r="C142" s="21">
        <v>0</v>
      </c>
      <c r="D142" s="22">
        <v>35.5205196319285</v>
      </c>
      <c r="E142" s="22">
        <v>0</v>
      </c>
      <c r="F142" s="22">
        <v>0</v>
      </c>
      <c r="G142" s="23">
        <v>0</v>
      </c>
      <c r="H142" s="21">
        <v>460.82728549527616</v>
      </c>
      <c r="I142" s="22">
        <v>47.83455171613829</v>
      </c>
      <c r="J142" s="22">
        <v>0</v>
      </c>
      <c r="K142" s="22">
        <v>0</v>
      </c>
      <c r="L142" s="23">
        <v>187.12782124234798</v>
      </c>
      <c r="M142" s="21">
        <v>0</v>
      </c>
      <c r="N142" s="22">
        <v>0</v>
      </c>
      <c r="O142" s="22">
        <v>0</v>
      </c>
      <c r="P142" s="22">
        <v>0</v>
      </c>
      <c r="Q142" s="23">
        <v>0</v>
      </c>
      <c r="R142" s="21">
        <v>167.56063351882477</v>
      </c>
      <c r="S142" s="22">
        <v>42.425299046390094</v>
      </c>
      <c r="T142" s="22">
        <v>0</v>
      </c>
      <c r="U142" s="22">
        <v>0</v>
      </c>
      <c r="V142" s="23">
        <v>46.0557515255665</v>
      </c>
      <c r="W142" s="21">
        <v>0</v>
      </c>
      <c r="X142" s="22">
        <v>0</v>
      </c>
      <c r="Y142" s="22">
        <v>0</v>
      </c>
      <c r="Z142" s="22">
        <v>0</v>
      </c>
      <c r="AA142" s="23">
        <v>0</v>
      </c>
      <c r="AB142" s="21">
        <v>81.89428529802177</v>
      </c>
      <c r="AC142" s="22">
        <v>0.149455130678</v>
      </c>
      <c r="AD142" s="22">
        <v>0</v>
      </c>
      <c r="AE142" s="22">
        <v>0</v>
      </c>
      <c r="AF142" s="23">
        <v>16.598239950890395</v>
      </c>
      <c r="AG142" s="21">
        <v>0</v>
      </c>
      <c r="AH142" s="22">
        <v>0</v>
      </c>
      <c r="AI142" s="22">
        <v>0</v>
      </c>
      <c r="AJ142" s="22">
        <v>0</v>
      </c>
      <c r="AK142" s="23">
        <v>0</v>
      </c>
      <c r="AL142" s="21">
        <v>16.4885525338882</v>
      </c>
      <c r="AM142" s="22">
        <v>0.046439273285600005</v>
      </c>
      <c r="AN142" s="22">
        <v>0</v>
      </c>
      <c r="AO142" s="22">
        <v>0</v>
      </c>
      <c r="AP142" s="23">
        <v>0.6373137157495001</v>
      </c>
      <c r="AQ142" s="21">
        <v>0</v>
      </c>
      <c r="AR142" s="22">
        <v>0</v>
      </c>
      <c r="AS142" s="22">
        <v>0</v>
      </c>
      <c r="AT142" s="22">
        <v>0</v>
      </c>
      <c r="AU142" s="23">
        <v>0</v>
      </c>
      <c r="AV142" s="21">
        <v>3955.033164841431</v>
      </c>
      <c r="AW142" s="22">
        <v>301.5971677434769</v>
      </c>
      <c r="AX142" s="22">
        <v>0.0353009727856</v>
      </c>
      <c r="AY142" s="22">
        <v>0</v>
      </c>
      <c r="AZ142" s="23">
        <v>1190.0079343917585</v>
      </c>
      <c r="BA142" s="21">
        <v>0</v>
      </c>
      <c r="BB142" s="22">
        <v>0</v>
      </c>
      <c r="BC142" s="22">
        <v>0</v>
      </c>
      <c r="BD142" s="22">
        <v>0</v>
      </c>
      <c r="BE142" s="23">
        <v>0</v>
      </c>
      <c r="BF142" s="21">
        <v>1939.2499517831707</v>
      </c>
      <c r="BG142" s="22">
        <v>81.41329511378089</v>
      </c>
      <c r="BH142" s="22">
        <v>0.0012900481071000001</v>
      </c>
      <c r="BI142" s="22">
        <v>0</v>
      </c>
      <c r="BJ142" s="23">
        <v>303.57517544179774</v>
      </c>
      <c r="BK142" s="24">
        <f t="shared" si="15"/>
        <v>8874.079428415296</v>
      </c>
    </row>
    <row r="143" spans="1:63" s="25" customFormat="1" ht="15">
      <c r="A143" s="20"/>
      <c r="B143" s="7" t="s">
        <v>202</v>
      </c>
      <c r="C143" s="21">
        <v>0</v>
      </c>
      <c r="D143" s="22">
        <v>16.2107663075356</v>
      </c>
      <c r="E143" s="22">
        <v>0</v>
      </c>
      <c r="F143" s="22">
        <v>0</v>
      </c>
      <c r="G143" s="23">
        <v>0</v>
      </c>
      <c r="H143" s="21">
        <v>131.67473929235345</v>
      </c>
      <c r="I143" s="22">
        <v>85.1953399315318</v>
      </c>
      <c r="J143" s="22">
        <v>0</v>
      </c>
      <c r="K143" s="22">
        <v>0</v>
      </c>
      <c r="L143" s="23">
        <v>36.6285533236381</v>
      </c>
      <c r="M143" s="21">
        <v>0</v>
      </c>
      <c r="N143" s="22">
        <v>0</v>
      </c>
      <c r="O143" s="22">
        <v>0</v>
      </c>
      <c r="P143" s="22">
        <v>0</v>
      </c>
      <c r="Q143" s="23">
        <v>0</v>
      </c>
      <c r="R143" s="21">
        <v>40.7674172047614</v>
      </c>
      <c r="S143" s="22">
        <v>17.4286538531413</v>
      </c>
      <c r="T143" s="22">
        <v>0</v>
      </c>
      <c r="U143" s="22">
        <v>0</v>
      </c>
      <c r="V143" s="23">
        <v>5.783880354282999</v>
      </c>
      <c r="W143" s="21">
        <v>0</v>
      </c>
      <c r="X143" s="22">
        <v>0</v>
      </c>
      <c r="Y143" s="22">
        <v>0</v>
      </c>
      <c r="Z143" s="22">
        <v>0</v>
      </c>
      <c r="AA143" s="23">
        <v>0</v>
      </c>
      <c r="AB143" s="21">
        <v>20.841306667024103</v>
      </c>
      <c r="AC143" s="22">
        <v>0.0736893539997</v>
      </c>
      <c r="AD143" s="22">
        <v>0</v>
      </c>
      <c r="AE143" s="22">
        <v>0</v>
      </c>
      <c r="AF143" s="23">
        <v>4.1701039289630994</v>
      </c>
      <c r="AG143" s="21">
        <v>0</v>
      </c>
      <c r="AH143" s="22">
        <v>0</v>
      </c>
      <c r="AI143" s="22">
        <v>0</v>
      </c>
      <c r="AJ143" s="22">
        <v>0</v>
      </c>
      <c r="AK143" s="23">
        <v>0</v>
      </c>
      <c r="AL143" s="21">
        <v>4.1803371054597</v>
      </c>
      <c r="AM143" s="22">
        <v>0.0100749062499</v>
      </c>
      <c r="AN143" s="22">
        <v>0</v>
      </c>
      <c r="AO143" s="22">
        <v>0</v>
      </c>
      <c r="AP143" s="23">
        <v>0.005157714357</v>
      </c>
      <c r="AQ143" s="21">
        <v>0</v>
      </c>
      <c r="AR143" s="22">
        <v>0</v>
      </c>
      <c r="AS143" s="22">
        <v>0</v>
      </c>
      <c r="AT143" s="22">
        <v>0</v>
      </c>
      <c r="AU143" s="23">
        <v>0</v>
      </c>
      <c r="AV143" s="21">
        <v>1389.6791872812666</v>
      </c>
      <c r="AW143" s="22">
        <v>116.17738770419533</v>
      </c>
      <c r="AX143" s="22">
        <v>0.0558991553213</v>
      </c>
      <c r="AY143" s="22">
        <v>0</v>
      </c>
      <c r="AZ143" s="23">
        <v>263.62955928551895</v>
      </c>
      <c r="BA143" s="21">
        <v>0</v>
      </c>
      <c r="BB143" s="22">
        <v>0</v>
      </c>
      <c r="BC143" s="22">
        <v>0</v>
      </c>
      <c r="BD143" s="22">
        <v>0</v>
      </c>
      <c r="BE143" s="23">
        <v>0</v>
      </c>
      <c r="BF143" s="21">
        <v>679.9346755433091</v>
      </c>
      <c r="BG143" s="22">
        <v>31.766745930107803</v>
      </c>
      <c r="BH143" s="22">
        <v>0.035873621678499994</v>
      </c>
      <c r="BI143" s="22">
        <v>0</v>
      </c>
      <c r="BJ143" s="23">
        <v>39.80429657636141</v>
      </c>
      <c r="BK143" s="24">
        <f t="shared" si="15"/>
        <v>2884.0536450410577</v>
      </c>
    </row>
    <row r="144" spans="1:63" s="25" customFormat="1" ht="15">
      <c r="A144" s="20"/>
      <c r="B144" s="7" t="s">
        <v>221</v>
      </c>
      <c r="C144" s="21">
        <v>0</v>
      </c>
      <c r="D144" s="22">
        <v>7.5891265573928</v>
      </c>
      <c r="E144" s="22">
        <v>0</v>
      </c>
      <c r="F144" s="22">
        <v>0</v>
      </c>
      <c r="G144" s="23">
        <v>0</v>
      </c>
      <c r="H144" s="21">
        <v>7.158081173207401</v>
      </c>
      <c r="I144" s="22">
        <v>20.215754373106396</v>
      </c>
      <c r="J144" s="22">
        <v>0</v>
      </c>
      <c r="K144" s="22">
        <v>0</v>
      </c>
      <c r="L144" s="23">
        <v>31.4815276336771</v>
      </c>
      <c r="M144" s="21">
        <v>0</v>
      </c>
      <c r="N144" s="22">
        <v>0</v>
      </c>
      <c r="O144" s="22">
        <v>0</v>
      </c>
      <c r="P144" s="22">
        <v>0</v>
      </c>
      <c r="Q144" s="23">
        <v>0</v>
      </c>
      <c r="R144" s="21">
        <v>2.174461524029699</v>
      </c>
      <c r="S144" s="22">
        <v>0.0893888962141</v>
      </c>
      <c r="T144" s="22">
        <v>0</v>
      </c>
      <c r="U144" s="22">
        <v>0</v>
      </c>
      <c r="V144" s="23">
        <v>6.916491014249102</v>
      </c>
      <c r="W144" s="21">
        <v>0</v>
      </c>
      <c r="X144" s="22">
        <v>0</v>
      </c>
      <c r="Y144" s="22">
        <v>0</v>
      </c>
      <c r="Z144" s="22">
        <v>0</v>
      </c>
      <c r="AA144" s="23">
        <v>0</v>
      </c>
      <c r="AB144" s="21">
        <v>0.7121560984626</v>
      </c>
      <c r="AC144" s="22">
        <v>0.05350723682130001</v>
      </c>
      <c r="AD144" s="22">
        <v>0</v>
      </c>
      <c r="AE144" s="22">
        <v>0</v>
      </c>
      <c r="AF144" s="23">
        <v>0.7929166261424999</v>
      </c>
      <c r="AG144" s="21">
        <v>0</v>
      </c>
      <c r="AH144" s="22">
        <v>0</v>
      </c>
      <c r="AI144" s="22">
        <v>0</v>
      </c>
      <c r="AJ144" s="22">
        <v>0</v>
      </c>
      <c r="AK144" s="23">
        <v>0</v>
      </c>
      <c r="AL144" s="21">
        <v>0.10857670674929999</v>
      </c>
      <c r="AM144" s="22">
        <v>0</v>
      </c>
      <c r="AN144" s="22">
        <v>0</v>
      </c>
      <c r="AO144" s="22">
        <v>0</v>
      </c>
      <c r="AP144" s="23">
        <v>0.022803632285700003</v>
      </c>
      <c r="AQ144" s="21">
        <v>0</v>
      </c>
      <c r="AR144" s="22">
        <v>0</v>
      </c>
      <c r="AS144" s="22">
        <v>0</v>
      </c>
      <c r="AT144" s="22">
        <v>0</v>
      </c>
      <c r="AU144" s="23">
        <v>0</v>
      </c>
      <c r="AV144" s="21">
        <v>6.501322318260302</v>
      </c>
      <c r="AW144" s="22">
        <v>3.7718205111230643</v>
      </c>
      <c r="AX144" s="22">
        <v>0.0256811006785</v>
      </c>
      <c r="AY144" s="22">
        <v>0</v>
      </c>
      <c r="AZ144" s="23">
        <v>29.101292608101506</v>
      </c>
      <c r="BA144" s="21">
        <v>0</v>
      </c>
      <c r="BB144" s="22">
        <v>0</v>
      </c>
      <c r="BC144" s="22">
        <v>0</v>
      </c>
      <c r="BD144" s="22">
        <v>0</v>
      </c>
      <c r="BE144" s="23">
        <v>0</v>
      </c>
      <c r="BF144" s="21">
        <v>1.4719272948728999</v>
      </c>
      <c r="BG144" s="22">
        <v>0.3992646208568</v>
      </c>
      <c r="BH144" s="22">
        <v>0</v>
      </c>
      <c r="BI144" s="22">
        <v>0</v>
      </c>
      <c r="BJ144" s="23">
        <v>1.6065845189984997</v>
      </c>
      <c r="BK144" s="24">
        <f t="shared" si="15"/>
        <v>120.19268444522957</v>
      </c>
    </row>
    <row r="145" spans="1:63" s="25" customFormat="1" ht="15">
      <c r="A145" s="20"/>
      <c r="B145" s="7" t="s">
        <v>203</v>
      </c>
      <c r="C145" s="21">
        <v>0</v>
      </c>
      <c r="D145" s="22">
        <v>28.6010707260714</v>
      </c>
      <c r="E145" s="22">
        <v>0</v>
      </c>
      <c r="F145" s="22">
        <v>0</v>
      </c>
      <c r="G145" s="23">
        <v>0</v>
      </c>
      <c r="H145" s="21">
        <v>114.98069455182451</v>
      </c>
      <c r="I145" s="22">
        <v>36.00989873553391</v>
      </c>
      <c r="J145" s="22">
        <v>0</v>
      </c>
      <c r="K145" s="22">
        <v>0</v>
      </c>
      <c r="L145" s="23">
        <v>69.7404566114941</v>
      </c>
      <c r="M145" s="21">
        <v>0</v>
      </c>
      <c r="N145" s="22">
        <v>0</v>
      </c>
      <c r="O145" s="22">
        <v>0</v>
      </c>
      <c r="P145" s="22">
        <v>0</v>
      </c>
      <c r="Q145" s="23">
        <v>0</v>
      </c>
      <c r="R145" s="21">
        <v>72.09267932012222</v>
      </c>
      <c r="S145" s="22">
        <v>13.185906730320301</v>
      </c>
      <c r="T145" s="22">
        <v>0</v>
      </c>
      <c r="U145" s="22">
        <v>0</v>
      </c>
      <c r="V145" s="23">
        <v>22.397185434924904</v>
      </c>
      <c r="W145" s="21">
        <v>0</v>
      </c>
      <c r="X145" s="22">
        <v>0</v>
      </c>
      <c r="Y145" s="22">
        <v>0</v>
      </c>
      <c r="Z145" s="22">
        <v>0</v>
      </c>
      <c r="AA145" s="23">
        <v>0</v>
      </c>
      <c r="AB145" s="21">
        <v>29.761944620345197</v>
      </c>
      <c r="AC145" s="22">
        <v>0.6188626388567</v>
      </c>
      <c r="AD145" s="22">
        <v>0</v>
      </c>
      <c r="AE145" s="22">
        <v>0</v>
      </c>
      <c r="AF145" s="23">
        <v>10.4020015927488</v>
      </c>
      <c r="AG145" s="21">
        <v>0</v>
      </c>
      <c r="AH145" s="22">
        <v>0</v>
      </c>
      <c r="AI145" s="22">
        <v>0</v>
      </c>
      <c r="AJ145" s="22">
        <v>0</v>
      </c>
      <c r="AK145" s="23">
        <v>0</v>
      </c>
      <c r="AL145" s="21">
        <v>6.9872256258525995</v>
      </c>
      <c r="AM145" s="22">
        <v>0.0160159044285</v>
      </c>
      <c r="AN145" s="22">
        <v>0</v>
      </c>
      <c r="AO145" s="22">
        <v>0</v>
      </c>
      <c r="AP145" s="23">
        <v>0.344797041321</v>
      </c>
      <c r="AQ145" s="21">
        <v>0</v>
      </c>
      <c r="AR145" s="22">
        <v>0</v>
      </c>
      <c r="AS145" s="22">
        <v>0</v>
      </c>
      <c r="AT145" s="22">
        <v>0</v>
      </c>
      <c r="AU145" s="23">
        <v>0</v>
      </c>
      <c r="AV145" s="21">
        <v>2081.8924248560866</v>
      </c>
      <c r="AW145" s="22">
        <v>194.23786096155789</v>
      </c>
      <c r="AX145" s="22">
        <v>0.0023195163928</v>
      </c>
      <c r="AY145" s="22">
        <v>0</v>
      </c>
      <c r="AZ145" s="23">
        <v>662.4692272305206</v>
      </c>
      <c r="BA145" s="21">
        <v>0</v>
      </c>
      <c r="BB145" s="22">
        <v>0</v>
      </c>
      <c r="BC145" s="22">
        <v>0</v>
      </c>
      <c r="BD145" s="22">
        <v>0</v>
      </c>
      <c r="BE145" s="23">
        <v>0</v>
      </c>
      <c r="BF145" s="21">
        <v>1409.8061122347272</v>
      </c>
      <c r="BG145" s="22">
        <v>49.162607758318494</v>
      </c>
      <c r="BH145" s="22">
        <v>0.18132549278559998</v>
      </c>
      <c r="BI145" s="22">
        <v>0</v>
      </c>
      <c r="BJ145" s="23">
        <v>169.37530622052373</v>
      </c>
      <c r="BK145" s="24">
        <f t="shared" si="15"/>
        <v>4972.265923804756</v>
      </c>
    </row>
    <row r="146" spans="1:63" s="25" customFormat="1" ht="15">
      <c r="A146" s="20"/>
      <c r="B146" s="7" t="s">
        <v>204</v>
      </c>
      <c r="C146" s="21">
        <v>0</v>
      </c>
      <c r="D146" s="22">
        <v>0.9567501752141999</v>
      </c>
      <c r="E146" s="22">
        <v>0</v>
      </c>
      <c r="F146" s="22">
        <v>0</v>
      </c>
      <c r="G146" s="23">
        <v>0</v>
      </c>
      <c r="H146" s="21">
        <v>5.186434196134599</v>
      </c>
      <c r="I146" s="22">
        <v>0.5057606967138001</v>
      </c>
      <c r="J146" s="22">
        <v>0</v>
      </c>
      <c r="K146" s="22">
        <v>0</v>
      </c>
      <c r="L146" s="23">
        <v>2.7948068852487005</v>
      </c>
      <c r="M146" s="21">
        <v>0</v>
      </c>
      <c r="N146" s="22">
        <v>0</v>
      </c>
      <c r="O146" s="22">
        <v>0</v>
      </c>
      <c r="P146" s="22">
        <v>0</v>
      </c>
      <c r="Q146" s="23">
        <v>0</v>
      </c>
      <c r="R146" s="21">
        <v>2.2997631791371997</v>
      </c>
      <c r="S146" s="22">
        <v>0.3809340693569</v>
      </c>
      <c r="T146" s="22">
        <v>0</v>
      </c>
      <c r="U146" s="22">
        <v>0</v>
      </c>
      <c r="V146" s="23">
        <v>0.8133503240347</v>
      </c>
      <c r="W146" s="21">
        <v>0</v>
      </c>
      <c r="X146" s="22">
        <v>0</v>
      </c>
      <c r="Y146" s="22">
        <v>0</v>
      </c>
      <c r="Z146" s="22">
        <v>0</v>
      </c>
      <c r="AA146" s="23">
        <v>0</v>
      </c>
      <c r="AB146" s="21">
        <v>1.9058141257833</v>
      </c>
      <c r="AC146" s="22">
        <v>0.013205730856899998</v>
      </c>
      <c r="AD146" s="22">
        <v>0</v>
      </c>
      <c r="AE146" s="22">
        <v>0</v>
      </c>
      <c r="AF146" s="23">
        <v>2.1220412665354</v>
      </c>
      <c r="AG146" s="21">
        <v>0</v>
      </c>
      <c r="AH146" s="22">
        <v>0</v>
      </c>
      <c r="AI146" s="22">
        <v>0</v>
      </c>
      <c r="AJ146" s="22">
        <v>0</v>
      </c>
      <c r="AK146" s="23">
        <v>0</v>
      </c>
      <c r="AL146" s="21">
        <v>0.37123360653439996</v>
      </c>
      <c r="AM146" s="22">
        <v>0.0013219854999999999</v>
      </c>
      <c r="AN146" s="22">
        <v>0</v>
      </c>
      <c r="AO146" s="22">
        <v>0</v>
      </c>
      <c r="AP146" s="23">
        <v>0</v>
      </c>
      <c r="AQ146" s="21">
        <v>0</v>
      </c>
      <c r="AR146" s="22">
        <v>0</v>
      </c>
      <c r="AS146" s="22">
        <v>0</v>
      </c>
      <c r="AT146" s="22">
        <v>0</v>
      </c>
      <c r="AU146" s="23">
        <v>0</v>
      </c>
      <c r="AV146" s="21">
        <v>41.9809096952018</v>
      </c>
      <c r="AW146" s="22">
        <v>6.795902546991237</v>
      </c>
      <c r="AX146" s="22">
        <v>0</v>
      </c>
      <c r="AY146" s="22">
        <v>0</v>
      </c>
      <c r="AZ146" s="23">
        <v>27.1395095734163</v>
      </c>
      <c r="BA146" s="21">
        <v>0</v>
      </c>
      <c r="BB146" s="22">
        <v>0</v>
      </c>
      <c r="BC146" s="22">
        <v>0</v>
      </c>
      <c r="BD146" s="22">
        <v>0</v>
      </c>
      <c r="BE146" s="23">
        <v>0</v>
      </c>
      <c r="BF146" s="21">
        <v>20.927634551492105</v>
      </c>
      <c r="BG146" s="22">
        <v>2.5975249513191008</v>
      </c>
      <c r="BH146" s="22">
        <v>0</v>
      </c>
      <c r="BI146" s="22">
        <v>0</v>
      </c>
      <c r="BJ146" s="23">
        <v>5.8129418964573</v>
      </c>
      <c r="BK146" s="24">
        <f t="shared" si="15"/>
        <v>122.60583945592795</v>
      </c>
    </row>
    <row r="147" spans="1:63" s="25" customFormat="1" ht="15">
      <c r="A147" s="20"/>
      <c r="B147" s="7" t="s">
        <v>243</v>
      </c>
      <c r="C147" s="21">
        <v>0</v>
      </c>
      <c r="D147" s="22">
        <v>0.5743441396071</v>
      </c>
      <c r="E147" s="22">
        <v>0</v>
      </c>
      <c r="F147" s="22">
        <v>0</v>
      </c>
      <c r="G147" s="23">
        <v>0</v>
      </c>
      <c r="H147" s="21">
        <v>20.328960396023593</v>
      </c>
      <c r="I147" s="22">
        <v>7.104189827963399</v>
      </c>
      <c r="J147" s="22">
        <v>0</v>
      </c>
      <c r="K147" s="22">
        <v>0</v>
      </c>
      <c r="L147" s="23">
        <v>27.774845637675</v>
      </c>
      <c r="M147" s="21">
        <v>0</v>
      </c>
      <c r="N147" s="22">
        <v>0</v>
      </c>
      <c r="O147" s="22">
        <v>0</v>
      </c>
      <c r="P147" s="22">
        <v>0</v>
      </c>
      <c r="Q147" s="23">
        <v>0</v>
      </c>
      <c r="R147" s="21">
        <v>18.348489790488593</v>
      </c>
      <c r="S147" s="22">
        <v>3.2637953138564</v>
      </c>
      <c r="T147" s="22">
        <v>0</v>
      </c>
      <c r="U147" s="22">
        <v>0</v>
      </c>
      <c r="V147" s="23">
        <v>10.9367827542836</v>
      </c>
      <c r="W147" s="21">
        <v>0</v>
      </c>
      <c r="X147" s="22">
        <v>0</v>
      </c>
      <c r="Y147" s="22">
        <v>0</v>
      </c>
      <c r="Z147" s="22">
        <v>0</v>
      </c>
      <c r="AA147" s="23">
        <v>0</v>
      </c>
      <c r="AB147" s="21">
        <v>8.703273096781402</v>
      </c>
      <c r="AC147" s="22">
        <v>0.2024388674998</v>
      </c>
      <c r="AD147" s="22">
        <v>0</v>
      </c>
      <c r="AE147" s="22">
        <v>0</v>
      </c>
      <c r="AF147" s="23">
        <v>11.435015209605801</v>
      </c>
      <c r="AG147" s="21">
        <v>0</v>
      </c>
      <c r="AH147" s="22">
        <v>0</v>
      </c>
      <c r="AI147" s="22">
        <v>0</v>
      </c>
      <c r="AJ147" s="22">
        <v>0</v>
      </c>
      <c r="AK147" s="23">
        <v>0</v>
      </c>
      <c r="AL147" s="21">
        <v>2.2735550880330995</v>
      </c>
      <c r="AM147" s="22">
        <v>0.0085507081427</v>
      </c>
      <c r="AN147" s="22">
        <v>0</v>
      </c>
      <c r="AO147" s="22">
        <v>0</v>
      </c>
      <c r="AP147" s="23">
        <v>1.4601506560351</v>
      </c>
      <c r="AQ147" s="21">
        <v>0</v>
      </c>
      <c r="AR147" s="22">
        <v>0</v>
      </c>
      <c r="AS147" s="22">
        <v>0</v>
      </c>
      <c r="AT147" s="22">
        <v>0</v>
      </c>
      <c r="AU147" s="23">
        <v>0</v>
      </c>
      <c r="AV147" s="21">
        <v>126.12069009058516</v>
      </c>
      <c r="AW147" s="22">
        <v>135.76506980624347</v>
      </c>
      <c r="AX147" s="22">
        <v>0.11487010017850001</v>
      </c>
      <c r="AY147" s="22">
        <v>0</v>
      </c>
      <c r="AZ147" s="23">
        <v>295.55072317123376</v>
      </c>
      <c r="BA147" s="21">
        <v>0</v>
      </c>
      <c r="BB147" s="22">
        <v>0</v>
      </c>
      <c r="BC147" s="22">
        <v>0</v>
      </c>
      <c r="BD147" s="22">
        <v>0</v>
      </c>
      <c r="BE147" s="23">
        <v>0</v>
      </c>
      <c r="BF147" s="21">
        <v>108.86636929067829</v>
      </c>
      <c r="BG147" s="22">
        <v>20.290804105811695</v>
      </c>
      <c r="BH147" s="22">
        <v>7.0134144756785</v>
      </c>
      <c r="BI147" s="22">
        <v>0</v>
      </c>
      <c r="BJ147" s="23">
        <v>109.1822082209079</v>
      </c>
      <c r="BK147" s="24">
        <f t="shared" si="15"/>
        <v>915.3185407473129</v>
      </c>
    </row>
    <row r="148" spans="1:63" s="25" customFormat="1" ht="15">
      <c r="A148" s="20"/>
      <c r="B148" s="7" t="s">
        <v>205</v>
      </c>
      <c r="C148" s="21">
        <v>0</v>
      </c>
      <c r="D148" s="22">
        <v>0.9713289955357001</v>
      </c>
      <c r="E148" s="22">
        <v>0</v>
      </c>
      <c r="F148" s="22">
        <v>0</v>
      </c>
      <c r="G148" s="23">
        <v>0</v>
      </c>
      <c r="H148" s="21">
        <v>18.107022426381597</v>
      </c>
      <c r="I148" s="22">
        <v>12.512524203748901</v>
      </c>
      <c r="J148" s="22">
        <v>0.20037759075</v>
      </c>
      <c r="K148" s="22">
        <v>0</v>
      </c>
      <c r="L148" s="23">
        <v>48.35376517199591</v>
      </c>
      <c r="M148" s="21">
        <v>0</v>
      </c>
      <c r="N148" s="22">
        <v>0</v>
      </c>
      <c r="O148" s="22">
        <v>0</v>
      </c>
      <c r="P148" s="22">
        <v>0</v>
      </c>
      <c r="Q148" s="23">
        <v>0</v>
      </c>
      <c r="R148" s="21">
        <v>12.5995064287055</v>
      </c>
      <c r="S148" s="22">
        <v>28.191277289463603</v>
      </c>
      <c r="T148" s="22">
        <v>0.0554331865</v>
      </c>
      <c r="U148" s="22">
        <v>0</v>
      </c>
      <c r="V148" s="23">
        <v>26.963452683461103</v>
      </c>
      <c r="W148" s="21">
        <v>0</v>
      </c>
      <c r="X148" s="22">
        <v>0</v>
      </c>
      <c r="Y148" s="22">
        <v>0</v>
      </c>
      <c r="Z148" s="22">
        <v>0</v>
      </c>
      <c r="AA148" s="23">
        <v>0</v>
      </c>
      <c r="AB148" s="21">
        <v>2.5489462702833996</v>
      </c>
      <c r="AC148" s="22">
        <v>0.19174993285699998</v>
      </c>
      <c r="AD148" s="22">
        <v>0</v>
      </c>
      <c r="AE148" s="22">
        <v>0</v>
      </c>
      <c r="AF148" s="23">
        <v>10.870945132998397</v>
      </c>
      <c r="AG148" s="21">
        <v>0</v>
      </c>
      <c r="AH148" s="22">
        <v>0</v>
      </c>
      <c r="AI148" s="22">
        <v>0</v>
      </c>
      <c r="AJ148" s="22">
        <v>0</v>
      </c>
      <c r="AK148" s="23">
        <v>0</v>
      </c>
      <c r="AL148" s="21">
        <v>0.26635990203459997</v>
      </c>
      <c r="AM148" s="22">
        <v>0.029506014607100003</v>
      </c>
      <c r="AN148" s="22">
        <v>0</v>
      </c>
      <c r="AO148" s="22">
        <v>0</v>
      </c>
      <c r="AP148" s="23">
        <v>0.8541637810707999</v>
      </c>
      <c r="AQ148" s="21">
        <v>0</v>
      </c>
      <c r="AR148" s="22">
        <v>0</v>
      </c>
      <c r="AS148" s="22">
        <v>0</v>
      </c>
      <c r="AT148" s="22">
        <v>0</v>
      </c>
      <c r="AU148" s="23">
        <v>0</v>
      </c>
      <c r="AV148" s="21">
        <v>407.4260703746524</v>
      </c>
      <c r="AW148" s="22">
        <v>157.23519528474225</v>
      </c>
      <c r="AX148" s="22">
        <v>0</v>
      </c>
      <c r="AY148" s="22">
        <v>0</v>
      </c>
      <c r="AZ148" s="23">
        <v>1422.1810284236014</v>
      </c>
      <c r="BA148" s="21">
        <v>0</v>
      </c>
      <c r="BB148" s="22">
        <v>0</v>
      </c>
      <c r="BC148" s="22">
        <v>0</v>
      </c>
      <c r="BD148" s="22">
        <v>0</v>
      </c>
      <c r="BE148" s="23">
        <v>0</v>
      </c>
      <c r="BF148" s="21">
        <v>292.4578690184315</v>
      </c>
      <c r="BG148" s="22">
        <v>87.77343106423278</v>
      </c>
      <c r="BH148" s="22">
        <v>0</v>
      </c>
      <c r="BI148" s="22">
        <v>0</v>
      </c>
      <c r="BJ148" s="23">
        <v>489.8079233860921</v>
      </c>
      <c r="BK148" s="24">
        <f t="shared" si="15"/>
        <v>3019.597876562146</v>
      </c>
    </row>
    <row r="149" spans="1:63" s="25" customFormat="1" ht="15">
      <c r="A149" s="20"/>
      <c r="B149" s="7" t="s">
        <v>206</v>
      </c>
      <c r="C149" s="21">
        <v>0</v>
      </c>
      <c r="D149" s="22">
        <v>0.9344938732857</v>
      </c>
      <c r="E149" s="22">
        <v>0</v>
      </c>
      <c r="F149" s="22">
        <v>0</v>
      </c>
      <c r="G149" s="23">
        <v>0</v>
      </c>
      <c r="H149" s="21">
        <v>28.606838463770796</v>
      </c>
      <c r="I149" s="22">
        <v>21.137817434463603</v>
      </c>
      <c r="J149" s="22">
        <v>0</v>
      </c>
      <c r="K149" s="22">
        <v>0</v>
      </c>
      <c r="L149" s="23">
        <v>43.0885716463531</v>
      </c>
      <c r="M149" s="21">
        <v>0</v>
      </c>
      <c r="N149" s="22">
        <v>0</v>
      </c>
      <c r="O149" s="22">
        <v>0</v>
      </c>
      <c r="P149" s="22">
        <v>0</v>
      </c>
      <c r="Q149" s="23">
        <v>0</v>
      </c>
      <c r="R149" s="21">
        <v>10.942619879809298</v>
      </c>
      <c r="S149" s="22">
        <v>41.27358022796371</v>
      </c>
      <c r="T149" s="22">
        <v>0</v>
      </c>
      <c r="U149" s="22">
        <v>0</v>
      </c>
      <c r="V149" s="23">
        <v>6.0531246078905</v>
      </c>
      <c r="W149" s="21">
        <v>0</v>
      </c>
      <c r="X149" s="22">
        <v>0</v>
      </c>
      <c r="Y149" s="22">
        <v>0</v>
      </c>
      <c r="Z149" s="22">
        <v>0</v>
      </c>
      <c r="AA149" s="23">
        <v>0</v>
      </c>
      <c r="AB149" s="21">
        <v>4.962136082139601</v>
      </c>
      <c r="AC149" s="22">
        <v>0.0686740948213</v>
      </c>
      <c r="AD149" s="22">
        <v>0</v>
      </c>
      <c r="AE149" s="22">
        <v>0</v>
      </c>
      <c r="AF149" s="23">
        <v>2.1308461513210997</v>
      </c>
      <c r="AG149" s="21">
        <v>0</v>
      </c>
      <c r="AH149" s="22">
        <v>0</v>
      </c>
      <c r="AI149" s="22">
        <v>0</v>
      </c>
      <c r="AJ149" s="22">
        <v>0</v>
      </c>
      <c r="AK149" s="23">
        <v>0</v>
      </c>
      <c r="AL149" s="21">
        <v>0.3522503457485</v>
      </c>
      <c r="AM149" s="22">
        <v>0</v>
      </c>
      <c r="AN149" s="22">
        <v>0</v>
      </c>
      <c r="AO149" s="22">
        <v>0</v>
      </c>
      <c r="AP149" s="23">
        <v>0.3366879654996</v>
      </c>
      <c r="AQ149" s="21">
        <v>0</v>
      </c>
      <c r="AR149" s="22">
        <v>0</v>
      </c>
      <c r="AS149" s="22">
        <v>0</v>
      </c>
      <c r="AT149" s="22">
        <v>0</v>
      </c>
      <c r="AU149" s="23">
        <v>0</v>
      </c>
      <c r="AV149" s="21">
        <v>56.248346867072605</v>
      </c>
      <c r="AW149" s="22">
        <v>21.221726393393855</v>
      </c>
      <c r="AX149" s="22">
        <v>0</v>
      </c>
      <c r="AY149" s="22">
        <v>0</v>
      </c>
      <c r="AZ149" s="23">
        <v>37.419917757021395</v>
      </c>
      <c r="BA149" s="21">
        <v>0</v>
      </c>
      <c r="BB149" s="22">
        <v>0</v>
      </c>
      <c r="BC149" s="22">
        <v>0</v>
      </c>
      <c r="BD149" s="22">
        <v>0</v>
      </c>
      <c r="BE149" s="23">
        <v>0</v>
      </c>
      <c r="BF149" s="21">
        <v>23.686452040412302</v>
      </c>
      <c r="BG149" s="22">
        <v>4.5604190759263</v>
      </c>
      <c r="BH149" s="22">
        <v>0</v>
      </c>
      <c r="BI149" s="22">
        <v>0</v>
      </c>
      <c r="BJ149" s="23">
        <v>7.4854292252778</v>
      </c>
      <c r="BK149" s="24">
        <f t="shared" si="15"/>
        <v>310.50993213217106</v>
      </c>
    </row>
    <row r="150" spans="1:63" s="25" customFormat="1" ht="15">
      <c r="A150" s="20"/>
      <c r="B150" s="7" t="s">
        <v>250</v>
      </c>
      <c r="C150" s="21">
        <v>0</v>
      </c>
      <c r="D150" s="22">
        <v>0.1794897754642</v>
      </c>
      <c r="E150" s="22">
        <v>0</v>
      </c>
      <c r="F150" s="22">
        <v>0</v>
      </c>
      <c r="G150" s="23">
        <v>0</v>
      </c>
      <c r="H150" s="21">
        <v>0.9547149219601997</v>
      </c>
      <c r="I150" s="22">
        <v>0.0057436729285</v>
      </c>
      <c r="J150" s="22">
        <v>0</v>
      </c>
      <c r="K150" s="22">
        <v>0</v>
      </c>
      <c r="L150" s="23">
        <v>0.47912675139190003</v>
      </c>
      <c r="M150" s="21">
        <v>0</v>
      </c>
      <c r="N150" s="22">
        <v>0</v>
      </c>
      <c r="O150" s="22">
        <v>0</v>
      </c>
      <c r="P150" s="22">
        <v>0</v>
      </c>
      <c r="Q150" s="23">
        <v>0</v>
      </c>
      <c r="R150" s="21">
        <v>0.6579889442449</v>
      </c>
      <c r="S150" s="22">
        <v>0.7737559226428</v>
      </c>
      <c r="T150" s="22">
        <v>0</v>
      </c>
      <c r="U150" s="22">
        <v>0</v>
      </c>
      <c r="V150" s="23">
        <v>0.23167991942769994</v>
      </c>
      <c r="W150" s="21">
        <v>0</v>
      </c>
      <c r="X150" s="22">
        <v>0</v>
      </c>
      <c r="Y150" s="22">
        <v>0</v>
      </c>
      <c r="Z150" s="22">
        <v>0</v>
      </c>
      <c r="AA150" s="23">
        <v>0</v>
      </c>
      <c r="AB150" s="21">
        <v>0.28383708439099997</v>
      </c>
      <c r="AC150" s="22">
        <v>0.0059227089999</v>
      </c>
      <c r="AD150" s="22">
        <v>0</v>
      </c>
      <c r="AE150" s="22">
        <v>0</v>
      </c>
      <c r="AF150" s="23">
        <v>0.287700069214</v>
      </c>
      <c r="AG150" s="21">
        <v>0</v>
      </c>
      <c r="AH150" s="22">
        <v>0</v>
      </c>
      <c r="AI150" s="22">
        <v>0</v>
      </c>
      <c r="AJ150" s="22">
        <v>0</v>
      </c>
      <c r="AK150" s="23">
        <v>0</v>
      </c>
      <c r="AL150" s="21">
        <v>0.11417525553460002</v>
      </c>
      <c r="AM150" s="22">
        <v>0</v>
      </c>
      <c r="AN150" s="22">
        <v>0</v>
      </c>
      <c r="AO150" s="22">
        <v>0</v>
      </c>
      <c r="AP150" s="23">
        <v>0.0068918795357</v>
      </c>
      <c r="AQ150" s="21">
        <v>0</v>
      </c>
      <c r="AR150" s="22">
        <v>0</v>
      </c>
      <c r="AS150" s="22">
        <v>0</v>
      </c>
      <c r="AT150" s="22">
        <v>0</v>
      </c>
      <c r="AU150" s="23">
        <v>0</v>
      </c>
      <c r="AV150" s="21">
        <v>0.9904667964494002</v>
      </c>
      <c r="AW150" s="22">
        <v>0.549779497843291</v>
      </c>
      <c r="AX150" s="22">
        <v>0</v>
      </c>
      <c r="AY150" s="22">
        <v>0</v>
      </c>
      <c r="AZ150" s="23">
        <v>1.4890332430333004</v>
      </c>
      <c r="BA150" s="21">
        <v>0</v>
      </c>
      <c r="BB150" s="22">
        <v>0</v>
      </c>
      <c r="BC150" s="22">
        <v>0</v>
      </c>
      <c r="BD150" s="22">
        <v>0</v>
      </c>
      <c r="BE150" s="23">
        <v>0</v>
      </c>
      <c r="BF150" s="21">
        <v>0.6762927710220001</v>
      </c>
      <c r="BG150" s="22">
        <v>0.3163396084996</v>
      </c>
      <c r="BH150" s="22">
        <v>0</v>
      </c>
      <c r="BI150" s="22">
        <v>0</v>
      </c>
      <c r="BJ150" s="23">
        <v>0.8586707472478999</v>
      </c>
      <c r="BK150" s="24">
        <f t="shared" si="15"/>
        <v>8.86160956983089</v>
      </c>
    </row>
    <row r="151" spans="1:63" s="25" customFormat="1" ht="15">
      <c r="A151" s="20"/>
      <c r="B151" s="7" t="s">
        <v>244</v>
      </c>
      <c r="C151" s="21">
        <v>0</v>
      </c>
      <c r="D151" s="22">
        <v>0.6660870525357</v>
      </c>
      <c r="E151" s="22">
        <v>0</v>
      </c>
      <c r="F151" s="22">
        <v>0</v>
      </c>
      <c r="G151" s="23">
        <v>0</v>
      </c>
      <c r="H151" s="21">
        <v>6.961824557886001</v>
      </c>
      <c r="I151" s="22">
        <v>98.6235631915353</v>
      </c>
      <c r="J151" s="22">
        <v>0</v>
      </c>
      <c r="K151" s="22">
        <v>0</v>
      </c>
      <c r="L151" s="23">
        <v>23.631158972354097</v>
      </c>
      <c r="M151" s="21">
        <v>0</v>
      </c>
      <c r="N151" s="22">
        <v>0</v>
      </c>
      <c r="O151" s="22">
        <v>0</v>
      </c>
      <c r="P151" s="22">
        <v>0</v>
      </c>
      <c r="Q151" s="23">
        <v>0</v>
      </c>
      <c r="R151" s="21">
        <v>6.169521211063701</v>
      </c>
      <c r="S151" s="22">
        <v>0.7067529978209</v>
      </c>
      <c r="T151" s="22">
        <v>0.0267843751071</v>
      </c>
      <c r="U151" s="22">
        <v>0</v>
      </c>
      <c r="V151" s="23">
        <v>2.7686203229628</v>
      </c>
      <c r="W151" s="21">
        <v>0</v>
      </c>
      <c r="X151" s="22">
        <v>0</v>
      </c>
      <c r="Y151" s="22">
        <v>0</v>
      </c>
      <c r="Z151" s="22">
        <v>0</v>
      </c>
      <c r="AA151" s="23">
        <v>0</v>
      </c>
      <c r="AB151" s="21">
        <v>0.9528790396407999</v>
      </c>
      <c r="AC151" s="22">
        <v>0.0058050983571</v>
      </c>
      <c r="AD151" s="22">
        <v>0</v>
      </c>
      <c r="AE151" s="22">
        <v>0</v>
      </c>
      <c r="AF151" s="23">
        <v>0.6819349091422999</v>
      </c>
      <c r="AG151" s="21">
        <v>0</v>
      </c>
      <c r="AH151" s="22">
        <v>0</v>
      </c>
      <c r="AI151" s="22">
        <v>0</v>
      </c>
      <c r="AJ151" s="22">
        <v>0</v>
      </c>
      <c r="AK151" s="23">
        <v>0</v>
      </c>
      <c r="AL151" s="21">
        <v>0.23301377299870002</v>
      </c>
      <c r="AM151" s="22">
        <v>0</v>
      </c>
      <c r="AN151" s="22">
        <v>0</v>
      </c>
      <c r="AO151" s="22">
        <v>0</v>
      </c>
      <c r="AP151" s="23">
        <v>0.0292857957856</v>
      </c>
      <c r="AQ151" s="21">
        <v>0</v>
      </c>
      <c r="AR151" s="22">
        <v>0</v>
      </c>
      <c r="AS151" s="22">
        <v>0</v>
      </c>
      <c r="AT151" s="22">
        <v>0</v>
      </c>
      <c r="AU151" s="23">
        <v>0</v>
      </c>
      <c r="AV151" s="21">
        <v>6.909807491742598</v>
      </c>
      <c r="AW151" s="22">
        <v>0.46677634036469573</v>
      </c>
      <c r="AX151" s="22">
        <v>0</v>
      </c>
      <c r="AY151" s="22">
        <v>0</v>
      </c>
      <c r="AZ151" s="23">
        <v>9.763742499849704</v>
      </c>
      <c r="BA151" s="21">
        <v>0</v>
      </c>
      <c r="BB151" s="22">
        <v>0</v>
      </c>
      <c r="BC151" s="22">
        <v>0</v>
      </c>
      <c r="BD151" s="22">
        <v>0</v>
      </c>
      <c r="BE151" s="23">
        <v>0</v>
      </c>
      <c r="BF151" s="21">
        <v>7.2958391784437975</v>
      </c>
      <c r="BG151" s="22">
        <v>2.5228946966056993</v>
      </c>
      <c r="BH151" s="22">
        <v>0</v>
      </c>
      <c r="BI151" s="22">
        <v>0</v>
      </c>
      <c r="BJ151" s="23">
        <v>7.555235156778301</v>
      </c>
      <c r="BK151" s="24">
        <f t="shared" si="15"/>
        <v>175.97152666097492</v>
      </c>
    </row>
    <row r="152" spans="1:63" s="25" customFormat="1" ht="15">
      <c r="A152" s="20"/>
      <c r="B152" s="7" t="s">
        <v>251</v>
      </c>
      <c r="C152" s="21">
        <v>0</v>
      </c>
      <c r="D152" s="22">
        <v>0.1767502695</v>
      </c>
      <c r="E152" s="22">
        <v>0</v>
      </c>
      <c r="F152" s="22">
        <v>0</v>
      </c>
      <c r="G152" s="23">
        <v>0</v>
      </c>
      <c r="H152" s="21">
        <v>0.9479589061380999</v>
      </c>
      <c r="I152" s="22">
        <v>0.0058329356071000005</v>
      </c>
      <c r="J152" s="22">
        <v>0</v>
      </c>
      <c r="K152" s="22">
        <v>0</v>
      </c>
      <c r="L152" s="23">
        <v>0.6552901453561</v>
      </c>
      <c r="M152" s="21">
        <v>0</v>
      </c>
      <c r="N152" s="22">
        <v>0</v>
      </c>
      <c r="O152" s="22">
        <v>0</v>
      </c>
      <c r="P152" s="22">
        <v>0</v>
      </c>
      <c r="Q152" s="23">
        <v>0</v>
      </c>
      <c r="R152" s="21">
        <v>0.5700544521026</v>
      </c>
      <c r="S152" s="22">
        <v>0.0007070011071</v>
      </c>
      <c r="T152" s="22">
        <v>0</v>
      </c>
      <c r="U152" s="22">
        <v>0</v>
      </c>
      <c r="V152" s="23">
        <v>0.19779244782050004</v>
      </c>
      <c r="W152" s="21">
        <v>0</v>
      </c>
      <c r="X152" s="22">
        <v>0</v>
      </c>
      <c r="Y152" s="22">
        <v>0</v>
      </c>
      <c r="Z152" s="22">
        <v>0</v>
      </c>
      <c r="AA152" s="23">
        <v>0</v>
      </c>
      <c r="AB152" s="21">
        <v>0.3044135430692</v>
      </c>
      <c r="AC152" s="22">
        <v>0.0017672973214</v>
      </c>
      <c r="AD152" s="22">
        <v>0</v>
      </c>
      <c r="AE152" s="22">
        <v>0</v>
      </c>
      <c r="AF152" s="23">
        <v>0.21348937999940001</v>
      </c>
      <c r="AG152" s="21">
        <v>0</v>
      </c>
      <c r="AH152" s="22">
        <v>0</v>
      </c>
      <c r="AI152" s="22">
        <v>0</v>
      </c>
      <c r="AJ152" s="22">
        <v>0</v>
      </c>
      <c r="AK152" s="23">
        <v>0</v>
      </c>
      <c r="AL152" s="21">
        <v>0.09085030742719997</v>
      </c>
      <c r="AM152" s="22">
        <v>0</v>
      </c>
      <c r="AN152" s="22">
        <v>0</v>
      </c>
      <c r="AO152" s="22">
        <v>0</v>
      </c>
      <c r="AP152" s="23">
        <v>0.006821763107</v>
      </c>
      <c r="AQ152" s="21">
        <v>0</v>
      </c>
      <c r="AR152" s="22">
        <v>0</v>
      </c>
      <c r="AS152" s="22">
        <v>0</v>
      </c>
      <c r="AT152" s="22">
        <v>0</v>
      </c>
      <c r="AU152" s="23">
        <v>0</v>
      </c>
      <c r="AV152" s="21">
        <v>0.8232636206612</v>
      </c>
      <c r="AW152" s="22">
        <v>0.4219445571504581</v>
      </c>
      <c r="AX152" s="22">
        <v>0</v>
      </c>
      <c r="AY152" s="22">
        <v>0</v>
      </c>
      <c r="AZ152" s="23">
        <v>1.3520618736396</v>
      </c>
      <c r="BA152" s="21">
        <v>0</v>
      </c>
      <c r="BB152" s="22">
        <v>0</v>
      </c>
      <c r="BC152" s="22">
        <v>0</v>
      </c>
      <c r="BD152" s="22">
        <v>0</v>
      </c>
      <c r="BE152" s="23">
        <v>0</v>
      </c>
      <c r="BF152" s="21">
        <v>0.5135529674861999</v>
      </c>
      <c r="BG152" s="22">
        <v>0.0653793986068</v>
      </c>
      <c r="BH152" s="22">
        <v>0</v>
      </c>
      <c r="BI152" s="22">
        <v>0</v>
      </c>
      <c r="BJ152" s="23">
        <v>0.7068941555698</v>
      </c>
      <c r="BK152" s="24">
        <f t="shared" si="15"/>
        <v>7.054825021669758</v>
      </c>
    </row>
    <row r="153" spans="1:63" s="25" customFormat="1" ht="15">
      <c r="A153" s="20"/>
      <c r="B153" s="7" t="s">
        <v>207</v>
      </c>
      <c r="C153" s="21">
        <v>0</v>
      </c>
      <c r="D153" s="22">
        <v>0.9914084181785</v>
      </c>
      <c r="E153" s="22">
        <v>0</v>
      </c>
      <c r="F153" s="22">
        <v>0</v>
      </c>
      <c r="G153" s="23">
        <v>0</v>
      </c>
      <c r="H153" s="21">
        <v>317.16009313867414</v>
      </c>
      <c r="I153" s="22">
        <v>64.162159541782</v>
      </c>
      <c r="J153" s="22">
        <v>0</v>
      </c>
      <c r="K153" s="22">
        <v>0</v>
      </c>
      <c r="L153" s="23">
        <v>271.1547215122395</v>
      </c>
      <c r="M153" s="21">
        <v>0</v>
      </c>
      <c r="N153" s="22">
        <v>0</v>
      </c>
      <c r="O153" s="22">
        <v>0</v>
      </c>
      <c r="P153" s="22">
        <v>0</v>
      </c>
      <c r="Q153" s="23">
        <v>0</v>
      </c>
      <c r="R153" s="21">
        <v>165.6822103106168</v>
      </c>
      <c r="S153" s="22">
        <v>17.569425983962002</v>
      </c>
      <c r="T153" s="22">
        <v>0</v>
      </c>
      <c r="U153" s="22">
        <v>0</v>
      </c>
      <c r="V153" s="23">
        <v>71.8306731120671</v>
      </c>
      <c r="W153" s="21">
        <v>0</v>
      </c>
      <c r="X153" s="22">
        <v>0</v>
      </c>
      <c r="Y153" s="22">
        <v>0</v>
      </c>
      <c r="Z153" s="22">
        <v>0</v>
      </c>
      <c r="AA153" s="23">
        <v>0</v>
      </c>
      <c r="AB153" s="21">
        <v>99.0563290969512</v>
      </c>
      <c r="AC153" s="22">
        <v>5.001898823784499</v>
      </c>
      <c r="AD153" s="22">
        <v>0</v>
      </c>
      <c r="AE153" s="22">
        <v>0</v>
      </c>
      <c r="AF153" s="23">
        <v>68.3953804474246</v>
      </c>
      <c r="AG153" s="21">
        <v>0</v>
      </c>
      <c r="AH153" s="22">
        <v>0</v>
      </c>
      <c r="AI153" s="22">
        <v>0</v>
      </c>
      <c r="AJ153" s="22">
        <v>0</v>
      </c>
      <c r="AK153" s="23">
        <v>0</v>
      </c>
      <c r="AL153" s="21">
        <v>21.577095122566302</v>
      </c>
      <c r="AM153" s="22">
        <v>0.1376719078924</v>
      </c>
      <c r="AN153" s="22">
        <v>0</v>
      </c>
      <c r="AO153" s="22">
        <v>0</v>
      </c>
      <c r="AP153" s="23">
        <v>7.1437279734272</v>
      </c>
      <c r="AQ153" s="21">
        <v>0</v>
      </c>
      <c r="AR153" s="22">
        <v>0</v>
      </c>
      <c r="AS153" s="22">
        <v>0</v>
      </c>
      <c r="AT153" s="22">
        <v>0</v>
      </c>
      <c r="AU153" s="23">
        <v>0</v>
      </c>
      <c r="AV153" s="21">
        <v>1067.0401880967604</v>
      </c>
      <c r="AW153" s="22">
        <v>236.95805019623575</v>
      </c>
      <c r="AX153" s="22">
        <v>0.19599414724980002</v>
      </c>
      <c r="AY153" s="22">
        <v>0</v>
      </c>
      <c r="AZ153" s="23">
        <v>1156.4065599021278</v>
      </c>
      <c r="BA153" s="21">
        <v>0</v>
      </c>
      <c r="BB153" s="22">
        <v>0</v>
      </c>
      <c r="BC153" s="22">
        <v>0</v>
      </c>
      <c r="BD153" s="22">
        <v>0</v>
      </c>
      <c r="BE153" s="23">
        <v>0</v>
      </c>
      <c r="BF153" s="21">
        <v>516.4956976466918</v>
      </c>
      <c r="BG153" s="22">
        <v>68.41715165176079</v>
      </c>
      <c r="BH153" s="22">
        <v>0.0207976393571</v>
      </c>
      <c r="BI153" s="22">
        <v>0</v>
      </c>
      <c r="BJ153" s="23">
        <v>162.48907804744488</v>
      </c>
      <c r="BK153" s="24">
        <f t="shared" si="15"/>
        <v>4317.886312717194</v>
      </c>
    </row>
    <row r="154" spans="1:63" s="25" customFormat="1" ht="15">
      <c r="A154" s="20"/>
      <c r="B154" s="7" t="s">
        <v>208</v>
      </c>
      <c r="C154" s="21">
        <v>0</v>
      </c>
      <c r="D154" s="22">
        <v>0.8318080545</v>
      </c>
      <c r="E154" s="22">
        <v>0</v>
      </c>
      <c r="F154" s="22">
        <v>0</v>
      </c>
      <c r="G154" s="23">
        <v>0</v>
      </c>
      <c r="H154" s="21">
        <v>51.672148004541796</v>
      </c>
      <c r="I154" s="22">
        <v>1.3087148393907002</v>
      </c>
      <c r="J154" s="22">
        <v>0</v>
      </c>
      <c r="K154" s="22">
        <v>0</v>
      </c>
      <c r="L154" s="23">
        <v>20.847086996851903</v>
      </c>
      <c r="M154" s="21">
        <v>0</v>
      </c>
      <c r="N154" s="22">
        <v>0</v>
      </c>
      <c r="O154" s="22">
        <v>0</v>
      </c>
      <c r="P154" s="22">
        <v>0</v>
      </c>
      <c r="Q154" s="23">
        <v>0</v>
      </c>
      <c r="R154" s="21">
        <v>22.2390569184805</v>
      </c>
      <c r="S154" s="22">
        <v>0.5427647028564</v>
      </c>
      <c r="T154" s="22">
        <v>0</v>
      </c>
      <c r="U154" s="22">
        <v>0</v>
      </c>
      <c r="V154" s="23">
        <v>3.9411106507115</v>
      </c>
      <c r="W154" s="21">
        <v>0</v>
      </c>
      <c r="X154" s="22">
        <v>0</v>
      </c>
      <c r="Y154" s="22">
        <v>0</v>
      </c>
      <c r="Z154" s="22">
        <v>0</v>
      </c>
      <c r="AA154" s="23">
        <v>0</v>
      </c>
      <c r="AB154" s="21">
        <v>21.1619605508084</v>
      </c>
      <c r="AC154" s="22">
        <v>0.7307256658211</v>
      </c>
      <c r="AD154" s="22">
        <v>0</v>
      </c>
      <c r="AE154" s="22">
        <v>0</v>
      </c>
      <c r="AF154" s="23">
        <v>2.0248943405346</v>
      </c>
      <c r="AG154" s="21">
        <v>0</v>
      </c>
      <c r="AH154" s="22">
        <v>0</v>
      </c>
      <c r="AI154" s="22">
        <v>0</v>
      </c>
      <c r="AJ154" s="22">
        <v>0</v>
      </c>
      <c r="AK154" s="23">
        <v>0</v>
      </c>
      <c r="AL154" s="21">
        <v>5.2609052923869</v>
      </c>
      <c r="AM154" s="22">
        <v>0.0005935037142</v>
      </c>
      <c r="AN154" s="22">
        <v>0</v>
      </c>
      <c r="AO154" s="22">
        <v>0</v>
      </c>
      <c r="AP154" s="23">
        <v>0.2906057950708</v>
      </c>
      <c r="AQ154" s="21">
        <v>0</v>
      </c>
      <c r="AR154" s="22">
        <v>0</v>
      </c>
      <c r="AS154" s="22">
        <v>0</v>
      </c>
      <c r="AT154" s="22">
        <v>0</v>
      </c>
      <c r="AU154" s="23">
        <v>0</v>
      </c>
      <c r="AV154" s="21">
        <v>689.9319834300063</v>
      </c>
      <c r="AW154" s="22">
        <v>36.76677526281808</v>
      </c>
      <c r="AX154" s="22">
        <v>0</v>
      </c>
      <c r="AY154" s="22">
        <v>0</v>
      </c>
      <c r="AZ154" s="23">
        <v>138.90086174422134</v>
      </c>
      <c r="BA154" s="21">
        <v>0</v>
      </c>
      <c r="BB154" s="22">
        <v>0</v>
      </c>
      <c r="BC154" s="22">
        <v>0</v>
      </c>
      <c r="BD154" s="22">
        <v>0</v>
      </c>
      <c r="BE154" s="23">
        <v>0</v>
      </c>
      <c r="BF154" s="21">
        <v>312.5460546632407</v>
      </c>
      <c r="BG154" s="22">
        <v>11.0193205075149</v>
      </c>
      <c r="BH154" s="22">
        <v>0.29348092210710003</v>
      </c>
      <c r="BI154" s="22">
        <v>0</v>
      </c>
      <c r="BJ154" s="23">
        <v>25.082510885371</v>
      </c>
      <c r="BK154" s="24">
        <f t="shared" si="15"/>
        <v>1345.3933627309484</v>
      </c>
    </row>
    <row r="155" spans="1:63" s="25" customFormat="1" ht="15">
      <c r="A155" s="20"/>
      <c r="B155" s="7" t="s">
        <v>209</v>
      </c>
      <c r="C155" s="21">
        <v>0</v>
      </c>
      <c r="D155" s="22">
        <v>0.9250861191071</v>
      </c>
      <c r="E155" s="22">
        <v>0</v>
      </c>
      <c r="F155" s="22">
        <v>0</v>
      </c>
      <c r="G155" s="23">
        <v>0</v>
      </c>
      <c r="H155" s="21">
        <v>2.5641637840302995</v>
      </c>
      <c r="I155" s="22">
        <v>0.0461899779284</v>
      </c>
      <c r="J155" s="22">
        <v>0</v>
      </c>
      <c r="K155" s="22">
        <v>0</v>
      </c>
      <c r="L155" s="23">
        <v>2.2320324645705005</v>
      </c>
      <c r="M155" s="21">
        <v>0</v>
      </c>
      <c r="N155" s="22">
        <v>0</v>
      </c>
      <c r="O155" s="22">
        <v>0</v>
      </c>
      <c r="P155" s="22">
        <v>0</v>
      </c>
      <c r="Q155" s="23">
        <v>0</v>
      </c>
      <c r="R155" s="21">
        <v>0.5519205962821999</v>
      </c>
      <c r="S155" s="22">
        <v>0.5681026374999</v>
      </c>
      <c r="T155" s="22">
        <v>0</v>
      </c>
      <c r="U155" s="22">
        <v>0</v>
      </c>
      <c r="V155" s="23">
        <v>0.5966556496424</v>
      </c>
      <c r="W155" s="21">
        <v>0</v>
      </c>
      <c r="X155" s="22">
        <v>0</v>
      </c>
      <c r="Y155" s="22">
        <v>0</v>
      </c>
      <c r="Z155" s="22">
        <v>0</v>
      </c>
      <c r="AA155" s="23">
        <v>0</v>
      </c>
      <c r="AB155" s="21">
        <v>0.09649285714250001</v>
      </c>
      <c r="AC155" s="22">
        <v>0.0017373808928</v>
      </c>
      <c r="AD155" s="22">
        <v>0</v>
      </c>
      <c r="AE155" s="22">
        <v>0</v>
      </c>
      <c r="AF155" s="23">
        <v>0</v>
      </c>
      <c r="AG155" s="21">
        <v>0</v>
      </c>
      <c r="AH155" s="22">
        <v>0</v>
      </c>
      <c r="AI155" s="22">
        <v>0</v>
      </c>
      <c r="AJ155" s="22">
        <v>0</v>
      </c>
      <c r="AK155" s="23">
        <v>0</v>
      </c>
      <c r="AL155" s="21">
        <v>0.029220806499699995</v>
      </c>
      <c r="AM155" s="22">
        <v>0</v>
      </c>
      <c r="AN155" s="22">
        <v>0</v>
      </c>
      <c r="AO155" s="22">
        <v>0</v>
      </c>
      <c r="AP155" s="23">
        <v>0</v>
      </c>
      <c r="AQ155" s="21">
        <v>0</v>
      </c>
      <c r="AR155" s="22">
        <v>0</v>
      </c>
      <c r="AS155" s="22">
        <v>0</v>
      </c>
      <c r="AT155" s="22">
        <v>0</v>
      </c>
      <c r="AU155" s="23">
        <v>0</v>
      </c>
      <c r="AV155" s="21">
        <v>12.316222179179801</v>
      </c>
      <c r="AW155" s="22">
        <v>0.4027644206208739</v>
      </c>
      <c r="AX155" s="22">
        <v>0</v>
      </c>
      <c r="AY155" s="22">
        <v>0</v>
      </c>
      <c r="AZ155" s="23">
        <v>1.5474690411412002</v>
      </c>
      <c r="BA155" s="21">
        <v>0</v>
      </c>
      <c r="BB155" s="22">
        <v>0</v>
      </c>
      <c r="BC155" s="22">
        <v>0</v>
      </c>
      <c r="BD155" s="22">
        <v>0</v>
      </c>
      <c r="BE155" s="23">
        <v>0</v>
      </c>
      <c r="BF155" s="21">
        <v>4.5278254779013</v>
      </c>
      <c r="BG155" s="22">
        <v>0.0242019521068</v>
      </c>
      <c r="BH155" s="22">
        <v>0</v>
      </c>
      <c r="BI155" s="22">
        <v>0</v>
      </c>
      <c r="BJ155" s="23">
        <v>0.3422713071068</v>
      </c>
      <c r="BK155" s="24">
        <f t="shared" si="15"/>
        <v>26.772356651652576</v>
      </c>
    </row>
    <row r="156" spans="1:63" s="25" customFormat="1" ht="15">
      <c r="A156" s="20"/>
      <c r="B156" s="7" t="s">
        <v>210</v>
      </c>
      <c r="C156" s="21">
        <v>0</v>
      </c>
      <c r="D156" s="22">
        <v>0.7787866071428</v>
      </c>
      <c r="E156" s="22">
        <v>0</v>
      </c>
      <c r="F156" s="22">
        <v>0</v>
      </c>
      <c r="G156" s="23">
        <v>0</v>
      </c>
      <c r="H156" s="21">
        <v>26.260778705489635</v>
      </c>
      <c r="I156" s="22">
        <v>0</v>
      </c>
      <c r="J156" s="22">
        <v>0</v>
      </c>
      <c r="K156" s="22">
        <v>0</v>
      </c>
      <c r="L156" s="23">
        <v>8.671792068855302</v>
      </c>
      <c r="M156" s="21">
        <v>0</v>
      </c>
      <c r="N156" s="22">
        <v>0</v>
      </c>
      <c r="O156" s="22">
        <v>0</v>
      </c>
      <c r="P156" s="22">
        <v>0</v>
      </c>
      <c r="Q156" s="23">
        <v>0</v>
      </c>
      <c r="R156" s="21">
        <v>17.3116167380998</v>
      </c>
      <c r="S156" s="22">
        <v>0</v>
      </c>
      <c r="T156" s="22">
        <v>0</v>
      </c>
      <c r="U156" s="22">
        <v>0</v>
      </c>
      <c r="V156" s="23">
        <v>1.6066967167843</v>
      </c>
      <c r="W156" s="21">
        <v>0</v>
      </c>
      <c r="X156" s="22">
        <v>0</v>
      </c>
      <c r="Y156" s="22">
        <v>0</v>
      </c>
      <c r="Z156" s="22">
        <v>0</v>
      </c>
      <c r="AA156" s="23">
        <v>0</v>
      </c>
      <c r="AB156" s="21">
        <v>5.036717249712001</v>
      </c>
      <c r="AC156" s="22">
        <v>0</v>
      </c>
      <c r="AD156" s="22">
        <v>0</v>
      </c>
      <c r="AE156" s="22">
        <v>0</v>
      </c>
      <c r="AF156" s="23">
        <v>2.5989165210353</v>
      </c>
      <c r="AG156" s="21">
        <v>0</v>
      </c>
      <c r="AH156" s="22">
        <v>0</v>
      </c>
      <c r="AI156" s="22">
        <v>0</v>
      </c>
      <c r="AJ156" s="22">
        <v>0</v>
      </c>
      <c r="AK156" s="23">
        <v>0</v>
      </c>
      <c r="AL156" s="21">
        <v>1.5686902114630998</v>
      </c>
      <c r="AM156" s="22">
        <v>0</v>
      </c>
      <c r="AN156" s="22">
        <v>0</v>
      </c>
      <c r="AO156" s="22">
        <v>0</v>
      </c>
      <c r="AP156" s="23">
        <v>0.2554715312141</v>
      </c>
      <c r="AQ156" s="21">
        <v>0</v>
      </c>
      <c r="AR156" s="22">
        <v>0</v>
      </c>
      <c r="AS156" s="22">
        <v>0</v>
      </c>
      <c r="AT156" s="22">
        <v>0</v>
      </c>
      <c r="AU156" s="23">
        <v>0</v>
      </c>
      <c r="AV156" s="21">
        <v>840.8983214584741</v>
      </c>
      <c r="AW156" s="22">
        <v>0.0172132075713</v>
      </c>
      <c r="AX156" s="22">
        <v>0</v>
      </c>
      <c r="AY156" s="22">
        <v>0</v>
      </c>
      <c r="AZ156" s="23">
        <v>246.35304780641127</v>
      </c>
      <c r="BA156" s="21">
        <v>0</v>
      </c>
      <c r="BB156" s="22">
        <v>0</v>
      </c>
      <c r="BC156" s="22">
        <v>0</v>
      </c>
      <c r="BD156" s="22">
        <v>0</v>
      </c>
      <c r="BE156" s="23">
        <v>0</v>
      </c>
      <c r="BF156" s="21">
        <v>644.1345052894939</v>
      </c>
      <c r="BG156" s="22">
        <v>0.0383426940711</v>
      </c>
      <c r="BH156" s="22">
        <v>0</v>
      </c>
      <c r="BI156" s="22">
        <v>0</v>
      </c>
      <c r="BJ156" s="23">
        <v>142.0552029667905</v>
      </c>
      <c r="BK156" s="24">
        <f t="shared" si="15"/>
        <v>1937.5860997726086</v>
      </c>
    </row>
    <row r="157" spans="1:63" s="25" customFormat="1" ht="15">
      <c r="A157" s="20"/>
      <c r="B157" s="7" t="s">
        <v>211</v>
      </c>
      <c r="C157" s="21">
        <v>0</v>
      </c>
      <c r="D157" s="22">
        <v>1.2323037934285</v>
      </c>
      <c r="E157" s="22">
        <v>0</v>
      </c>
      <c r="F157" s="22">
        <v>0</v>
      </c>
      <c r="G157" s="23">
        <v>0</v>
      </c>
      <c r="H157" s="21">
        <v>950.1508672438049</v>
      </c>
      <c r="I157" s="22">
        <v>60.359866184816894</v>
      </c>
      <c r="J157" s="22">
        <v>0</v>
      </c>
      <c r="K157" s="22">
        <v>0</v>
      </c>
      <c r="L157" s="23">
        <v>351.0659272432733</v>
      </c>
      <c r="M157" s="21">
        <v>0</v>
      </c>
      <c r="N157" s="22">
        <v>0</v>
      </c>
      <c r="O157" s="22">
        <v>0</v>
      </c>
      <c r="P157" s="22">
        <v>0</v>
      </c>
      <c r="Q157" s="23">
        <v>0</v>
      </c>
      <c r="R157" s="21">
        <v>573.2146310139253</v>
      </c>
      <c r="S157" s="22">
        <v>7.6455940022475986</v>
      </c>
      <c r="T157" s="22">
        <v>0</v>
      </c>
      <c r="U157" s="22">
        <v>0</v>
      </c>
      <c r="V157" s="23">
        <v>89.75449664867271</v>
      </c>
      <c r="W157" s="21">
        <v>0</v>
      </c>
      <c r="X157" s="22">
        <v>0</v>
      </c>
      <c r="Y157" s="22">
        <v>0</v>
      </c>
      <c r="Z157" s="22">
        <v>0</v>
      </c>
      <c r="AA157" s="23">
        <v>0</v>
      </c>
      <c r="AB157" s="21">
        <v>155.8096135398783</v>
      </c>
      <c r="AC157" s="22">
        <v>1.3890211527493</v>
      </c>
      <c r="AD157" s="22">
        <v>0</v>
      </c>
      <c r="AE157" s="22">
        <v>0</v>
      </c>
      <c r="AF157" s="23">
        <v>33.50396458474699</v>
      </c>
      <c r="AG157" s="21">
        <v>0</v>
      </c>
      <c r="AH157" s="22">
        <v>0</v>
      </c>
      <c r="AI157" s="22">
        <v>0</v>
      </c>
      <c r="AJ157" s="22">
        <v>0</v>
      </c>
      <c r="AK157" s="23">
        <v>0</v>
      </c>
      <c r="AL157" s="21">
        <v>43.7071111289231</v>
      </c>
      <c r="AM157" s="22">
        <v>0.2010094117498</v>
      </c>
      <c r="AN157" s="22">
        <v>0</v>
      </c>
      <c r="AO157" s="22">
        <v>0</v>
      </c>
      <c r="AP157" s="23">
        <v>4.6139622959275</v>
      </c>
      <c r="AQ157" s="21">
        <v>0</v>
      </c>
      <c r="AR157" s="22">
        <v>0</v>
      </c>
      <c r="AS157" s="22">
        <v>0</v>
      </c>
      <c r="AT157" s="22">
        <v>0</v>
      </c>
      <c r="AU157" s="23">
        <v>0</v>
      </c>
      <c r="AV157" s="21">
        <v>4474.7492502456735</v>
      </c>
      <c r="AW157" s="22">
        <v>187.07360132838664</v>
      </c>
      <c r="AX157" s="22">
        <v>0.1934995039638</v>
      </c>
      <c r="AY157" s="22">
        <v>0</v>
      </c>
      <c r="AZ157" s="23">
        <v>1073.8497221604655</v>
      </c>
      <c r="BA157" s="21">
        <v>0</v>
      </c>
      <c r="BB157" s="22">
        <v>0</v>
      </c>
      <c r="BC157" s="22">
        <v>0</v>
      </c>
      <c r="BD157" s="22">
        <v>0</v>
      </c>
      <c r="BE157" s="23">
        <v>0</v>
      </c>
      <c r="BF157" s="21">
        <v>3259.353689093056</v>
      </c>
      <c r="BG157" s="22">
        <v>89.3454130635882</v>
      </c>
      <c r="BH157" s="22">
        <v>0.051153385357</v>
      </c>
      <c r="BI157" s="22">
        <v>0</v>
      </c>
      <c r="BJ157" s="23">
        <v>343.72688666493855</v>
      </c>
      <c r="BK157" s="24">
        <f t="shared" si="15"/>
        <v>11700.991583689574</v>
      </c>
    </row>
    <row r="158" spans="1:63" s="25" customFormat="1" ht="15">
      <c r="A158" s="20"/>
      <c r="B158" s="7" t="s">
        <v>212</v>
      </c>
      <c r="C158" s="21">
        <v>0</v>
      </c>
      <c r="D158" s="22">
        <v>0.9699071136428</v>
      </c>
      <c r="E158" s="22">
        <v>0</v>
      </c>
      <c r="F158" s="22">
        <v>0</v>
      </c>
      <c r="G158" s="23">
        <v>0</v>
      </c>
      <c r="H158" s="21">
        <v>152.66185716886267</v>
      </c>
      <c r="I158" s="22">
        <v>25.2504349664266</v>
      </c>
      <c r="J158" s="22">
        <v>0</v>
      </c>
      <c r="K158" s="22">
        <v>0</v>
      </c>
      <c r="L158" s="23">
        <v>48.993358961030204</v>
      </c>
      <c r="M158" s="21">
        <v>0</v>
      </c>
      <c r="N158" s="22">
        <v>0</v>
      </c>
      <c r="O158" s="22">
        <v>0</v>
      </c>
      <c r="P158" s="22">
        <v>0</v>
      </c>
      <c r="Q158" s="23">
        <v>0</v>
      </c>
      <c r="R158" s="21">
        <v>66.6035098962293</v>
      </c>
      <c r="S158" s="22">
        <v>0.3946553671775</v>
      </c>
      <c r="T158" s="22">
        <v>0</v>
      </c>
      <c r="U158" s="22">
        <v>0</v>
      </c>
      <c r="V158" s="23">
        <v>6.605787293889902</v>
      </c>
      <c r="W158" s="21">
        <v>0</v>
      </c>
      <c r="X158" s="22">
        <v>0</v>
      </c>
      <c r="Y158" s="22">
        <v>0</v>
      </c>
      <c r="Z158" s="22">
        <v>0</v>
      </c>
      <c r="AA158" s="23">
        <v>0</v>
      </c>
      <c r="AB158" s="21">
        <v>29.836378762597896</v>
      </c>
      <c r="AC158" s="22">
        <v>0.36565098499959997</v>
      </c>
      <c r="AD158" s="22">
        <v>0</v>
      </c>
      <c r="AE158" s="22">
        <v>0</v>
      </c>
      <c r="AF158" s="23">
        <v>3.2236591596061004</v>
      </c>
      <c r="AG158" s="21">
        <v>0</v>
      </c>
      <c r="AH158" s="22">
        <v>0</v>
      </c>
      <c r="AI158" s="22">
        <v>0</v>
      </c>
      <c r="AJ158" s="22">
        <v>0</v>
      </c>
      <c r="AK158" s="23">
        <v>0</v>
      </c>
      <c r="AL158" s="21">
        <v>7.0421452857815</v>
      </c>
      <c r="AM158" s="22">
        <v>0</v>
      </c>
      <c r="AN158" s="22">
        <v>0</v>
      </c>
      <c r="AO158" s="22">
        <v>0</v>
      </c>
      <c r="AP158" s="23">
        <v>0.3398867485355</v>
      </c>
      <c r="AQ158" s="21">
        <v>0</v>
      </c>
      <c r="AR158" s="22">
        <v>0</v>
      </c>
      <c r="AS158" s="22">
        <v>0</v>
      </c>
      <c r="AT158" s="22">
        <v>0</v>
      </c>
      <c r="AU158" s="23">
        <v>0</v>
      </c>
      <c r="AV158" s="21">
        <v>1678.1638261399057</v>
      </c>
      <c r="AW158" s="22">
        <v>58.69374050355765</v>
      </c>
      <c r="AX158" s="22">
        <v>0</v>
      </c>
      <c r="AY158" s="22">
        <v>0</v>
      </c>
      <c r="AZ158" s="23">
        <v>354.5924031112955</v>
      </c>
      <c r="BA158" s="21">
        <v>0</v>
      </c>
      <c r="BB158" s="22">
        <v>0</v>
      </c>
      <c r="BC158" s="22">
        <v>0</v>
      </c>
      <c r="BD158" s="22">
        <v>0</v>
      </c>
      <c r="BE158" s="23">
        <v>0</v>
      </c>
      <c r="BF158" s="21">
        <v>987.8321136600231</v>
      </c>
      <c r="BG158" s="22">
        <v>15.853400787409102</v>
      </c>
      <c r="BH158" s="22">
        <v>0.012215699928499999</v>
      </c>
      <c r="BI158" s="22">
        <v>0</v>
      </c>
      <c r="BJ158" s="23">
        <v>94.91179920430642</v>
      </c>
      <c r="BK158" s="24">
        <f t="shared" si="15"/>
        <v>3532.346730815206</v>
      </c>
    </row>
    <row r="159" spans="1:63" s="25" customFormat="1" ht="15">
      <c r="A159" s="20"/>
      <c r="B159" s="7" t="s">
        <v>213</v>
      </c>
      <c r="C159" s="21">
        <v>0</v>
      </c>
      <c r="D159" s="22">
        <v>0.10313188385710001</v>
      </c>
      <c r="E159" s="22">
        <v>0</v>
      </c>
      <c r="F159" s="22">
        <v>0</v>
      </c>
      <c r="G159" s="23">
        <v>0</v>
      </c>
      <c r="H159" s="21">
        <v>27.507631096201806</v>
      </c>
      <c r="I159" s="22">
        <v>2.5371979371423006</v>
      </c>
      <c r="J159" s="22">
        <v>0</v>
      </c>
      <c r="K159" s="22">
        <v>0</v>
      </c>
      <c r="L159" s="23">
        <v>37.397768328889704</v>
      </c>
      <c r="M159" s="21">
        <v>0</v>
      </c>
      <c r="N159" s="22">
        <v>0</v>
      </c>
      <c r="O159" s="22">
        <v>0</v>
      </c>
      <c r="P159" s="22">
        <v>0</v>
      </c>
      <c r="Q159" s="23">
        <v>0</v>
      </c>
      <c r="R159" s="21">
        <v>13.373117480596799</v>
      </c>
      <c r="S159" s="22">
        <v>15.045435722178098</v>
      </c>
      <c r="T159" s="22">
        <v>0</v>
      </c>
      <c r="U159" s="22">
        <v>0</v>
      </c>
      <c r="V159" s="23">
        <v>3.941975112927</v>
      </c>
      <c r="W159" s="21">
        <v>0</v>
      </c>
      <c r="X159" s="22">
        <v>0</v>
      </c>
      <c r="Y159" s="22">
        <v>0</v>
      </c>
      <c r="Z159" s="22">
        <v>0</v>
      </c>
      <c r="AA159" s="23">
        <v>0</v>
      </c>
      <c r="AB159" s="21">
        <v>1.2007090997118</v>
      </c>
      <c r="AC159" s="22">
        <v>0</v>
      </c>
      <c r="AD159" s="22">
        <v>0</v>
      </c>
      <c r="AE159" s="22">
        <v>0</v>
      </c>
      <c r="AF159" s="23">
        <v>2.7670228078924</v>
      </c>
      <c r="AG159" s="21">
        <v>0</v>
      </c>
      <c r="AH159" s="22">
        <v>0</v>
      </c>
      <c r="AI159" s="22">
        <v>0</v>
      </c>
      <c r="AJ159" s="22">
        <v>0</v>
      </c>
      <c r="AK159" s="23">
        <v>0</v>
      </c>
      <c r="AL159" s="21">
        <v>0.12571270271360002</v>
      </c>
      <c r="AM159" s="22">
        <v>0</v>
      </c>
      <c r="AN159" s="22">
        <v>0</v>
      </c>
      <c r="AO159" s="22">
        <v>0</v>
      </c>
      <c r="AP159" s="23">
        <v>0</v>
      </c>
      <c r="AQ159" s="21">
        <v>0</v>
      </c>
      <c r="AR159" s="22">
        <v>0</v>
      </c>
      <c r="AS159" s="22">
        <v>0</v>
      </c>
      <c r="AT159" s="22">
        <v>0</v>
      </c>
      <c r="AU159" s="23">
        <v>0</v>
      </c>
      <c r="AV159" s="21">
        <v>8.171956143716201</v>
      </c>
      <c r="AW159" s="22">
        <v>1.7099274917700238</v>
      </c>
      <c r="AX159" s="22">
        <v>0</v>
      </c>
      <c r="AY159" s="22">
        <v>0</v>
      </c>
      <c r="AZ159" s="23">
        <v>12.732970748709498</v>
      </c>
      <c r="BA159" s="21">
        <v>0</v>
      </c>
      <c r="BB159" s="22">
        <v>0</v>
      </c>
      <c r="BC159" s="22">
        <v>0</v>
      </c>
      <c r="BD159" s="22">
        <v>0</v>
      </c>
      <c r="BE159" s="23">
        <v>0</v>
      </c>
      <c r="BF159" s="21">
        <v>3.6671717277203006</v>
      </c>
      <c r="BG159" s="22">
        <v>0.3537796262492</v>
      </c>
      <c r="BH159" s="22">
        <v>0</v>
      </c>
      <c r="BI159" s="22">
        <v>0</v>
      </c>
      <c r="BJ159" s="23">
        <v>1.9213730783543004</v>
      </c>
      <c r="BK159" s="24">
        <f t="shared" si="15"/>
        <v>132.55688098863013</v>
      </c>
    </row>
    <row r="160" spans="1:63" s="25" customFormat="1" ht="15">
      <c r="A160" s="20"/>
      <c r="B160" s="7" t="s">
        <v>222</v>
      </c>
      <c r="C160" s="21">
        <v>0</v>
      </c>
      <c r="D160" s="22">
        <v>3.5138405357142</v>
      </c>
      <c r="E160" s="22">
        <v>0</v>
      </c>
      <c r="F160" s="22">
        <v>0</v>
      </c>
      <c r="G160" s="23">
        <v>0</v>
      </c>
      <c r="H160" s="21">
        <v>52.401099220446795</v>
      </c>
      <c r="I160" s="22">
        <v>18.735477468891204</v>
      </c>
      <c r="J160" s="22">
        <v>0</v>
      </c>
      <c r="K160" s="22">
        <v>0</v>
      </c>
      <c r="L160" s="23">
        <v>41.35829622874532</v>
      </c>
      <c r="M160" s="21">
        <v>0</v>
      </c>
      <c r="N160" s="22">
        <v>0</v>
      </c>
      <c r="O160" s="22">
        <v>0</v>
      </c>
      <c r="P160" s="22">
        <v>0</v>
      </c>
      <c r="Q160" s="23">
        <v>0</v>
      </c>
      <c r="R160" s="21">
        <v>29.262537770558</v>
      </c>
      <c r="S160" s="22">
        <v>1.9160427630706</v>
      </c>
      <c r="T160" s="22">
        <v>0</v>
      </c>
      <c r="U160" s="22">
        <v>0</v>
      </c>
      <c r="V160" s="23">
        <v>5.4140623738909</v>
      </c>
      <c r="W160" s="21">
        <v>0</v>
      </c>
      <c r="X160" s="22">
        <v>0</v>
      </c>
      <c r="Y160" s="22">
        <v>0</v>
      </c>
      <c r="Z160" s="22">
        <v>0</v>
      </c>
      <c r="AA160" s="23">
        <v>0</v>
      </c>
      <c r="AB160" s="21">
        <v>4.5842091570325</v>
      </c>
      <c r="AC160" s="22">
        <v>0.008961190178499999</v>
      </c>
      <c r="AD160" s="22">
        <v>0</v>
      </c>
      <c r="AE160" s="22">
        <v>0</v>
      </c>
      <c r="AF160" s="23">
        <v>3.5269272118207</v>
      </c>
      <c r="AG160" s="21">
        <v>0</v>
      </c>
      <c r="AH160" s="22">
        <v>0</v>
      </c>
      <c r="AI160" s="22">
        <v>0</v>
      </c>
      <c r="AJ160" s="22">
        <v>0</v>
      </c>
      <c r="AK160" s="23">
        <v>0</v>
      </c>
      <c r="AL160" s="21">
        <v>0.7799292701055</v>
      </c>
      <c r="AM160" s="22">
        <v>0</v>
      </c>
      <c r="AN160" s="22">
        <v>0</v>
      </c>
      <c r="AO160" s="22">
        <v>0</v>
      </c>
      <c r="AP160" s="23">
        <v>0.16535149332110002</v>
      </c>
      <c r="AQ160" s="21">
        <v>0</v>
      </c>
      <c r="AR160" s="22">
        <v>0</v>
      </c>
      <c r="AS160" s="22">
        <v>0</v>
      </c>
      <c r="AT160" s="22">
        <v>0</v>
      </c>
      <c r="AU160" s="23">
        <v>0</v>
      </c>
      <c r="AV160" s="21">
        <v>39.631708735745015</v>
      </c>
      <c r="AW160" s="22">
        <v>18.58748515480935</v>
      </c>
      <c r="AX160" s="22">
        <v>0.022798757678500002</v>
      </c>
      <c r="AY160" s="22">
        <v>0</v>
      </c>
      <c r="AZ160" s="23">
        <v>38.27883878773059</v>
      </c>
      <c r="BA160" s="21">
        <v>0</v>
      </c>
      <c r="BB160" s="22">
        <v>0</v>
      </c>
      <c r="BC160" s="22">
        <v>0</v>
      </c>
      <c r="BD160" s="22">
        <v>0</v>
      </c>
      <c r="BE160" s="23">
        <v>0</v>
      </c>
      <c r="BF160" s="21">
        <v>19.322499448615897</v>
      </c>
      <c r="BG160" s="22">
        <v>1.6996504618201003</v>
      </c>
      <c r="BH160" s="22">
        <v>0</v>
      </c>
      <c r="BI160" s="22">
        <v>0</v>
      </c>
      <c r="BJ160" s="23">
        <v>8.721518840240302</v>
      </c>
      <c r="BK160" s="24">
        <f t="shared" si="15"/>
        <v>287.93123487041504</v>
      </c>
    </row>
    <row r="161" spans="1:63" s="30" customFormat="1" ht="15">
      <c r="A161" s="20"/>
      <c r="B161" s="8" t="s">
        <v>12</v>
      </c>
      <c r="C161" s="26">
        <f aca="true" t="shared" si="16" ref="C161:AH161">SUM(C133:C160)</f>
        <v>0</v>
      </c>
      <c r="D161" s="27">
        <f t="shared" si="16"/>
        <v>136.52661716924868</v>
      </c>
      <c r="E161" s="27">
        <f t="shared" si="16"/>
        <v>0</v>
      </c>
      <c r="F161" s="27">
        <f t="shared" si="16"/>
        <v>0</v>
      </c>
      <c r="G161" s="28">
        <f t="shared" si="16"/>
        <v>0</v>
      </c>
      <c r="H161" s="26">
        <f t="shared" si="16"/>
        <v>3150.4697224599117</v>
      </c>
      <c r="I161" s="27">
        <f t="shared" si="16"/>
        <v>5024.418737214814</v>
      </c>
      <c r="J161" s="27">
        <f t="shared" si="16"/>
        <v>2.6089270828927007</v>
      </c>
      <c r="K161" s="27">
        <f t="shared" si="16"/>
        <v>350.8348638718571</v>
      </c>
      <c r="L161" s="28">
        <f t="shared" si="16"/>
        <v>3009.7460656517346</v>
      </c>
      <c r="M161" s="26">
        <f t="shared" si="16"/>
        <v>0</v>
      </c>
      <c r="N161" s="27">
        <f t="shared" si="16"/>
        <v>0</v>
      </c>
      <c r="O161" s="27">
        <f t="shared" si="16"/>
        <v>0</v>
      </c>
      <c r="P161" s="27">
        <f t="shared" si="16"/>
        <v>0</v>
      </c>
      <c r="Q161" s="28">
        <f t="shared" si="16"/>
        <v>0</v>
      </c>
      <c r="R161" s="26">
        <f t="shared" si="16"/>
        <v>1614.9709000580149</v>
      </c>
      <c r="S161" s="27">
        <f t="shared" si="16"/>
        <v>426.18918330869</v>
      </c>
      <c r="T161" s="27">
        <f t="shared" si="16"/>
        <v>0.27594205135710004</v>
      </c>
      <c r="U161" s="27">
        <f t="shared" si="16"/>
        <v>0</v>
      </c>
      <c r="V161" s="28">
        <f t="shared" si="16"/>
        <v>565.2482645241491</v>
      </c>
      <c r="W161" s="26">
        <f t="shared" si="16"/>
        <v>0</v>
      </c>
      <c r="X161" s="27">
        <f t="shared" si="16"/>
        <v>0</v>
      </c>
      <c r="Y161" s="27">
        <f t="shared" si="16"/>
        <v>0</v>
      </c>
      <c r="Z161" s="27">
        <f t="shared" si="16"/>
        <v>0</v>
      </c>
      <c r="AA161" s="28">
        <f t="shared" si="16"/>
        <v>0</v>
      </c>
      <c r="AB161" s="26">
        <f t="shared" si="16"/>
        <v>774.6731291459781</v>
      </c>
      <c r="AC161" s="27">
        <f t="shared" si="16"/>
        <v>26.962397082919107</v>
      </c>
      <c r="AD161" s="27">
        <f t="shared" si="16"/>
        <v>0</v>
      </c>
      <c r="AE161" s="27">
        <f t="shared" si="16"/>
        <v>0</v>
      </c>
      <c r="AF161" s="28">
        <f t="shared" si="16"/>
        <v>410.88052241442733</v>
      </c>
      <c r="AG161" s="26">
        <f t="shared" si="16"/>
        <v>0</v>
      </c>
      <c r="AH161" s="27">
        <f t="shared" si="16"/>
        <v>0</v>
      </c>
      <c r="AI161" s="27">
        <f aca="true" t="shared" si="17" ref="AI161:BK161">SUM(AI133:AI160)</f>
        <v>0</v>
      </c>
      <c r="AJ161" s="27">
        <f t="shared" si="17"/>
        <v>0</v>
      </c>
      <c r="AK161" s="28">
        <f t="shared" si="17"/>
        <v>0</v>
      </c>
      <c r="AL161" s="26">
        <f t="shared" si="17"/>
        <v>175.6151694793239</v>
      </c>
      <c r="AM161" s="27">
        <f t="shared" si="17"/>
        <v>1.4916798433903</v>
      </c>
      <c r="AN161" s="27">
        <f t="shared" si="17"/>
        <v>0</v>
      </c>
      <c r="AO161" s="27">
        <f t="shared" si="17"/>
        <v>0</v>
      </c>
      <c r="AP161" s="28">
        <f t="shared" si="17"/>
        <v>44.968581382523794</v>
      </c>
      <c r="AQ161" s="26">
        <f t="shared" si="17"/>
        <v>0</v>
      </c>
      <c r="AR161" s="27">
        <f t="shared" si="17"/>
        <v>0</v>
      </c>
      <c r="AS161" s="27">
        <f t="shared" si="17"/>
        <v>0</v>
      </c>
      <c r="AT161" s="27">
        <f t="shared" si="17"/>
        <v>0</v>
      </c>
      <c r="AU161" s="28">
        <f t="shared" si="17"/>
        <v>0</v>
      </c>
      <c r="AV161" s="26">
        <f t="shared" si="17"/>
        <v>24586.054233629937</v>
      </c>
      <c r="AW161" s="27">
        <f t="shared" si="17"/>
        <v>3303.4273129657495</v>
      </c>
      <c r="AX161" s="27">
        <f t="shared" si="17"/>
        <v>3.0661906990698</v>
      </c>
      <c r="AY161" s="27">
        <f t="shared" si="17"/>
        <v>0.0312078225</v>
      </c>
      <c r="AZ161" s="28">
        <f t="shared" si="17"/>
        <v>14758.806747084012</v>
      </c>
      <c r="BA161" s="26">
        <f t="shared" si="17"/>
        <v>0</v>
      </c>
      <c r="BB161" s="27">
        <f t="shared" si="17"/>
        <v>0</v>
      </c>
      <c r="BC161" s="27">
        <f t="shared" si="17"/>
        <v>0</v>
      </c>
      <c r="BD161" s="27">
        <f t="shared" si="17"/>
        <v>0</v>
      </c>
      <c r="BE161" s="28">
        <f t="shared" si="17"/>
        <v>0</v>
      </c>
      <c r="BF161" s="26">
        <f t="shared" si="17"/>
        <v>15058.060644072908</v>
      </c>
      <c r="BG161" s="27">
        <f t="shared" si="17"/>
        <v>929.6101327973996</v>
      </c>
      <c r="BH161" s="27">
        <f t="shared" si="17"/>
        <v>10.501120472677602</v>
      </c>
      <c r="BI161" s="27">
        <f t="shared" si="17"/>
        <v>0</v>
      </c>
      <c r="BJ161" s="28">
        <f t="shared" si="17"/>
        <v>3781.4058420111687</v>
      </c>
      <c r="BK161" s="29">
        <f t="shared" si="17"/>
        <v>78146.84413429665</v>
      </c>
    </row>
    <row r="162" spans="1:63" s="30" customFormat="1" ht="15">
      <c r="A162" s="20"/>
      <c r="B162" s="8" t="s">
        <v>23</v>
      </c>
      <c r="C162" s="26">
        <f aca="true" t="shared" si="18" ref="C162:AH162">C161+C130</f>
        <v>0</v>
      </c>
      <c r="D162" s="27">
        <f t="shared" si="18"/>
        <v>137.3086195986058</v>
      </c>
      <c r="E162" s="27">
        <f t="shared" si="18"/>
        <v>0</v>
      </c>
      <c r="F162" s="27">
        <f t="shared" si="18"/>
        <v>0</v>
      </c>
      <c r="G162" s="28">
        <f t="shared" si="18"/>
        <v>0</v>
      </c>
      <c r="H162" s="26">
        <f t="shared" si="18"/>
        <v>3628.185555327186</v>
      </c>
      <c r="I162" s="27">
        <f t="shared" si="18"/>
        <v>5049.418743696059</v>
      </c>
      <c r="J162" s="27">
        <f t="shared" si="18"/>
        <v>2.6089270828927007</v>
      </c>
      <c r="K162" s="27">
        <f t="shared" si="18"/>
        <v>350.8348638718571</v>
      </c>
      <c r="L162" s="28">
        <f t="shared" si="18"/>
        <v>3057.448914341512</v>
      </c>
      <c r="M162" s="26">
        <f t="shared" si="18"/>
        <v>0</v>
      </c>
      <c r="N162" s="27">
        <f t="shared" si="18"/>
        <v>0</v>
      </c>
      <c r="O162" s="27">
        <f t="shared" si="18"/>
        <v>0</v>
      </c>
      <c r="P162" s="27">
        <f t="shared" si="18"/>
        <v>0</v>
      </c>
      <c r="Q162" s="28">
        <f t="shared" si="18"/>
        <v>0</v>
      </c>
      <c r="R162" s="26">
        <f t="shared" si="18"/>
        <v>1933.313561374153</v>
      </c>
      <c r="S162" s="27">
        <f t="shared" si="18"/>
        <v>435.3451399738297</v>
      </c>
      <c r="T162" s="27">
        <f t="shared" si="18"/>
        <v>0.27594205135710004</v>
      </c>
      <c r="U162" s="27">
        <f t="shared" si="18"/>
        <v>0</v>
      </c>
      <c r="V162" s="28">
        <f t="shared" si="18"/>
        <v>584.051020578179</v>
      </c>
      <c r="W162" s="26">
        <f t="shared" si="18"/>
        <v>0</v>
      </c>
      <c r="X162" s="27">
        <f t="shared" si="18"/>
        <v>0</v>
      </c>
      <c r="Y162" s="27">
        <f t="shared" si="18"/>
        <v>0</v>
      </c>
      <c r="Z162" s="27">
        <f t="shared" si="18"/>
        <v>0</v>
      </c>
      <c r="AA162" s="28">
        <f t="shared" si="18"/>
        <v>0</v>
      </c>
      <c r="AB162" s="26">
        <f t="shared" si="18"/>
        <v>860.8218145142121</v>
      </c>
      <c r="AC162" s="27">
        <f t="shared" si="18"/>
        <v>28.867419440703507</v>
      </c>
      <c r="AD162" s="27">
        <f t="shared" si="18"/>
        <v>0</v>
      </c>
      <c r="AE162" s="27">
        <f t="shared" si="18"/>
        <v>0</v>
      </c>
      <c r="AF162" s="28">
        <f t="shared" si="18"/>
        <v>421.6823408781393</v>
      </c>
      <c r="AG162" s="26">
        <f t="shared" si="18"/>
        <v>0</v>
      </c>
      <c r="AH162" s="27">
        <f t="shared" si="18"/>
        <v>0</v>
      </c>
      <c r="AI162" s="27">
        <f aca="true" t="shared" si="19" ref="AI162:BK162">AI161+AI130</f>
        <v>0</v>
      </c>
      <c r="AJ162" s="27">
        <f t="shared" si="19"/>
        <v>0</v>
      </c>
      <c r="AK162" s="28">
        <f t="shared" si="19"/>
        <v>0</v>
      </c>
      <c r="AL162" s="26">
        <f t="shared" si="19"/>
        <v>202.7581956013161</v>
      </c>
      <c r="AM162" s="27">
        <f t="shared" si="19"/>
        <v>1.7454464809257</v>
      </c>
      <c r="AN162" s="27">
        <f t="shared" si="19"/>
        <v>0</v>
      </c>
      <c r="AO162" s="27">
        <f t="shared" si="19"/>
        <v>0</v>
      </c>
      <c r="AP162" s="28">
        <f t="shared" si="19"/>
        <v>46.1169732886658</v>
      </c>
      <c r="AQ162" s="26">
        <f t="shared" si="19"/>
        <v>0</v>
      </c>
      <c r="AR162" s="27">
        <f t="shared" si="19"/>
        <v>0</v>
      </c>
      <c r="AS162" s="27">
        <f t="shared" si="19"/>
        <v>0</v>
      </c>
      <c r="AT162" s="27">
        <f t="shared" si="19"/>
        <v>0</v>
      </c>
      <c r="AU162" s="28">
        <f t="shared" si="19"/>
        <v>0</v>
      </c>
      <c r="AV162" s="26">
        <f t="shared" si="19"/>
        <v>29332.541880985307</v>
      </c>
      <c r="AW162" s="27">
        <f t="shared" si="19"/>
        <v>3610.8426176601806</v>
      </c>
      <c r="AX162" s="27">
        <f t="shared" si="19"/>
        <v>3.0661906990698</v>
      </c>
      <c r="AY162" s="27">
        <f t="shared" si="19"/>
        <v>0.0312078225</v>
      </c>
      <c r="AZ162" s="28">
        <f t="shared" si="19"/>
        <v>15503.910094848918</v>
      </c>
      <c r="BA162" s="26">
        <f t="shared" si="19"/>
        <v>0</v>
      </c>
      <c r="BB162" s="27">
        <f t="shared" si="19"/>
        <v>0</v>
      </c>
      <c r="BC162" s="27">
        <f t="shared" si="19"/>
        <v>0</v>
      </c>
      <c r="BD162" s="27">
        <f t="shared" si="19"/>
        <v>0</v>
      </c>
      <c r="BE162" s="28">
        <f t="shared" si="19"/>
        <v>0</v>
      </c>
      <c r="BF162" s="26">
        <f t="shared" si="19"/>
        <v>19032.4662264008</v>
      </c>
      <c r="BG162" s="27">
        <f t="shared" si="19"/>
        <v>1113.4526293819545</v>
      </c>
      <c r="BH162" s="27">
        <f t="shared" si="19"/>
        <v>10.501120472677602</v>
      </c>
      <c r="BI162" s="27">
        <f t="shared" si="19"/>
        <v>0</v>
      </c>
      <c r="BJ162" s="28">
        <f t="shared" si="19"/>
        <v>4102.477954040385</v>
      </c>
      <c r="BK162" s="28">
        <f t="shared" si="19"/>
        <v>89450.07340041139</v>
      </c>
    </row>
    <row r="163" spans="3:63" ht="15" customHeight="1"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</row>
    <row r="164" spans="1:63" s="25" customFormat="1" ht="15">
      <c r="A164" s="20" t="s">
        <v>24</v>
      </c>
      <c r="B164" s="12" t="s">
        <v>25</v>
      </c>
      <c r="C164" s="21"/>
      <c r="D164" s="22"/>
      <c r="E164" s="22"/>
      <c r="F164" s="22"/>
      <c r="G164" s="23"/>
      <c r="H164" s="21"/>
      <c r="I164" s="22"/>
      <c r="J164" s="22"/>
      <c r="K164" s="22"/>
      <c r="L164" s="23"/>
      <c r="M164" s="21"/>
      <c r="N164" s="22"/>
      <c r="O164" s="22"/>
      <c r="P164" s="22"/>
      <c r="Q164" s="23"/>
      <c r="R164" s="21"/>
      <c r="S164" s="22"/>
      <c r="T164" s="22"/>
      <c r="U164" s="22"/>
      <c r="V164" s="23"/>
      <c r="W164" s="21"/>
      <c r="X164" s="22"/>
      <c r="Y164" s="22"/>
      <c r="Z164" s="22"/>
      <c r="AA164" s="23"/>
      <c r="AB164" s="21"/>
      <c r="AC164" s="22"/>
      <c r="AD164" s="22"/>
      <c r="AE164" s="22"/>
      <c r="AF164" s="23"/>
      <c r="AG164" s="21"/>
      <c r="AH164" s="22"/>
      <c r="AI164" s="22"/>
      <c r="AJ164" s="22"/>
      <c r="AK164" s="23"/>
      <c r="AL164" s="21"/>
      <c r="AM164" s="22"/>
      <c r="AN164" s="22"/>
      <c r="AO164" s="22"/>
      <c r="AP164" s="23"/>
      <c r="AQ164" s="21"/>
      <c r="AR164" s="22"/>
      <c r="AS164" s="22"/>
      <c r="AT164" s="22"/>
      <c r="AU164" s="23"/>
      <c r="AV164" s="21"/>
      <c r="AW164" s="22"/>
      <c r="AX164" s="22"/>
      <c r="AY164" s="22"/>
      <c r="AZ164" s="23"/>
      <c r="BA164" s="21"/>
      <c r="BB164" s="22"/>
      <c r="BC164" s="22"/>
      <c r="BD164" s="22"/>
      <c r="BE164" s="23"/>
      <c r="BF164" s="21"/>
      <c r="BG164" s="22"/>
      <c r="BH164" s="22"/>
      <c r="BI164" s="22"/>
      <c r="BJ164" s="23"/>
      <c r="BK164" s="24"/>
    </row>
    <row r="165" spans="1:63" s="25" customFormat="1" ht="15">
      <c r="A165" s="20" t="s">
        <v>7</v>
      </c>
      <c r="B165" s="8" t="s">
        <v>26</v>
      </c>
      <c r="C165" s="21"/>
      <c r="D165" s="22"/>
      <c r="E165" s="22"/>
      <c r="F165" s="22"/>
      <c r="G165" s="23"/>
      <c r="H165" s="21"/>
      <c r="I165" s="22"/>
      <c r="J165" s="22"/>
      <c r="K165" s="22"/>
      <c r="L165" s="23"/>
      <c r="M165" s="21"/>
      <c r="N165" s="22"/>
      <c r="O165" s="22"/>
      <c r="P165" s="22"/>
      <c r="Q165" s="23"/>
      <c r="R165" s="21"/>
      <c r="S165" s="22"/>
      <c r="T165" s="22"/>
      <c r="U165" s="22"/>
      <c r="V165" s="23"/>
      <c r="W165" s="21"/>
      <c r="X165" s="22"/>
      <c r="Y165" s="22"/>
      <c r="Z165" s="22"/>
      <c r="AA165" s="23"/>
      <c r="AB165" s="21"/>
      <c r="AC165" s="22"/>
      <c r="AD165" s="22"/>
      <c r="AE165" s="22"/>
      <c r="AF165" s="23"/>
      <c r="AG165" s="21"/>
      <c r="AH165" s="22"/>
      <c r="AI165" s="22"/>
      <c r="AJ165" s="22"/>
      <c r="AK165" s="23"/>
      <c r="AL165" s="21"/>
      <c r="AM165" s="22"/>
      <c r="AN165" s="22"/>
      <c r="AO165" s="22"/>
      <c r="AP165" s="23"/>
      <c r="AQ165" s="21"/>
      <c r="AR165" s="22"/>
      <c r="AS165" s="22"/>
      <c r="AT165" s="22"/>
      <c r="AU165" s="23"/>
      <c r="AV165" s="21"/>
      <c r="AW165" s="22"/>
      <c r="AX165" s="22"/>
      <c r="AY165" s="22"/>
      <c r="AZ165" s="23"/>
      <c r="BA165" s="21"/>
      <c r="BB165" s="22"/>
      <c r="BC165" s="22"/>
      <c r="BD165" s="22"/>
      <c r="BE165" s="23"/>
      <c r="BF165" s="21"/>
      <c r="BG165" s="22"/>
      <c r="BH165" s="22"/>
      <c r="BI165" s="22"/>
      <c r="BJ165" s="23"/>
      <c r="BK165" s="24"/>
    </row>
    <row r="166" spans="1:63" s="25" customFormat="1" ht="15">
      <c r="A166" s="20"/>
      <c r="B166" s="13" t="s">
        <v>214</v>
      </c>
      <c r="C166" s="21">
        <v>0</v>
      </c>
      <c r="D166" s="22">
        <v>0.022941379999999997</v>
      </c>
      <c r="E166" s="22">
        <v>0</v>
      </c>
      <c r="F166" s="22">
        <v>0</v>
      </c>
      <c r="G166" s="23">
        <v>0</v>
      </c>
      <c r="H166" s="21">
        <v>0.08203669824990005</v>
      </c>
      <c r="I166" s="22">
        <v>0.09967772800000002</v>
      </c>
      <c r="J166" s="22">
        <v>0.001961511</v>
      </c>
      <c r="K166" s="22">
        <v>0</v>
      </c>
      <c r="L166" s="23">
        <v>0.160791245</v>
      </c>
      <c r="M166" s="21">
        <v>0</v>
      </c>
      <c r="N166" s="22">
        <v>0</v>
      </c>
      <c r="O166" s="22">
        <v>0</v>
      </c>
      <c r="P166" s="22">
        <v>0</v>
      </c>
      <c r="Q166" s="23">
        <v>0</v>
      </c>
      <c r="R166" s="21">
        <v>0.041875642607099986</v>
      </c>
      <c r="S166" s="22">
        <v>0.10433885000000001</v>
      </c>
      <c r="T166" s="22">
        <v>0</v>
      </c>
      <c r="U166" s="22">
        <v>0</v>
      </c>
      <c r="V166" s="23">
        <v>0.048192070000000004</v>
      </c>
      <c r="W166" s="21">
        <v>0</v>
      </c>
      <c r="X166" s="22">
        <v>0</v>
      </c>
      <c r="Y166" s="22">
        <v>0</v>
      </c>
      <c r="Z166" s="22">
        <v>0</v>
      </c>
      <c r="AA166" s="23">
        <v>0</v>
      </c>
      <c r="AB166" s="21">
        <v>0.015210490000000004</v>
      </c>
      <c r="AC166" s="22">
        <v>0.0015503289999999998</v>
      </c>
      <c r="AD166" s="22">
        <v>0</v>
      </c>
      <c r="AE166" s="22">
        <v>0</v>
      </c>
      <c r="AF166" s="23">
        <v>0.025816454035700008</v>
      </c>
      <c r="AG166" s="21">
        <v>0</v>
      </c>
      <c r="AH166" s="22">
        <v>0</v>
      </c>
      <c r="AI166" s="22">
        <v>0</v>
      </c>
      <c r="AJ166" s="22">
        <v>0</v>
      </c>
      <c r="AK166" s="23">
        <v>0</v>
      </c>
      <c r="AL166" s="21">
        <v>0.0031131845000000003</v>
      </c>
      <c r="AM166" s="22">
        <v>5.72E-07</v>
      </c>
      <c r="AN166" s="22">
        <v>0</v>
      </c>
      <c r="AO166" s="22">
        <v>0</v>
      </c>
      <c r="AP166" s="23">
        <v>0.003232876</v>
      </c>
      <c r="AQ166" s="21">
        <v>0</v>
      </c>
      <c r="AR166" s="22">
        <v>0</v>
      </c>
      <c r="AS166" s="22">
        <v>0</v>
      </c>
      <c r="AT166" s="22">
        <v>0</v>
      </c>
      <c r="AU166" s="23">
        <v>0</v>
      </c>
      <c r="AV166" s="21">
        <v>1.5041471913151994</v>
      </c>
      <c r="AW166" s="22">
        <v>0.6071890434043603</v>
      </c>
      <c r="AX166" s="22">
        <v>0.000124954</v>
      </c>
      <c r="AY166" s="22">
        <v>0</v>
      </c>
      <c r="AZ166" s="23">
        <v>4.050906940783202</v>
      </c>
      <c r="BA166" s="21">
        <v>0</v>
      </c>
      <c r="BB166" s="22">
        <v>0</v>
      </c>
      <c r="BC166" s="22">
        <v>0</v>
      </c>
      <c r="BD166" s="22">
        <v>0</v>
      </c>
      <c r="BE166" s="23">
        <v>0</v>
      </c>
      <c r="BF166" s="21">
        <v>1.0051145281747997</v>
      </c>
      <c r="BG166" s="22">
        <v>0.20128054400000006</v>
      </c>
      <c r="BH166" s="22">
        <v>0.0048878360000000004</v>
      </c>
      <c r="BI166" s="22">
        <v>0</v>
      </c>
      <c r="BJ166" s="23">
        <v>1.3428391920698999</v>
      </c>
      <c r="BK166" s="24">
        <f>SUM(C166:BJ166)</f>
        <v>9.327229260140161</v>
      </c>
    </row>
    <row r="167" spans="1:63" s="25" customFormat="1" ht="15">
      <c r="A167" s="20"/>
      <c r="B167" s="13" t="s">
        <v>215</v>
      </c>
      <c r="C167" s="21">
        <v>0</v>
      </c>
      <c r="D167" s="22">
        <v>15.3576143311428</v>
      </c>
      <c r="E167" s="22">
        <v>0</v>
      </c>
      <c r="F167" s="22">
        <v>0</v>
      </c>
      <c r="G167" s="23">
        <v>0</v>
      </c>
      <c r="H167" s="21">
        <v>54.330993783086996</v>
      </c>
      <c r="I167" s="22">
        <v>30.4232170418552</v>
      </c>
      <c r="J167" s="22">
        <v>0</v>
      </c>
      <c r="K167" s="22">
        <v>0</v>
      </c>
      <c r="L167" s="23">
        <v>72.60500500177947</v>
      </c>
      <c r="M167" s="21">
        <v>0</v>
      </c>
      <c r="N167" s="22">
        <v>0</v>
      </c>
      <c r="O167" s="22">
        <v>0</v>
      </c>
      <c r="P167" s="22">
        <v>0</v>
      </c>
      <c r="Q167" s="23">
        <v>0</v>
      </c>
      <c r="R167" s="21">
        <v>28.590586752733994</v>
      </c>
      <c r="S167" s="22">
        <v>86.3564276706411</v>
      </c>
      <c r="T167" s="22">
        <v>0</v>
      </c>
      <c r="U167" s="22">
        <v>0</v>
      </c>
      <c r="V167" s="23">
        <v>22.694069345532395</v>
      </c>
      <c r="W167" s="21">
        <v>0</v>
      </c>
      <c r="X167" s="22">
        <v>0</v>
      </c>
      <c r="Y167" s="22">
        <v>0</v>
      </c>
      <c r="Z167" s="22">
        <v>0</v>
      </c>
      <c r="AA167" s="23">
        <v>0</v>
      </c>
      <c r="AB167" s="21">
        <v>9.561719722494502</v>
      </c>
      <c r="AC167" s="22">
        <v>0.7674464795710999</v>
      </c>
      <c r="AD167" s="22">
        <v>0</v>
      </c>
      <c r="AE167" s="22">
        <v>0</v>
      </c>
      <c r="AF167" s="23">
        <v>6.626225972391199</v>
      </c>
      <c r="AG167" s="21">
        <v>0</v>
      </c>
      <c r="AH167" s="22">
        <v>0</v>
      </c>
      <c r="AI167" s="22">
        <v>0</v>
      </c>
      <c r="AJ167" s="22">
        <v>0</v>
      </c>
      <c r="AK167" s="23">
        <v>0</v>
      </c>
      <c r="AL167" s="21">
        <v>2.2837485436397005</v>
      </c>
      <c r="AM167" s="22">
        <v>2.23214E-08</v>
      </c>
      <c r="AN167" s="22">
        <v>0</v>
      </c>
      <c r="AO167" s="22">
        <v>0</v>
      </c>
      <c r="AP167" s="23">
        <v>1.1966950011777</v>
      </c>
      <c r="AQ167" s="21">
        <v>0</v>
      </c>
      <c r="AR167" s="22">
        <v>0</v>
      </c>
      <c r="AS167" s="22">
        <v>0</v>
      </c>
      <c r="AT167" s="22">
        <v>0</v>
      </c>
      <c r="AU167" s="23">
        <v>0</v>
      </c>
      <c r="AV167" s="21">
        <v>928.0309938287205</v>
      </c>
      <c r="AW167" s="22">
        <v>237.80875258629916</v>
      </c>
      <c r="AX167" s="22">
        <v>0.0223406970357</v>
      </c>
      <c r="AY167" s="22">
        <v>0</v>
      </c>
      <c r="AZ167" s="23">
        <v>1568.0011072817729</v>
      </c>
      <c r="BA167" s="21">
        <v>0</v>
      </c>
      <c r="BB167" s="22">
        <v>0</v>
      </c>
      <c r="BC167" s="22">
        <v>0</v>
      </c>
      <c r="BD167" s="22">
        <v>0</v>
      </c>
      <c r="BE167" s="23">
        <v>0</v>
      </c>
      <c r="BF167" s="21">
        <v>643.1874770033113</v>
      </c>
      <c r="BG167" s="22">
        <v>57.604103768039714</v>
      </c>
      <c r="BH167" s="22">
        <v>0</v>
      </c>
      <c r="BI167" s="22">
        <v>0</v>
      </c>
      <c r="BJ167" s="23">
        <v>589.0889073628745</v>
      </c>
      <c r="BK167" s="24">
        <f>SUM(C167:BJ167)</f>
        <v>4354.537432196421</v>
      </c>
    </row>
    <row r="168" spans="1:63" s="30" customFormat="1" ht="15">
      <c r="A168" s="20"/>
      <c r="B168" s="8" t="s">
        <v>27</v>
      </c>
      <c r="C168" s="26">
        <f>SUM(C166:C167)</f>
        <v>0</v>
      </c>
      <c r="D168" s="26">
        <f aca="true" t="shared" si="20" ref="D168:BK168">SUM(D166:D167)</f>
        <v>15.3805557111428</v>
      </c>
      <c r="E168" s="26">
        <f t="shared" si="20"/>
        <v>0</v>
      </c>
      <c r="F168" s="26">
        <f t="shared" si="20"/>
        <v>0</v>
      </c>
      <c r="G168" s="26">
        <f t="shared" si="20"/>
        <v>0</v>
      </c>
      <c r="H168" s="26">
        <f t="shared" si="20"/>
        <v>54.4130304813369</v>
      </c>
      <c r="I168" s="26">
        <f t="shared" si="20"/>
        <v>30.5228947698552</v>
      </c>
      <c r="J168" s="26">
        <f t="shared" si="20"/>
        <v>0.001961511</v>
      </c>
      <c r="K168" s="26">
        <f t="shared" si="20"/>
        <v>0</v>
      </c>
      <c r="L168" s="26">
        <f t="shared" si="20"/>
        <v>72.76579624677947</v>
      </c>
      <c r="M168" s="26">
        <f t="shared" si="20"/>
        <v>0</v>
      </c>
      <c r="N168" s="26">
        <f t="shared" si="20"/>
        <v>0</v>
      </c>
      <c r="O168" s="26">
        <f t="shared" si="20"/>
        <v>0</v>
      </c>
      <c r="P168" s="26">
        <f t="shared" si="20"/>
        <v>0</v>
      </c>
      <c r="Q168" s="26">
        <f t="shared" si="20"/>
        <v>0</v>
      </c>
      <c r="R168" s="26">
        <f t="shared" si="20"/>
        <v>28.632462395341093</v>
      </c>
      <c r="S168" s="26">
        <f t="shared" si="20"/>
        <v>86.4607665206411</v>
      </c>
      <c r="T168" s="26">
        <f t="shared" si="20"/>
        <v>0</v>
      </c>
      <c r="U168" s="26">
        <f t="shared" si="20"/>
        <v>0</v>
      </c>
      <c r="V168" s="26">
        <f t="shared" si="20"/>
        <v>22.742261415532393</v>
      </c>
      <c r="W168" s="26">
        <f t="shared" si="20"/>
        <v>0</v>
      </c>
      <c r="X168" s="26">
        <f t="shared" si="20"/>
        <v>0</v>
      </c>
      <c r="Y168" s="26">
        <f t="shared" si="20"/>
        <v>0</v>
      </c>
      <c r="Z168" s="26">
        <f t="shared" si="20"/>
        <v>0</v>
      </c>
      <c r="AA168" s="26">
        <f t="shared" si="20"/>
        <v>0</v>
      </c>
      <c r="AB168" s="26">
        <f t="shared" si="20"/>
        <v>9.576930212494501</v>
      </c>
      <c r="AC168" s="26">
        <f t="shared" si="20"/>
        <v>0.7689968085710999</v>
      </c>
      <c r="AD168" s="26">
        <f t="shared" si="20"/>
        <v>0</v>
      </c>
      <c r="AE168" s="26">
        <f t="shared" si="20"/>
        <v>0</v>
      </c>
      <c r="AF168" s="26">
        <f t="shared" si="20"/>
        <v>6.6520424264269</v>
      </c>
      <c r="AG168" s="26">
        <f t="shared" si="20"/>
        <v>0</v>
      </c>
      <c r="AH168" s="26">
        <f t="shared" si="20"/>
        <v>0</v>
      </c>
      <c r="AI168" s="26">
        <f t="shared" si="20"/>
        <v>0</v>
      </c>
      <c r="AJ168" s="26">
        <f t="shared" si="20"/>
        <v>0</v>
      </c>
      <c r="AK168" s="26">
        <f t="shared" si="20"/>
        <v>0</v>
      </c>
      <c r="AL168" s="26">
        <f t="shared" si="20"/>
        <v>2.2868617281397006</v>
      </c>
      <c r="AM168" s="26">
        <f t="shared" si="20"/>
        <v>5.943214E-07</v>
      </c>
      <c r="AN168" s="26">
        <f t="shared" si="20"/>
        <v>0</v>
      </c>
      <c r="AO168" s="26">
        <f t="shared" si="20"/>
        <v>0</v>
      </c>
      <c r="AP168" s="26">
        <f t="shared" si="20"/>
        <v>1.1999278771777</v>
      </c>
      <c r="AQ168" s="26">
        <f t="shared" si="20"/>
        <v>0</v>
      </c>
      <c r="AR168" s="26">
        <f t="shared" si="20"/>
        <v>0</v>
      </c>
      <c r="AS168" s="26">
        <f t="shared" si="20"/>
        <v>0</v>
      </c>
      <c r="AT168" s="26">
        <f t="shared" si="20"/>
        <v>0</v>
      </c>
      <c r="AU168" s="26">
        <f t="shared" si="20"/>
        <v>0</v>
      </c>
      <c r="AV168" s="26">
        <f t="shared" si="20"/>
        <v>929.5351410200357</v>
      </c>
      <c r="AW168" s="26">
        <f t="shared" si="20"/>
        <v>238.41594162970352</v>
      </c>
      <c r="AX168" s="26">
        <f t="shared" si="20"/>
        <v>0.0224656510357</v>
      </c>
      <c r="AY168" s="26">
        <f t="shared" si="20"/>
        <v>0</v>
      </c>
      <c r="AZ168" s="26">
        <f t="shared" si="20"/>
        <v>1572.0520142225562</v>
      </c>
      <c r="BA168" s="26">
        <f t="shared" si="20"/>
        <v>0</v>
      </c>
      <c r="BB168" s="26">
        <f t="shared" si="20"/>
        <v>0</v>
      </c>
      <c r="BC168" s="26">
        <f t="shared" si="20"/>
        <v>0</v>
      </c>
      <c r="BD168" s="26">
        <f t="shared" si="20"/>
        <v>0</v>
      </c>
      <c r="BE168" s="26">
        <f t="shared" si="20"/>
        <v>0</v>
      </c>
      <c r="BF168" s="26">
        <f t="shared" si="20"/>
        <v>644.1925915314861</v>
      </c>
      <c r="BG168" s="26">
        <f t="shared" si="20"/>
        <v>57.80538431203971</v>
      </c>
      <c r="BH168" s="26">
        <f t="shared" si="20"/>
        <v>0.0048878360000000004</v>
      </c>
      <c r="BI168" s="26">
        <f t="shared" si="20"/>
        <v>0</v>
      </c>
      <c r="BJ168" s="26">
        <f t="shared" si="20"/>
        <v>590.4317465549443</v>
      </c>
      <c r="BK168" s="26">
        <f t="shared" si="20"/>
        <v>4363.864661456561</v>
      </c>
    </row>
    <row r="169" spans="3:63" ht="15" customHeight="1"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</row>
    <row r="170" spans="1:63" s="25" customFormat="1" ht="15">
      <c r="A170" s="20" t="s">
        <v>38</v>
      </c>
      <c r="B170" s="10" t="s">
        <v>39</v>
      </c>
      <c r="C170" s="32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4"/>
    </row>
    <row r="171" spans="1:63" s="25" customFormat="1" ht="15">
      <c r="A171" s="20" t="s">
        <v>7</v>
      </c>
      <c r="B171" s="14" t="s">
        <v>40</v>
      </c>
      <c r="C171" s="32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4"/>
    </row>
    <row r="172" spans="1:63" s="25" customFormat="1" ht="15">
      <c r="A172" s="20"/>
      <c r="B172" s="7" t="s">
        <v>216</v>
      </c>
      <c r="C172" s="21">
        <v>0</v>
      </c>
      <c r="D172" s="22">
        <v>0.884834668820144</v>
      </c>
      <c r="E172" s="22">
        <v>0</v>
      </c>
      <c r="F172" s="22">
        <v>0</v>
      </c>
      <c r="G172" s="23">
        <v>0</v>
      </c>
      <c r="H172" s="21">
        <v>456.5964</v>
      </c>
      <c r="I172" s="22">
        <v>1908.064761835703</v>
      </c>
      <c r="J172" s="22">
        <v>4.8165</v>
      </c>
      <c r="K172" s="22">
        <v>0</v>
      </c>
      <c r="L172" s="23">
        <v>2309.0267999999996</v>
      </c>
      <c r="M172" s="21">
        <v>0</v>
      </c>
      <c r="N172" s="22">
        <v>0</v>
      </c>
      <c r="O172" s="22">
        <v>0</v>
      </c>
      <c r="P172" s="22">
        <v>0</v>
      </c>
      <c r="Q172" s="23">
        <v>0</v>
      </c>
      <c r="R172" s="21">
        <v>222.86610000000002</v>
      </c>
      <c r="S172" s="22">
        <v>87.91490000000003</v>
      </c>
      <c r="T172" s="22">
        <v>0.0053</v>
      </c>
      <c r="U172" s="22">
        <v>0</v>
      </c>
      <c r="V172" s="23">
        <v>424.77239999999995</v>
      </c>
      <c r="W172" s="21">
        <v>0</v>
      </c>
      <c r="X172" s="22">
        <v>0</v>
      </c>
      <c r="Y172" s="22">
        <v>0</v>
      </c>
      <c r="Z172" s="22">
        <v>0</v>
      </c>
      <c r="AA172" s="23">
        <v>0</v>
      </c>
      <c r="AB172" s="21">
        <v>0</v>
      </c>
      <c r="AC172" s="22">
        <v>0</v>
      </c>
      <c r="AD172" s="22">
        <v>0</v>
      </c>
      <c r="AE172" s="22">
        <v>0</v>
      </c>
      <c r="AF172" s="23">
        <v>0</v>
      </c>
      <c r="AG172" s="21">
        <v>0</v>
      </c>
      <c r="AH172" s="22">
        <v>0</v>
      </c>
      <c r="AI172" s="22">
        <v>0</v>
      </c>
      <c r="AJ172" s="22">
        <v>0</v>
      </c>
      <c r="AK172" s="23">
        <v>0</v>
      </c>
      <c r="AL172" s="21">
        <v>0</v>
      </c>
      <c r="AM172" s="22">
        <v>0</v>
      </c>
      <c r="AN172" s="22">
        <v>0</v>
      </c>
      <c r="AO172" s="22">
        <v>0</v>
      </c>
      <c r="AP172" s="23">
        <v>0</v>
      </c>
      <c r="AQ172" s="21">
        <v>0</v>
      </c>
      <c r="AR172" s="22">
        <v>0</v>
      </c>
      <c r="AS172" s="22">
        <v>0</v>
      </c>
      <c r="AT172" s="22">
        <v>0</v>
      </c>
      <c r="AU172" s="23">
        <v>0</v>
      </c>
      <c r="AV172" s="21">
        <v>0</v>
      </c>
      <c r="AW172" s="22">
        <v>0</v>
      </c>
      <c r="AX172" s="22">
        <v>0</v>
      </c>
      <c r="AY172" s="22">
        <v>0</v>
      </c>
      <c r="AZ172" s="23">
        <v>0</v>
      </c>
      <c r="BA172" s="21">
        <v>0</v>
      </c>
      <c r="BB172" s="22">
        <v>0</v>
      </c>
      <c r="BC172" s="22">
        <v>0</v>
      </c>
      <c r="BD172" s="22">
        <v>0</v>
      </c>
      <c r="BE172" s="23">
        <v>0</v>
      </c>
      <c r="BF172" s="21">
        <v>0</v>
      </c>
      <c r="BG172" s="22">
        <v>0</v>
      </c>
      <c r="BH172" s="22">
        <v>0</v>
      </c>
      <c r="BI172" s="22">
        <v>0</v>
      </c>
      <c r="BJ172" s="23">
        <v>0</v>
      </c>
      <c r="BK172" s="24">
        <f>SUM(C172:BJ172)</f>
        <v>5414.947996504522</v>
      </c>
    </row>
    <row r="173" spans="1:63" s="30" customFormat="1" ht="15">
      <c r="A173" s="20"/>
      <c r="B173" s="8" t="s">
        <v>9</v>
      </c>
      <c r="C173" s="26">
        <f>SUM(C172)</f>
        <v>0</v>
      </c>
      <c r="D173" s="26">
        <f aca="true" t="shared" si="21" ref="D173:BJ173">SUM(D172)</f>
        <v>0.884834668820144</v>
      </c>
      <c r="E173" s="26">
        <f t="shared" si="21"/>
        <v>0</v>
      </c>
      <c r="F173" s="26">
        <f t="shared" si="21"/>
        <v>0</v>
      </c>
      <c r="G173" s="26">
        <f t="shared" si="21"/>
        <v>0</v>
      </c>
      <c r="H173" s="26">
        <f t="shared" si="21"/>
        <v>456.5964</v>
      </c>
      <c r="I173" s="26">
        <f t="shared" si="21"/>
        <v>1908.064761835703</v>
      </c>
      <c r="J173" s="26">
        <f t="shared" si="21"/>
        <v>4.8165</v>
      </c>
      <c r="K173" s="26">
        <f t="shared" si="21"/>
        <v>0</v>
      </c>
      <c r="L173" s="26">
        <f t="shared" si="21"/>
        <v>2309.0267999999996</v>
      </c>
      <c r="M173" s="26">
        <f t="shared" si="21"/>
        <v>0</v>
      </c>
      <c r="N173" s="26">
        <f t="shared" si="21"/>
        <v>0</v>
      </c>
      <c r="O173" s="26">
        <f t="shared" si="21"/>
        <v>0</v>
      </c>
      <c r="P173" s="26">
        <f t="shared" si="21"/>
        <v>0</v>
      </c>
      <c r="Q173" s="26">
        <f t="shared" si="21"/>
        <v>0</v>
      </c>
      <c r="R173" s="26">
        <f t="shared" si="21"/>
        <v>222.86610000000002</v>
      </c>
      <c r="S173" s="26">
        <f t="shared" si="21"/>
        <v>87.91490000000003</v>
      </c>
      <c r="T173" s="26">
        <f t="shared" si="21"/>
        <v>0.0053</v>
      </c>
      <c r="U173" s="26">
        <f t="shared" si="21"/>
        <v>0</v>
      </c>
      <c r="V173" s="26">
        <f t="shared" si="21"/>
        <v>424.77239999999995</v>
      </c>
      <c r="W173" s="26">
        <f t="shared" si="21"/>
        <v>0</v>
      </c>
      <c r="X173" s="26">
        <f t="shared" si="21"/>
        <v>0</v>
      </c>
      <c r="Y173" s="26">
        <f t="shared" si="21"/>
        <v>0</v>
      </c>
      <c r="Z173" s="26">
        <f t="shared" si="21"/>
        <v>0</v>
      </c>
      <c r="AA173" s="26">
        <f t="shared" si="21"/>
        <v>0</v>
      </c>
      <c r="AB173" s="26">
        <f t="shared" si="21"/>
        <v>0</v>
      </c>
      <c r="AC173" s="26">
        <f t="shared" si="21"/>
        <v>0</v>
      </c>
      <c r="AD173" s="26">
        <f t="shared" si="21"/>
        <v>0</v>
      </c>
      <c r="AE173" s="26">
        <f t="shared" si="21"/>
        <v>0</v>
      </c>
      <c r="AF173" s="26">
        <f t="shared" si="21"/>
        <v>0</v>
      </c>
      <c r="AG173" s="26">
        <f t="shared" si="21"/>
        <v>0</v>
      </c>
      <c r="AH173" s="26">
        <f t="shared" si="21"/>
        <v>0</v>
      </c>
      <c r="AI173" s="26">
        <f t="shared" si="21"/>
        <v>0</v>
      </c>
      <c r="AJ173" s="26">
        <f t="shared" si="21"/>
        <v>0</v>
      </c>
      <c r="AK173" s="26">
        <f t="shared" si="21"/>
        <v>0</v>
      </c>
      <c r="AL173" s="26">
        <f t="shared" si="21"/>
        <v>0</v>
      </c>
      <c r="AM173" s="26">
        <f t="shared" si="21"/>
        <v>0</v>
      </c>
      <c r="AN173" s="26">
        <f t="shared" si="21"/>
        <v>0</v>
      </c>
      <c r="AO173" s="26">
        <f t="shared" si="21"/>
        <v>0</v>
      </c>
      <c r="AP173" s="26">
        <f t="shared" si="21"/>
        <v>0</v>
      </c>
      <c r="AQ173" s="26">
        <f t="shared" si="21"/>
        <v>0</v>
      </c>
      <c r="AR173" s="26">
        <f t="shared" si="21"/>
        <v>0</v>
      </c>
      <c r="AS173" s="26">
        <f t="shared" si="21"/>
        <v>0</v>
      </c>
      <c r="AT173" s="26">
        <f t="shared" si="21"/>
        <v>0</v>
      </c>
      <c r="AU173" s="26">
        <f t="shared" si="21"/>
        <v>0</v>
      </c>
      <c r="AV173" s="26">
        <f t="shared" si="21"/>
        <v>0</v>
      </c>
      <c r="AW173" s="26">
        <f t="shared" si="21"/>
        <v>0</v>
      </c>
      <c r="AX173" s="26">
        <f t="shared" si="21"/>
        <v>0</v>
      </c>
      <c r="AY173" s="26">
        <f t="shared" si="21"/>
        <v>0</v>
      </c>
      <c r="AZ173" s="26">
        <f t="shared" si="21"/>
        <v>0</v>
      </c>
      <c r="BA173" s="26">
        <f t="shared" si="21"/>
        <v>0</v>
      </c>
      <c r="BB173" s="26">
        <f t="shared" si="21"/>
        <v>0</v>
      </c>
      <c r="BC173" s="26">
        <f t="shared" si="21"/>
        <v>0</v>
      </c>
      <c r="BD173" s="26">
        <f t="shared" si="21"/>
        <v>0</v>
      </c>
      <c r="BE173" s="26">
        <f t="shared" si="21"/>
        <v>0</v>
      </c>
      <c r="BF173" s="26">
        <f t="shared" si="21"/>
        <v>0</v>
      </c>
      <c r="BG173" s="26">
        <f t="shared" si="21"/>
        <v>0</v>
      </c>
      <c r="BH173" s="26">
        <f t="shared" si="21"/>
        <v>0</v>
      </c>
      <c r="BI173" s="26">
        <f t="shared" si="21"/>
        <v>0</v>
      </c>
      <c r="BJ173" s="26">
        <f t="shared" si="21"/>
        <v>0</v>
      </c>
      <c r="BK173" s="29">
        <f>SUM(BK172)</f>
        <v>5414.947996504522</v>
      </c>
    </row>
    <row r="174" spans="1:63" s="25" customFormat="1" ht="15">
      <c r="A174" s="20" t="s">
        <v>10</v>
      </c>
      <c r="B174" s="5" t="s">
        <v>41</v>
      </c>
      <c r="C174" s="32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4"/>
    </row>
    <row r="175" spans="1:63" s="25" customFormat="1" ht="15">
      <c r="A175" s="20"/>
      <c r="B175" s="7" t="s">
        <v>230</v>
      </c>
      <c r="C175" s="21">
        <v>0</v>
      </c>
      <c r="D175" s="22">
        <v>4.542107363903571</v>
      </c>
      <c r="E175" s="22">
        <v>0</v>
      </c>
      <c r="F175" s="22">
        <v>0</v>
      </c>
      <c r="G175" s="23">
        <v>0</v>
      </c>
      <c r="H175" s="21">
        <v>0.5002</v>
      </c>
      <c r="I175" s="22">
        <v>6.290581356111069</v>
      </c>
      <c r="J175" s="22">
        <v>0</v>
      </c>
      <c r="K175" s="22">
        <v>0</v>
      </c>
      <c r="L175" s="23">
        <v>0.5773</v>
      </c>
      <c r="M175" s="21">
        <v>0</v>
      </c>
      <c r="N175" s="22">
        <v>0</v>
      </c>
      <c r="O175" s="22">
        <v>0</v>
      </c>
      <c r="P175" s="22">
        <v>0</v>
      </c>
      <c r="Q175" s="23">
        <v>0</v>
      </c>
      <c r="R175" s="21">
        <v>0.1703</v>
      </c>
      <c r="S175" s="22">
        <v>19.601</v>
      </c>
      <c r="T175" s="22">
        <v>0</v>
      </c>
      <c r="U175" s="22">
        <v>0</v>
      </c>
      <c r="V175" s="23">
        <v>0.1061</v>
      </c>
      <c r="W175" s="21">
        <v>0</v>
      </c>
      <c r="X175" s="22">
        <v>0</v>
      </c>
      <c r="Y175" s="22">
        <v>0</v>
      </c>
      <c r="Z175" s="22">
        <v>0</v>
      </c>
      <c r="AA175" s="23">
        <v>0</v>
      </c>
      <c r="AB175" s="21">
        <v>0</v>
      </c>
      <c r="AC175" s="22">
        <v>0</v>
      </c>
      <c r="AD175" s="22">
        <v>0</v>
      </c>
      <c r="AE175" s="22">
        <v>0</v>
      </c>
      <c r="AF175" s="23">
        <v>0</v>
      </c>
      <c r="AG175" s="21">
        <v>0</v>
      </c>
      <c r="AH175" s="22">
        <v>0</v>
      </c>
      <c r="AI175" s="22">
        <v>0</v>
      </c>
      <c r="AJ175" s="22">
        <v>0</v>
      </c>
      <c r="AK175" s="23">
        <v>0</v>
      </c>
      <c r="AL175" s="21">
        <v>0</v>
      </c>
      <c r="AM175" s="22">
        <v>0</v>
      </c>
      <c r="AN175" s="22">
        <v>0</v>
      </c>
      <c r="AO175" s="22">
        <v>0</v>
      </c>
      <c r="AP175" s="23">
        <v>0</v>
      </c>
      <c r="AQ175" s="21">
        <v>0</v>
      </c>
      <c r="AR175" s="22">
        <v>0</v>
      </c>
      <c r="AS175" s="22">
        <v>0</v>
      </c>
      <c r="AT175" s="22">
        <v>0</v>
      </c>
      <c r="AU175" s="23">
        <v>0</v>
      </c>
      <c r="AV175" s="21">
        <v>0</v>
      </c>
      <c r="AW175" s="22">
        <v>0</v>
      </c>
      <c r="AX175" s="22">
        <v>0</v>
      </c>
      <c r="AY175" s="22">
        <v>0</v>
      </c>
      <c r="AZ175" s="23">
        <v>0</v>
      </c>
      <c r="BA175" s="21">
        <v>0</v>
      </c>
      <c r="BB175" s="22">
        <v>0</v>
      </c>
      <c r="BC175" s="22">
        <v>0</v>
      </c>
      <c r="BD175" s="22">
        <v>0</v>
      </c>
      <c r="BE175" s="23">
        <v>0</v>
      </c>
      <c r="BF175" s="21">
        <v>0</v>
      </c>
      <c r="BG175" s="22">
        <v>0</v>
      </c>
      <c r="BH175" s="22">
        <v>0</v>
      </c>
      <c r="BI175" s="22">
        <v>0</v>
      </c>
      <c r="BJ175" s="23">
        <v>0</v>
      </c>
      <c r="BK175" s="24">
        <f aca="true" t="shared" si="22" ref="BK175:BK193">SUM(C175:BJ175)</f>
        <v>31.78758872001464</v>
      </c>
    </row>
    <row r="176" spans="1:63" s="25" customFormat="1" ht="15">
      <c r="A176" s="20"/>
      <c r="B176" s="7" t="s">
        <v>231</v>
      </c>
      <c r="C176" s="21">
        <v>0</v>
      </c>
      <c r="D176" s="22">
        <v>1.5138192006023394</v>
      </c>
      <c r="E176" s="22">
        <v>0</v>
      </c>
      <c r="F176" s="22">
        <v>0</v>
      </c>
      <c r="G176" s="23">
        <v>0</v>
      </c>
      <c r="H176" s="21">
        <v>2.0082</v>
      </c>
      <c r="I176" s="22">
        <v>103.13564110380838</v>
      </c>
      <c r="J176" s="22">
        <v>0</v>
      </c>
      <c r="K176" s="22">
        <v>0</v>
      </c>
      <c r="L176" s="23">
        <v>1.1622</v>
      </c>
      <c r="M176" s="21">
        <v>0</v>
      </c>
      <c r="N176" s="22">
        <v>0</v>
      </c>
      <c r="O176" s="22">
        <v>0</v>
      </c>
      <c r="P176" s="22">
        <v>0</v>
      </c>
      <c r="Q176" s="23">
        <v>0</v>
      </c>
      <c r="R176" s="21">
        <v>1.2905999999999997</v>
      </c>
      <c r="S176" s="22">
        <v>0.0218</v>
      </c>
      <c r="T176" s="22">
        <v>0</v>
      </c>
      <c r="U176" s="22">
        <v>0</v>
      </c>
      <c r="V176" s="23">
        <v>0.13620000000000002</v>
      </c>
      <c r="W176" s="21">
        <v>0</v>
      </c>
      <c r="X176" s="22">
        <v>0</v>
      </c>
      <c r="Y176" s="22">
        <v>0</v>
      </c>
      <c r="Z176" s="22">
        <v>0</v>
      </c>
      <c r="AA176" s="23">
        <v>0</v>
      </c>
      <c r="AB176" s="21">
        <v>0</v>
      </c>
      <c r="AC176" s="22">
        <v>0</v>
      </c>
      <c r="AD176" s="22">
        <v>0</v>
      </c>
      <c r="AE176" s="22">
        <v>0</v>
      </c>
      <c r="AF176" s="23">
        <v>0</v>
      </c>
      <c r="AG176" s="21">
        <v>0</v>
      </c>
      <c r="AH176" s="22">
        <v>0</v>
      </c>
      <c r="AI176" s="22">
        <v>0</v>
      </c>
      <c r="AJ176" s="22">
        <v>0</v>
      </c>
      <c r="AK176" s="23">
        <v>0</v>
      </c>
      <c r="AL176" s="21">
        <v>0</v>
      </c>
      <c r="AM176" s="22">
        <v>0</v>
      </c>
      <c r="AN176" s="22">
        <v>0</v>
      </c>
      <c r="AO176" s="22">
        <v>0</v>
      </c>
      <c r="AP176" s="23">
        <v>0</v>
      </c>
      <c r="AQ176" s="21">
        <v>0</v>
      </c>
      <c r="AR176" s="22">
        <v>0</v>
      </c>
      <c r="AS176" s="22">
        <v>0</v>
      </c>
      <c r="AT176" s="22">
        <v>0</v>
      </c>
      <c r="AU176" s="23">
        <v>0</v>
      </c>
      <c r="AV176" s="21">
        <v>0</v>
      </c>
      <c r="AW176" s="22">
        <v>0</v>
      </c>
      <c r="AX176" s="22">
        <v>0</v>
      </c>
      <c r="AY176" s="22">
        <v>0</v>
      </c>
      <c r="AZ176" s="23">
        <v>0</v>
      </c>
      <c r="BA176" s="21">
        <v>0</v>
      </c>
      <c r="BB176" s="22">
        <v>0</v>
      </c>
      <c r="BC176" s="22">
        <v>0</v>
      </c>
      <c r="BD176" s="22">
        <v>0</v>
      </c>
      <c r="BE176" s="23">
        <v>0</v>
      </c>
      <c r="BF176" s="21">
        <v>0</v>
      </c>
      <c r="BG176" s="22">
        <v>0</v>
      </c>
      <c r="BH176" s="22">
        <v>0</v>
      </c>
      <c r="BI176" s="22">
        <v>0</v>
      </c>
      <c r="BJ176" s="23">
        <v>0</v>
      </c>
      <c r="BK176" s="24">
        <f t="shared" si="22"/>
        <v>109.26846030441072</v>
      </c>
    </row>
    <row r="177" spans="1:63" s="25" customFormat="1" ht="15">
      <c r="A177" s="20"/>
      <c r="B177" s="7" t="s">
        <v>232</v>
      </c>
      <c r="C177" s="21">
        <v>0</v>
      </c>
      <c r="D177" s="22">
        <v>2.4860661046408925</v>
      </c>
      <c r="E177" s="22">
        <v>0</v>
      </c>
      <c r="F177" s="22">
        <v>0</v>
      </c>
      <c r="G177" s="23">
        <v>0</v>
      </c>
      <c r="H177" s="21">
        <v>1.4925999999999995</v>
      </c>
      <c r="I177" s="22">
        <v>9.706486213216252</v>
      </c>
      <c r="J177" s="22">
        <v>0</v>
      </c>
      <c r="K177" s="22">
        <v>0</v>
      </c>
      <c r="L177" s="23">
        <v>3.4112999999999998</v>
      </c>
      <c r="M177" s="21">
        <v>0</v>
      </c>
      <c r="N177" s="22">
        <v>0</v>
      </c>
      <c r="O177" s="22">
        <v>0</v>
      </c>
      <c r="P177" s="22">
        <v>0</v>
      </c>
      <c r="Q177" s="23">
        <v>0</v>
      </c>
      <c r="R177" s="21">
        <v>0.7025999999999999</v>
      </c>
      <c r="S177" s="22">
        <v>0.0634</v>
      </c>
      <c r="T177" s="22">
        <v>0</v>
      </c>
      <c r="U177" s="22">
        <v>0</v>
      </c>
      <c r="V177" s="23">
        <v>0.49520000000000003</v>
      </c>
      <c r="W177" s="21">
        <v>0</v>
      </c>
      <c r="X177" s="22">
        <v>0</v>
      </c>
      <c r="Y177" s="22">
        <v>0</v>
      </c>
      <c r="Z177" s="22">
        <v>0</v>
      </c>
      <c r="AA177" s="23">
        <v>0</v>
      </c>
      <c r="AB177" s="21">
        <v>0</v>
      </c>
      <c r="AC177" s="22">
        <v>0</v>
      </c>
      <c r="AD177" s="22">
        <v>0</v>
      </c>
      <c r="AE177" s="22">
        <v>0</v>
      </c>
      <c r="AF177" s="23">
        <v>0</v>
      </c>
      <c r="AG177" s="21">
        <v>0</v>
      </c>
      <c r="AH177" s="22">
        <v>0</v>
      </c>
      <c r="AI177" s="22">
        <v>0</v>
      </c>
      <c r="AJ177" s="22">
        <v>0</v>
      </c>
      <c r="AK177" s="23">
        <v>0</v>
      </c>
      <c r="AL177" s="21">
        <v>0</v>
      </c>
      <c r="AM177" s="22">
        <v>0</v>
      </c>
      <c r="AN177" s="22">
        <v>0</v>
      </c>
      <c r="AO177" s="22">
        <v>0</v>
      </c>
      <c r="AP177" s="23">
        <v>0</v>
      </c>
      <c r="AQ177" s="21">
        <v>0</v>
      </c>
      <c r="AR177" s="22">
        <v>0</v>
      </c>
      <c r="AS177" s="22">
        <v>0</v>
      </c>
      <c r="AT177" s="22">
        <v>0</v>
      </c>
      <c r="AU177" s="23">
        <v>0</v>
      </c>
      <c r="AV177" s="21">
        <v>0</v>
      </c>
      <c r="AW177" s="22">
        <v>0</v>
      </c>
      <c r="AX177" s="22">
        <v>0</v>
      </c>
      <c r="AY177" s="22">
        <v>0</v>
      </c>
      <c r="AZ177" s="23">
        <v>0</v>
      </c>
      <c r="BA177" s="21">
        <v>0</v>
      </c>
      <c r="BB177" s="22">
        <v>0</v>
      </c>
      <c r="BC177" s="22">
        <v>0</v>
      </c>
      <c r="BD177" s="22">
        <v>0</v>
      </c>
      <c r="BE177" s="23">
        <v>0</v>
      </c>
      <c r="BF177" s="21">
        <v>0</v>
      </c>
      <c r="BG177" s="22">
        <v>0</v>
      </c>
      <c r="BH177" s="22">
        <v>0</v>
      </c>
      <c r="BI177" s="22">
        <v>0</v>
      </c>
      <c r="BJ177" s="23">
        <v>0</v>
      </c>
      <c r="BK177" s="24">
        <f t="shared" si="22"/>
        <v>18.357652317857145</v>
      </c>
    </row>
    <row r="178" spans="1:63" s="25" customFormat="1" ht="15">
      <c r="A178" s="20"/>
      <c r="B178" s="7" t="s">
        <v>233</v>
      </c>
      <c r="C178" s="21">
        <v>0</v>
      </c>
      <c r="D178" s="22">
        <v>0.4203240867950002</v>
      </c>
      <c r="E178" s="22">
        <v>0</v>
      </c>
      <c r="F178" s="22">
        <v>0</v>
      </c>
      <c r="G178" s="23">
        <v>0</v>
      </c>
      <c r="H178" s="21">
        <v>0.5422</v>
      </c>
      <c r="I178" s="22">
        <v>0.21978834771500116</v>
      </c>
      <c r="J178" s="22">
        <v>0.0039</v>
      </c>
      <c r="K178" s="22">
        <v>0</v>
      </c>
      <c r="L178" s="23">
        <v>0.6711</v>
      </c>
      <c r="M178" s="21">
        <v>0</v>
      </c>
      <c r="N178" s="22">
        <v>0</v>
      </c>
      <c r="O178" s="22">
        <v>0</v>
      </c>
      <c r="P178" s="22">
        <v>0</v>
      </c>
      <c r="Q178" s="23">
        <v>0</v>
      </c>
      <c r="R178" s="21">
        <v>0.21189999999999998</v>
      </c>
      <c r="S178" s="22">
        <v>0</v>
      </c>
      <c r="T178" s="22">
        <v>0</v>
      </c>
      <c r="U178" s="22">
        <v>0</v>
      </c>
      <c r="V178" s="23">
        <v>0.305</v>
      </c>
      <c r="W178" s="21">
        <v>0</v>
      </c>
      <c r="X178" s="22">
        <v>0</v>
      </c>
      <c r="Y178" s="22">
        <v>0</v>
      </c>
      <c r="Z178" s="22">
        <v>0</v>
      </c>
      <c r="AA178" s="23">
        <v>0</v>
      </c>
      <c r="AB178" s="21">
        <v>0</v>
      </c>
      <c r="AC178" s="22">
        <v>0</v>
      </c>
      <c r="AD178" s="22">
        <v>0</v>
      </c>
      <c r="AE178" s="22">
        <v>0</v>
      </c>
      <c r="AF178" s="23">
        <v>0</v>
      </c>
      <c r="AG178" s="21">
        <v>0</v>
      </c>
      <c r="AH178" s="22">
        <v>0</v>
      </c>
      <c r="AI178" s="22">
        <v>0</v>
      </c>
      <c r="AJ178" s="22">
        <v>0</v>
      </c>
      <c r="AK178" s="23">
        <v>0</v>
      </c>
      <c r="AL178" s="21">
        <v>0</v>
      </c>
      <c r="AM178" s="22">
        <v>0</v>
      </c>
      <c r="AN178" s="22">
        <v>0</v>
      </c>
      <c r="AO178" s="22">
        <v>0</v>
      </c>
      <c r="AP178" s="23">
        <v>0</v>
      </c>
      <c r="AQ178" s="21">
        <v>0</v>
      </c>
      <c r="AR178" s="22">
        <v>0</v>
      </c>
      <c r="AS178" s="22">
        <v>0</v>
      </c>
      <c r="AT178" s="22">
        <v>0</v>
      </c>
      <c r="AU178" s="23">
        <v>0</v>
      </c>
      <c r="AV178" s="21">
        <v>0</v>
      </c>
      <c r="AW178" s="22">
        <v>0</v>
      </c>
      <c r="AX178" s="22">
        <v>0</v>
      </c>
      <c r="AY178" s="22">
        <v>0</v>
      </c>
      <c r="AZ178" s="23">
        <v>0</v>
      </c>
      <c r="BA178" s="21">
        <v>0</v>
      </c>
      <c r="BB178" s="22">
        <v>0</v>
      </c>
      <c r="BC178" s="22">
        <v>0</v>
      </c>
      <c r="BD178" s="22">
        <v>0</v>
      </c>
      <c r="BE178" s="23">
        <v>0</v>
      </c>
      <c r="BF178" s="21">
        <v>0</v>
      </c>
      <c r="BG178" s="22">
        <v>0</v>
      </c>
      <c r="BH178" s="22">
        <v>0</v>
      </c>
      <c r="BI178" s="22">
        <v>0</v>
      </c>
      <c r="BJ178" s="23">
        <v>0</v>
      </c>
      <c r="BK178" s="24">
        <f>SUM(C178:BJ178)</f>
        <v>2.3742124345100017</v>
      </c>
    </row>
    <row r="179" spans="1:63" s="25" customFormat="1" ht="15">
      <c r="A179" s="20"/>
      <c r="B179" s="7" t="s">
        <v>225</v>
      </c>
      <c r="C179" s="21">
        <v>0</v>
      </c>
      <c r="D179" s="22">
        <v>3.6457657564000003</v>
      </c>
      <c r="E179" s="22">
        <v>0</v>
      </c>
      <c r="F179" s="22">
        <v>0</v>
      </c>
      <c r="G179" s="23">
        <v>0</v>
      </c>
      <c r="H179" s="21">
        <v>2.663300000000001</v>
      </c>
      <c r="I179" s="22">
        <v>11.472631495500002</v>
      </c>
      <c r="J179" s="22">
        <v>0</v>
      </c>
      <c r="K179" s="22">
        <v>0</v>
      </c>
      <c r="L179" s="23">
        <v>11.6205</v>
      </c>
      <c r="M179" s="21">
        <v>0</v>
      </c>
      <c r="N179" s="22">
        <v>0</v>
      </c>
      <c r="O179" s="22">
        <v>0</v>
      </c>
      <c r="P179" s="22">
        <v>0</v>
      </c>
      <c r="Q179" s="23">
        <v>0</v>
      </c>
      <c r="R179" s="21">
        <v>1.1407999999999998</v>
      </c>
      <c r="S179" s="22">
        <v>0.0007</v>
      </c>
      <c r="T179" s="22">
        <v>0</v>
      </c>
      <c r="U179" s="22">
        <v>0</v>
      </c>
      <c r="V179" s="23">
        <v>1.4442</v>
      </c>
      <c r="W179" s="21">
        <v>0</v>
      </c>
      <c r="X179" s="22">
        <v>0</v>
      </c>
      <c r="Y179" s="22">
        <v>0</v>
      </c>
      <c r="Z179" s="22">
        <v>0</v>
      </c>
      <c r="AA179" s="23">
        <v>0</v>
      </c>
      <c r="AB179" s="21">
        <v>0</v>
      </c>
      <c r="AC179" s="22">
        <v>0</v>
      </c>
      <c r="AD179" s="22">
        <v>0</v>
      </c>
      <c r="AE179" s="22">
        <v>0</v>
      </c>
      <c r="AF179" s="23">
        <v>0</v>
      </c>
      <c r="AG179" s="21">
        <v>0</v>
      </c>
      <c r="AH179" s="22">
        <v>0</v>
      </c>
      <c r="AI179" s="22">
        <v>0</v>
      </c>
      <c r="AJ179" s="22">
        <v>0</v>
      </c>
      <c r="AK179" s="23">
        <v>0</v>
      </c>
      <c r="AL179" s="21">
        <v>0</v>
      </c>
      <c r="AM179" s="22">
        <v>0</v>
      </c>
      <c r="AN179" s="22">
        <v>0</v>
      </c>
      <c r="AO179" s="22">
        <v>0</v>
      </c>
      <c r="AP179" s="23">
        <v>0</v>
      </c>
      <c r="AQ179" s="21">
        <v>0</v>
      </c>
      <c r="AR179" s="22">
        <v>0</v>
      </c>
      <c r="AS179" s="22">
        <v>0</v>
      </c>
      <c r="AT179" s="22">
        <v>0</v>
      </c>
      <c r="AU179" s="23">
        <v>0</v>
      </c>
      <c r="AV179" s="21">
        <v>0</v>
      </c>
      <c r="AW179" s="22">
        <v>0</v>
      </c>
      <c r="AX179" s="22">
        <v>0</v>
      </c>
      <c r="AY179" s="22">
        <v>0</v>
      </c>
      <c r="AZ179" s="23">
        <v>0</v>
      </c>
      <c r="BA179" s="21">
        <v>0</v>
      </c>
      <c r="BB179" s="22">
        <v>0</v>
      </c>
      <c r="BC179" s="22">
        <v>0</v>
      </c>
      <c r="BD179" s="22">
        <v>0</v>
      </c>
      <c r="BE179" s="23">
        <v>0</v>
      </c>
      <c r="BF179" s="21">
        <v>0</v>
      </c>
      <c r="BG179" s="22">
        <v>0</v>
      </c>
      <c r="BH179" s="22">
        <v>0</v>
      </c>
      <c r="BI179" s="22">
        <v>0</v>
      </c>
      <c r="BJ179" s="23">
        <v>0</v>
      </c>
      <c r="BK179" s="24">
        <f>SUM(C179:BJ179)</f>
        <v>31.987897251899998</v>
      </c>
    </row>
    <row r="180" spans="1:63" s="25" customFormat="1" ht="15">
      <c r="A180" s="20"/>
      <c r="B180" s="7" t="s">
        <v>234</v>
      </c>
      <c r="C180" s="21">
        <v>0</v>
      </c>
      <c r="D180" s="22">
        <v>0.7175233758937979</v>
      </c>
      <c r="E180" s="22">
        <v>0</v>
      </c>
      <c r="F180" s="22">
        <v>0</v>
      </c>
      <c r="G180" s="23">
        <v>0</v>
      </c>
      <c r="H180" s="21">
        <v>4.1071</v>
      </c>
      <c r="I180" s="22">
        <v>1.9636581382237035</v>
      </c>
      <c r="J180" s="22">
        <v>0</v>
      </c>
      <c r="K180" s="22">
        <v>0</v>
      </c>
      <c r="L180" s="23">
        <v>5.276799999999999</v>
      </c>
      <c r="M180" s="21">
        <v>0</v>
      </c>
      <c r="N180" s="22">
        <v>0</v>
      </c>
      <c r="O180" s="22">
        <v>0</v>
      </c>
      <c r="P180" s="22">
        <v>0</v>
      </c>
      <c r="Q180" s="23">
        <v>0</v>
      </c>
      <c r="R180" s="21">
        <v>1.4741</v>
      </c>
      <c r="S180" s="22">
        <v>0.0004</v>
      </c>
      <c r="T180" s="22">
        <v>0</v>
      </c>
      <c r="U180" s="22">
        <v>0</v>
      </c>
      <c r="V180" s="23">
        <v>1.4249</v>
      </c>
      <c r="W180" s="21">
        <v>0</v>
      </c>
      <c r="X180" s="22">
        <v>0</v>
      </c>
      <c r="Y180" s="22">
        <v>0</v>
      </c>
      <c r="Z180" s="22">
        <v>0</v>
      </c>
      <c r="AA180" s="23">
        <v>0</v>
      </c>
      <c r="AB180" s="21">
        <v>0</v>
      </c>
      <c r="AC180" s="22">
        <v>0</v>
      </c>
      <c r="AD180" s="22">
        <v>0</v>
      </c>
      <c r="AE180" s="22">
        <v>0</v>
      </c>
      <c r="AF180" s="23">
        <v>0</v>
      </c>
      <c r="AG180" s="21">
        <v>0</v>
      </c>
      <c r="AH180" s="22">
        <v>0</v>
      </c>
      <c r="AI180" s="22">
        <v>0</v>
      </c>
      <c r="AJ180" s="22">
        <v>0</v>
      </c>
      <c r="AK180" s="23">
        <v>0</v>
      </c>
      <c r="AL180" s="21">
        <v>0</v>
      </c>
      <c r="AM180" s="22">
        <v>0</v>
      </c>
      <c r="AN180" s="22">
        <v>0</v>
      </c>
      <c r="AO180" s="22">
        <v>0</v>
      </c>
      <c r="AP180" s="23">
        <v>0</v>
      </c>
      <c r="AQ180" s="21">
        <v>0</v>
      </c>
      <c r="AR180" s="22">
        <v>0</v>
      </c>
      <c r="AS180" s="22">
        <v>0</v>
      </c>
      <c r="AT180" s="22">
        <v>0</v>
      </c>
      <c r="AU180" s="23">
        <v>0</v>
      </c>
      <c r="AV180" s="21">
        <v>0</v>
      </c>
      <c r="AW180" s="22">
        <v>0</v>
      </c>
      <c r="AX180" s="22">
        <v>0</v>
      </c>
      <c r="AY180" s="22">
        <v>0</v>
      </c>
      <c r="AZ180" s="23">
        <v>0</v>
      </c>
      <c r="BA180" s="21">
        <v>0</v>
      </c>
      <c r="BB180" s="22">
        <v>0</v>
      </c>
      <c r="BC180" s="22">
        <v>0</v>
      </c>
      <c r="BD180" s="22">
        <v>0</v>
      </c>
      <c r="BE180" s="23">
        <v>0</v>
      </c>
      <c r="BF180" s="21">
        <v>0</v>
      </c>
      <c r="BG180" s="22">
        <v>0</v>
      </c>
      <c r="BH180" s="22">
        <v>0</v>
      </c>
      <c r="BI180" s="22">
        <v>0</v>
      </c>
      <c r="BJ180" s="23">
        <v>0</v>
      </c>
      <c r="BK180" s="24">
        <f t="shared" si="22"/>
        <v>14.964481514117502</v>
      </c>
    </row>
    <row r="181" spans="1:63" s="25" customFormat="1" ht="15">
      <c r="A181" s="20"/>
      <c r="B181" s="7" t="s">
        <v>235</v>
      </c>
      <c r="C181" s="21">
        <v>0</v>
      </c>
      <c r="D181" s="22">
        <v>87.57652431660208</v>
      </c>
      <c r="E181" s="22">
        <v>0</v>
      </c>
      <c r="F181" s="22">
        <v>0</v>
      </c>
      <c r="G181" s="23">
        <v>0</v>
      </c>
      <c r="H181" s="21">
        <v>51.017799999999994</v>
      </c>
      <c r="I181" s="22">
        <v>8448.175275143756</v>
      </c>
      <c r="J181" s="22">
        <v>0</v>
      </c>
      <c r="K181" s="22">
        <v>0</v>
      </c>
      <c r="L181" s="23">
        <v>216.05309999999997</v>
      </c>
      <c r="M181" s="21">
        <v>0</v>
      </c>
      <c r="N181" s="22">
        <v>0</v>
      </c>
      <c r="O181" s="22">
        <v>0</v>
      </c>
      <c r="P181" s="22">
        <v>0</v>
      </c>
      <c r="Q181" s="23">
        <v>0</v>
      </c>
      <c r="R181" s="21">
        <v>29.424199999999995</v>
      </c>
      <c r="S181" s="22">
        <v>6.2118</v>
      </c>
      <c r="T181" s="22">
        <v>0</v>
      </c>
      <c r="U181" s="22">
        <v>0</v>
      </c>
      <c r="V181" s="23">
        <v>45.37899999999999</v>
      </c>
      <c r="W181" s="21">
        <v>0</v>
      </c>
      <c r="X181" s="22">
        <v>0</v>
      </c>
      <c r="Y181" s="22">
        <v>0</v>
      </c>
      <c r="Z181" s="22">
        <v>0</v>
      </c>
      <c r="AA181" s="23">
        <v>0</v>
      </c>
      <c r="AB181" s="21">
        <v>0</v>
      </c>
      <c r="AC181" s="22">
        <v>0</v>
      </c>
      <c r="AD181" s="22">
        <v>0</v>
      </c>
      <c r="AE181" s="22">
        <v>0</v>
      </c>
      <c r="AF181" s="23">
        <v>0</v>
      </c>
      <c r="AG181" s="21">
        <v>0</v>
      </c>
      <c r="AH181" s="22">
        <v>0</v>
      </c>
      <c r="AI181" s="22">
        <v>0</v>
      </c>
      <c r="AJ181" s="22">
        <v>0</v>
      </c>
      <c r="AK181" s="23">
        <v>0</v>
      </c>
      <c r="AL181" s="21">
        <v>0</v>
      </c>
      <c r="AM181" s="22">
        <v>0</v>
      </c>
      <c r="AN181" s="22">
        <v>0</v>
      </c>
      <c r="AO181" s="22">
        <v>0</v>
      </c>
      <c r="AP181" s="23">
        <v>0</v>
      </c>
      <c r="AQ181" s="21">
        <v>0</v>
      </c>
      <c r="AR181" s="22">
        <v>0</v>
      </c>
      <c r="AS181" s="22">
        <v>0</v>
      </c>
      <c r="AT181" s="22">
        <v>0</v>
      </c>
      <c r="AU181" s="23">
        <v>0</v>
      </c>
      <c r="AV181" s="21">
        <v>0</v>
      </c>
      <c r="AW181" s="22">
        <v>0</v>
      </c>
      <c r="AX181" s="22">
        <v>0</v>
      </c>
      <c r="AY181" s="22">
        <v>0</v>
      </c>
      <c r="AZ181" s="23">
        <v>0</v>
      </c>
      <c r="BA181" s="21">
        <v>0</v>
      </c>
      <c r="BB181" s="22">
        <v>0</v>
      </c>
      <c r="BC181" s="22">
        <v>0</v>
      </c>
      <c r="BD181" s="22">
        <v>0</v>
      </c>
      <c r="BE181" s="23">
        <v>0</v>
      </c>
      <c r="BF181" s="21">
        <v>0</v>
      </c>
      <c r="BG181" s="22">
        <v>0</v>
      </c>
      <c r="BH181" s="22">
        <v>0</v>
      </c>
      <c r="BI181" s="22">
        <v>0</v>
      </c>
      <c r="BJ181" s="23">
        <v>0</v>
      </c>
      <c r="BK181" s="24">
        <f t="shared" si="22"/>
        <v>8883.837699460357</v>
      </c>
    </row>
    <row r="182" spans="1:63" s="25" customFormat="1" ht="15">
      <c r="A182" s="20"/>
      <c r="B182" s="7" t="s">
        <v>49</v>
      </c>
      <c r="C182" s="21">
        <v>0</v>
      </c>
      <c r="D182" s="22">
        <v>0.4431776138449551</v>
      </c>
      <c r="E182" s="22">
        <v>0</v>
      </c>
      <c r="F182" s="22">
        <v>0</v>
      </c>
      <c r="G182" s="23">
        <v>0</v>
      </c>
      <c r="H182" s="21">
        <v>802.8253</v>
      </c>
      <c r="I182" s="22">
        <v>10823.469052901037</v>
      </c>
      <c r="J182" s="22">
        <v>27.6197</v>
      </c>
      <c r="K182" s="22">
        <v>0</v>
      </c>
      <c r="L182" s="23">
        <v>882.0470000000001</v>
      </c>
      <c r="M182" s="21">
        <v>0</v>
      </c>
      <c r="N182" s="22">
        <v>0</v>
      </c>
      <c r="O182" s="22">
        <v>0</v>
      </c>
      <c r="P182" s="22">
        <v>0</v>
      </c>
      <c r="Q182" s="23">
        <v>0</v>
      </c>
      <c r="R182" s="21">
        <v>410.0407</v>
      </c>
      <c r="S182" s="22">
        <v>163.52940000000007</v>
      </c>
      <c r="T182" s="22">
        <v>0.9681</v>
      </c>
      <c r="U182" s="22">
        <v>0</v>
      </c>
      <c r="V182" s="23">
        <v>190.99249999999995</v>
      </c>
      <c r="W182" s="21">
        <v>0</v>
      </c>
      <c r="X182" s="22">
        <v>0</v>
      </c>
      <c r="Y182" s="22">
        <v>0</v>
      </c>
      <c r="Z182" s="22">
        <v>0</v>
      </c>
      <c r="AA182" s="23">
        <v>0</v>
      </c>
      <c r="AB182" s="21">
        <v>0</v>
      </c>
      <c r="AC182" s="22">
        <v>0</v>
      </c>
      <c r="AD182" s="22">
        <v>0</v>
      </c>
      <c r="AE182" s="22">
        <v>0</v>
      </c>
      <c r="AF182" s="23">
        <v>0</v>
      </c>
      <c r="AG182" s="21">
        <v>0</v>
      </c>
      <c r="AH182" s="22">
        <v>0</v>
      </c>
      <c r="AI182" s="22">
        <v>0</v>
      </c>
      <c r="AJ182" s="22">
        <v>0</v>
      </c>
      <c r="AK182" s="23">
        <v>0</v>
      </c>
      <c r="AL182" s="21">
        <v>0</v>
      </c>
      <c r="AM182" s="22">
        <v>0</v>
      </c>
      <c r="AN182" s="22">
        <v>0</v>
      </c>
      <c r="AO182" s="22">
        <v>0</v>
      </c>
      <c r="AP182" s="23">
        <v>0</v>
      </c>
      <c r="AQ182" s="21">
        <v>0</v>
      </c>
      <c r="AR182" s="22">
        <v>0</v>
      </c>
      <c r="AS182" s="22">
        <v>0</v>
      </c>
      <c r="AT182" s="22">
        <v>0</v>
      </c>
      <c r="AU182" s="23">
        <v>0</v>
      </c>
      <c r="AV182" s="21">
        <v>0</v>
      </c>
      <c r="AW182" s="22">
        <v>0</v>
      </c>
      <c r="AX182" s="22">
        <v>0</v>
      </c>
      <c r="AY182" s="22">
        <v>0</v>
      </c>
      <c r="AZ182" s="23">
        <v>0</v>
      </c>
      <c r="BA182" s="21">
        <v>0</v>
      </c>
      <c r="BB182" s="22">
        <v>0</v>
      </c>
      <c r="BC182" s="22">
        <v>0</v>
      </c>
      <c r="BD182" s="22">
        <v>0</v>
      </c>
      <c r="BE182" s="23">
        <v>0</v>
      </c>
      <c r="BF182" s="21">
        <v>0</v>
      </c>
      <c r="BG182" s="22">
        <v>0</v>
      </c>
      <c r="BH182" s="22">
        <v>0</v>
      </c>
      <c r="BI182" s="22">
        <v>0</v>
      </c>
      <c r="BJ182" s="23">
        <v>0</v>
      </c>
      <c r="BK182" s="24">
        <f t="shared" si="22"/>
        <v>13301.93493051488</v>
      </c>
    </row>
    <row r="183" spans="1:63" s="25" customFormat="1" ht="15">
      <c r="A183" s="20"/>
      <c r="B183" s="7" t="s">
        <v>236</v>
      </c>
      <c r="C183" s="21">
        <v>0</v>
      </c>
      <c r="D183" s="22">
        <v>0.989898556054734</v>
      </c>
      <c r="E183" s="22">
        <v>0</v>
      </c>
      <c r="F183" s="22">
        <v>0</v>
      </c>
      <c r="G183" s="23">
        <v>0</v>
      </c>
      <c r="H183" s="21">
        <v>3.2775000000000003</v>
      </c>
      <c r="I183" s="22">
        <v>28.436154386816693</v>
      </c>
      <c r="J183" s="22">
        <v>0</v>
      </c>
      <c r="K183" s="22">
        <v>0</v>
      </c>
      <c r="L183" s="23">
        <v>5.6678</v>
      </c>
      <c r="M183" s="21">
        <v>0</v>
      </c>
      <c r="N183" s="22">
        <v>0</v>
      </c>
      <c r="O183" s="22">
        <v>0</v>
      </c>
      <c r="P183" s="22">
        <v>0</v>
      </c>
      <c r="Q183" s="23">
        <v>0</v>
      </c>
      <c r="R183" s="21">
        <v>1.2917999999999998</v>
      </c>
      <c r="S183" s="22">
        <v>0.37499999999999994</v>
      </c>
      <c r="T183" s="22">
        <v>0</v>
      </c>
      <c r="U183" s="22">
        <v>0</v>
      </c>
      <c r="V183" s="23">
        <v>2.799</v>
      </c>
      <c r="W183" s="21">
        <v>0</v>
      </c>
      <c r="X183" s="22">
        <v>0</v>
      </c>
      <c r="Y183" s="22">
        <v>0</v>
      </c>
      <c r="Z183" s="22">
        <v>0</v>
      </c>
      <c r="AA183" s="23">
        <v>0</v>
      </c>
      <c r="AB183" s="21">
        <v>0</v>
      </c>
      <c r="AC183" s="22">
        <v>0</v>
      </c>
      <c r="AD183" s="22">
        <v>0</v>
      </c>
      <c r="AE183" s="22">
        <v>0</v>
      </c>
      <c r="AF183" s="23">
        <v>0</v>
      </c>
      <c r="AG183" s="21">
        <v>0</v>
      </c>
      <c r="AH183" s="22">
        <v>0</v>
      </c>
      <c r="AI183" s="22">
        <v>0</v>
      </c>
      <c r="AJ183" s="22">
        <v>0</v>
      </c>
      <c r="AK183" s="23">
        <v>0</v>
      </c>
      <c r="AL183" s="21">
        <v>0</v>
      </c>
      <c r="AM183" s="22">
        <v>0</v>
      </c>
      <c r="AN183" s="22">
        <v>0</v>
      </c>
      <c r="AO183" s="22">
        <v>0</v>
      </c>
      <c r="AP183" s="23">
        <v>0</v>
      </c>
      <c r="AQ183" s="21">
        <v>0</v>
      </c>
      <c r="AR183" s="22">
        <v>0</v>
      </c>
      <c r="AS183" s="22">
        <v>0</v>
      </c>
      <c r="AT183" s="22">
        <v>0</v>
      </c>
      <c r="AU183" s="23">
        <v>0</v>
      </c>
      <c r="AV183" s="21">
        <v>0</v>
      </c>
      <c r="AW183" s="22">
        <v>0</v>
      </c>
      <c r="AX183" s="22">
        <v>0</v>
      </c>
      <c r="AY183" s="22">
        <v>0</v>
      </c>
      <c r="AZ183" s="23">
        <v>0</v>
      </c>
      <c r="BA183" s="21">
        <v>0</v>
      </c>
      <c r="BB183" s="22">
        <v>0</v>
      </c>
      <c r="BC183" s="22">
        <v>0</v>
      </c>
      <c r="BD183" s="22">
        <v>0</v>
      </c>
      <c r="BE183" s="23">
        <v>0</v>
      </c>
      <c r="BF183" s="21">
        <v>0</v>
      </c>
      <c r="BG183" s="22">
        <v>0</v>
      </c>
      <c r="BH183" s="22">
        <v>0</v>
      </c>
      <c r="BI183" s="22">
        <v>0</v>
      </c>
      <c r="BJ183" s="23">
        <v>0</v>
      </c>
      <c r="BK183" s="24">
        <f t="shared" si="22"/>
        <v>42.83715294287143</v>
      </c>
    </row>
    <row r="184" spans="1:63" s="25" customFormat="1" ht="15">
      <c r="A184" s="20"/>
      <c r="B184" s="7" t="s">
        <v>237</v>
      </c>
      <c r="C184" s="21">
        <v>0</v>
      </c>
      <c r="D184" s="22">
        <v>1.0380051086665927</v>
      </c>
      <c r="E184" s="22">
        <v>0</v>
      </c>
      <c r="F184" s="22">
        <v>0</v>
      </c>
      <c r="G184" s="23">
        <v>0</v>
      </c>
      <c r="H184" s="21">
        <v>4.5673</v>
      </c>
      <c r="I184" s="22">
        <v>0.7265711225366208</v>
      </c>
      <c r="J184" s="22">
        <v>0</v>
      </c>
      <c r="K184" s="22">
        <v>0</v>
      </c>
      <c r="L184" s="23">
        <v>12.5639</v>
      </c>
      <c r="M184" s="21">
        <v>0</v>
      </c>
      <c r="N184" s="22">
        <v>0</v>
      </c>
      <c r="O184" s="22">
        <v>0</v>
      </c>
      <c r="P184" s="22">
        <v>0</v>
      </c>
      <c r="Q184" s="23">
        <v>0</v>
      </c>
      <c r="R184" s="21">
        <v>1.3143</v>
      </c>
      <c r="S184" s="22">
        <v>0.0855</v>
      </c>
      <c r="T184" s="22">
        <v>0</v>
      </c>
      <c r="U184" s="22">
        <v>0</v>
      </c>
      <c r="V184" s="23">
        <v>0.8664</v>
      </c>
      <c r="W184" s="21">
        <v>0</v>
      </c>
      <c r="X184" s="22">
        <v>0</v>
      </c>
      <c r="Y184" s="22">
        <v>0</v>
      </c>
      <c r="Z184" s="22">
        <v>0</v>
      </c>
      <c r="AA184" s="23">
        <v>0</v>
      </c>
      <c r="AB184" s="21">
        <v>0</v>
      </c>
      <c r="AC184" s="22">
        <v>0</v>
      </c>
      <c r="AD184" s="22">
        <v>0</v>
      </c>
      <c r="AE184" s="22">
        <v>0</v>
      </c>
      <c r="AF184" s="23">
        <v>0</v>
      </c>
      <c r="AG184" s="21">
        <v>0</v>
      </c>
      <c r="AH184" s="22">
        <v>0</v>
      </c>
      <c r="AI184" s="22">
        <v>0</v>
      </c>
      <c r="AJ184" s="22">
        <v>0</v>
      </c>
      <c r="AK184" s="23">
        <v>0</v>
      </c>
      <c r="AL184" s="21">
        <v>0</v>
      </c>
      <c r="AM184" s="22">
        <v>0</v>
      </c>
      <c r="AN184" s="22">
        <v>0</v>
      </c>
      <c r="AO184" s="22">
        <v>0</v>
      </c>
      <c r="AP184" s="23">
        <v>0</v>
      </c>
      <c r="AQ184" s="21">
        <v>0</v>
      </c>
      <c r="AR184" s="22">
        <v>0</v>
      </c>
      <c r="AS184" s="22">
        <v>0</v>
      </c>
      <c r="AT184" s="22">
        <v>0</v>
      </c>
      <c r="AU184" s="23">
        <v>0</v>
      </c>
      <c r="AV184" s="21">
        <v>0</v>
      </c>
      <c r="AW184" s="22">
        <v>0</v>
      </c>
      <c r="AX184" s="22">
        <v>0</v>
      </c>
      <c r="AY184" s="22">
        <v>0</v>
      </c>
      <c r="AZ184" s="23">
        <v>0</v>
      </c>
      <c r="BA184" s="21">
        <v>0</v>
      </c>
      <c r="BB184" s="22">
        <v>0</v>
      </c>
      <c r="BC184" s="22">
        <v>0</v>
      </c>
      <c r="BD184" s="22">
        <v>0</v>
      </c>
      <c r="BE184" s="23">
        <v>0</v>
      </c>
      <c r="BF184" s="21">
        <v>0</v>
      </c>
      <c r="BG184" s="22">
        <v>0</v>
      </c>
      <c r="BH184" s="22">
        <v>0</v>
      </c>
      <c r="BI184" s="22">
        <v>0</v>
      </c>
      <c r="BJ184" s="23">
        <v>0</v>
      </c>
      <c r="BK184" s="24">
        <f t="shared" si="22"/>
        <v>21.161976231203212</v>
      </c>
    </row>
    <row r="185" spans="1:63" s="25" customFormat="1" ht="15">
      <c r="A185" s="20"/>
      <c r="B185" s="7" t="s">
        <v>238</v>
      </c>
      <c r="C185" s="21">
        <v>0</v>
      </c>
      <c r="D185" s="22">
        <v>0.7869592952740951</v>
      </c>
      <c r="E185" s="22">
        <v>0</v>
      </c>
      <c r="F185" s="22">
        <v>0</v>
      </c>
      <c r="G185" s="23">
        <v>0</v>
      </c>
      <c r="H185" s="21">
        <v>64.37729999999999</v>
      </c>
      <c r="I185" s="22">
        <v>1036.110045077729</v>
      </c>
      <c r="J185" s="22">
        <v>0.0051</v>
      </c>
      <c r="K185" s="22">
        <v>0</v>
      </c>
      <c r="L185" s="23">
        <v>344.1801</v>
      </c>
      <c r="M185" s="21">
        <v>0</v>
      </c>
      <c r="N185" s="22">
        <v>0</v>
      </c>
      <c r="O185" s="22">
        <v>0</v>
      </c>
      <c r="P185" s="22">
        <v>0</v>
      </c>
      <c r="Q185" s="23">
        <v>0</v>
      </c>
      <c r="R185" s="21">
        <v>30.339700000000008</v>
      </c>
      <c r="S185" s="22">
        <v>5.477399999999999</v>
      </c>
      <c r="T185" s="22">
        <v>0</v>
      </c>
      <c r="U185" s="22">
        <v>0</v>
      </c>
      <c r="V185" s="23">
        <v>48.90100000000001</v>
      </c>
      <c r="W185" s="21">
        <v>0</v>
      </c>
      <c r="X185" s="22">
        <v>0</v>
      </c>
      <c r="Y185" s="22">
        <v>0</v>
      </c>
      <c r="Z185" s="22">
        <v>0</v>
      </c>
      <c r="AA185" s="23">
        <v>0</v>
      </c>
      <c r="AB185" s="21">
        <v>0</v>
      </c>
      <c r="AC185" s="22">
        <v>0</v>
      </c>
      <c r="AD185" s="22">
        <v>0</v>
      </c>
      <c r="AE185" s="22">
        <v>0</v>
      </c>
      <c r="AF185" s="23">
        <v>0</v>
      </c>
      <c r="AG185" s="21">
        <v>0</v>
      </c>
      <c r="AH185" s="22">
        <v>0</v>
      </c>
      <c r="AI185" s="22">
        <v>0</v>
      </c>
      <c r="AJ185" s="22">
        <v>0</v>
      </c>
      <c r="AK185" s="23">
        <v>0</v>
      </c>
      <c r="AL185" s="21">
        <v>0</v>
      </c>
      <c r="AM185" s="22">
        <v>0</v>
      </c>
      <c r="AN185" s="22">
        <v>0</v>
      </c>
      <c r="AO185" s="22">
        <v>0</v>
      </c>
      <c r="AP185" s="23">
        <v>0</v>
      </c>
      <c r="AQ185" s="21">
        <v>0</v>
      </c>
      <c r="AR185" s="22">
        <v>0</v>
      </c>
      <c r="AS185" s="22">
        <v>0</v>
      </c>
      <c r="AT185" s="22">
        <v>0</v>
      </c>
      <c r="AU185" s="23">
        <v>0</v>
      </c>
      <c r="AV185" s="21">
        <v>0</v>
      </c>
      <c r="AW185" s="22">
        <v>0</v>
      </c>
      <c r="AX185" s="22">
        <v>0</v>
      </c>
      <c r="AY185" s="22">
        <v>0</v>
      </c>
      <c r="AZ185" s="23">
        <v>0</v>
      </c>
      <c r="BA185" s="21">
        <v>0</v>
      </c>
      <c r="BB185" s="22">
        <v>0</v>
      </c>
      <c r="BC185" s="22">
        <v>0</v>
      </c>
      <c r="BD185" s="22">
        <v>0</v>
      </c>
      <c r="BE185" s="23">
        <v>0</v>
      </c>
      <c r="BF185" s="21">
        <v>0</v>
      </c>
      <c r="BG185" s="22">
        <v>0</v>
      </c>
      <c r="BH185" s="22">
        <v>0</v>
      </c>
      <c r="BI185" s="22">
        <v>0</v>
      </c>
      <c r="BJ185" s="23">
        <v>0</v>
      </c>
      <c r="BK185" s="24">
        <f t="shared" si="22"/>
        <v>1530.1776043730033</v>
      </c>
    </row>
    <row r="186" spans="1:63" s="25" customFormat="1" ht="15">
      <c r="A186" s="20"/>
      <c r="B186" s="7" t="s">
        <v>239</v>
      </c>
      <c r="C186" s="21">
        <v>0</v>
      </c>
      <c r="D186" s="22">
        <v>0.5766015583080344</v>
      </c>
      <c r="E186" s="22">
        <v>0</v>
      </c>
      <c r="F186" s="22">
        <v>0</v>
      </c>
      <c r="G186" s="23">
        <v>0</v>
      </c>
      <c r="H186" s="21">
        <v>130.5509</v>
      </c>
      <c r="I186" s="22">
        <v>718.2962583238346</v>
      </c>
      <c r="J186" s="22">
        <v>0.0145</v>
      </c>
      <c r="K186" s="22">
        <v>0</v>
      </c>
      <c r="L186" s="23">
        <v>1783.0525</v>
      </c>
      <c r="M186" s="21">
        <v>0</v>
      </c>
      <c r="N186" s="22">
        <v>0</v>
      </c>
      <c r="O186" s="22">
        <v>0</v>
      </c>
      <c r="P186" s="22">
        <v>0</v>
      </c>
      <c r="Q186" s="23">
        <v>0</v>
      </c>
      <c r="R186" s="21">
        <v>63.29069999999999</v>
      </c>
      <c r="S186" s="22">
        <v>47.2133</v>
      </c>
      <c r="T186" s="22">
        <v>0</v>
      </c>
      <c r="U186" s="22">
        <v>0</v>
      </c>
      <c r="V186" s="23">
        <v>328.0428</v>
      </c>
      <c r="W186" s="21">
        <v>0</v>
      </c>
      <c r="X186" s="22">
        <v>0</v>
      </c>
      <c r="Y186" s="22">
        <v>0</v>
      </c>
      <c r="Z186" s="22">
        <v>0</v>
      </c>
      <c r="AA186" s="23">
        <v>0</v>
      </c>
      <c r="AB186" s="21">
        <v>0</v>
      </c>
      <c r="AC186" s="22">
        <v>0</v>
      </c>
      <c r="AD186" s="22">
        <v>0</v>
      </c>
      <c r="AE186" s="22">
        <v>0</v>
      </c>
      <c r="AF186" s="23">
        <v>0</v>
      </c>
      <c r="AG186" s="21">
        <v>0</v>
      </c>
      <c r="AH186" s="22">
        <v>0</v>
      </c>
      <c r="AI186" s="22">
        <v>0</v>
      </c>
      <c r="AJ186" s="22">
        <v>0</v>
      </c>
      <c r="AK186" s="23">
        <v>0</v>
      </c>
      <c r="AL186" s="21">
        <v>0</v>
      </c>
      <c r="AM186" s="22">
        <v>0</v>
      </c>
      <c r="AN186" s="22">
        <v>0</v>
      </c>
      <c r="AO186" s="22">
        <v>0</v>
      </c>
      <c r="AP186" s="23">
        <v>0</v>
      </c>
      <c r="AQ186" s="21">
        <v>0</v>
      </c>
      <c r="AR186" s="22">
        <v>0</v>
      </c>
      <c r="AS186" s="22">
        <v>0</v>
      </c>
      <c r="AT186" s="22">
        <v>0</v>
      </c>
      <c r="AU186" s="23">
        <v>0</v>
      </c>
      <c r="AV186" s="21">
        <v>0</v>
      </c>
      <c r="AW186" s="22">
        <v>0</v>
      </c>
      <c r="AX186" s="22">
        <v>0</v>
      </c>
      <c r="AY186" s="22">
        <v>0</v>
      </c>
      <c r="AZ186" s="23">
        <v>0</v>
      </c>
      <c r="BA186" s="21">
        <v>0</v>
      </c>
      <c r="BB186" s="22">
        <v>0</v>
      </c>
      <c r="BC186" s="22">
        <v>0</v>
      </c>
      <c r="BD186" s="22">
        <v>0</v>
      </c>
      <c r="BE186" s="23">
        <v>0</v>
      </c>
      <c r="BF186" s="21">
        <v>0</v>
      </c>
      <c r="BG186" s="22">
        <v>0</v>
      </c>
      <c r="BH186" s="22">
        <v>0</v>
      </c>
      <c r="BI186" s="22">
        <v>0</v>
      </c>
      <c r="BJ186" s="23">
        <v>0</v>
      </c>
      <c r="BK186" s="24">
        <f t="shared" si="22"/>
        <v>3071.037559882143</v>
      </c>
    </row>
    <row r="187" spans="1:63" s="25" customFormat="1" ht="15">
      <c r="A187" s="20"/>
      <c r="B187" s="7" t="s">
        <v>240</v>
      </c>
      <c r="C187" s="21">
        <v>0</v>
      </c>
      <c r="D187" s="22">
        <v>52.683304947114635</v>
      </c>
      <c r="E187" s="22">
        <v>0</v>
      </c>
      <c r="F187" s="22">
        <v>0</v>
      </c>
      <c r="G187" s="23">
        <v>0</v>
      </c>
      <c r="H187" s="21">
        <v>187.1249</v>
      </c>
      <c r="I187" s="22">
        <v>1257.9339481802813</v>
      </c>
      <c r="J187" s="22">
        <v>0</v>
      </c>
      <c r="K187" s="22">
        <v>0</v>
      </c>
      <c r="L187" s="23">
        <v>1202.1579</v>
      </c>
      <c r="M187" s="21">
        <v>0</v>
      </c>
      <c r="N187" s="22">
        <v>0</v>
      </c>
      <c r="O187" s="22">
        <v>0</v>
      </c>
      <c r="P187" s="22">
        <v>0</v>
      </c>
      <c r="Q187" s="23">
        <v>0</v>
      </c>
      <c r="R187" s="21">
        <v>98.50109999999998</v>
      </c>
      <c r="S187" s="22">
        <v>49.28380000000001</v>
      </c>
      <c r="T187" s="22">
        <v>0</v>
      </c>
      <c r="U187" s="22">
        <v>0</v>
      </c>
      <c r="V187" s="23">
        <v>193.30090000000004</v>
      </c>
      <c r="W187" s="21">
        <v>0</v>
      </c>
      <c r="X187" s="22">
        <v>0</v>
      </c>
      <c r="Y187" s="22">
        <v>0</v>
      </c>
      <c r="Z187" s="22">
        <v>0</v>
      </c>
      <c r="AA187" s="23">
        <v>0</v>
      </c>
      <c r="AB187" s="21">
        <v>0</v>
      </c>
      <c r="AC187" s="22">
        <v>0</v>
      </c>
      <c r="AD187" s="22">
        <v>0</v>
      </c>
      <c r="AE187" s="22">
        <v>0</v>
      </c>
      <c r="AF187" s="23">
        <v>0</v>
      </c>
      <c r="AG187" s="21">
        <v>0</v>
      </c>
      <c r="AH187" s="22">
        <v>0</v>
      </c>
      <c r="AI187" s="22">
        <v>0</v>
      </c>
      <c r="AJ187" s="22">
        <v>0</v>
      </c>
      <c r="AK187" s="23">
        <v>0</v>
      </c>
      <c r="AL187" s="21">
        <v>0</v>
      </c>
      <c r="AM187" s="22">
        <v>0</v>
      </c>
      <c r="AN187" s="22">
        <v>0</v>
      </c>
      <c r="AO187" s="22">
        <v>0</v>
      </c>
      <c r="AP187" s="23">
        <v>0</v>
      </c>
      <c r="AQ187" s="21">
        <v>0</v>
      </c>
      <c r="AR187" s="22">
        <v>0</v>
      </c>
      <c r="AS187" s="22">
        <v>0</v>
      </c>
      <c r="AT187" s="22">
        <v>0</v>
      </c>
      <c r="AU187" s="23">
        <v>0</v>
      </c>
      <c r="AV187" s="21">
        <v>0</v>
      </c>
      <c r="AW187" s="22">
        <v>0</v>
      </c>
      <c r="AX187" s="22">
        <v>0</v>
      </c>
      <c r="AY187" s="22">
        <v>0</v>
      </c>
      <c r="AZ187" s="23">
        <v>0</v>
      </c>
      <c r="BA187" s="21">
        <v>0</v>
      </c>
      <c r="BB187" s="22">
        <v>0</v>
      </c>
      <c r="BC187" s="22">
        <v>0</v>
      </c>
      <c r="BD187" s="22">
        <v>0</v>
      </c>
      <c r="BE187" s="23">
        <v>0</v>
      </c>
      <c r="BF187" s="21">
        <v>0</v>
      </c>
      <c r="BG187" s="22">
        <v>0</v>
      </c>
      <c r="BH187" s="22">
        <v>0</v>
      </c>
      <c r="BI187" s="22">
        <v>0</v>
      </c>
      <c r="BJ187" s="23">
        <v>0</v>
      </c>
      <c r="BK187" s="24">
        <f t="shared" si="22"/>
        <v>3040.9858531273962</v>
      </c>
    </row>
    <row r="188" spans="1:63" s="25" customFormat="1" ht="15">
      <c r="A188" s="20"/>
      <c r="B188" s="7" t="s">
        <v>241</v>
      </c>
      <c r="C188" s="21">
        <v>0</v>
      </c>
      <c r="D188" s="22">
        <v>0.3231283403136146</v>
      </c>
      <c r="E188" s="22">
        <v>0</v>
      </c>
      <c r="F188" s="22">
        <v>0</v>
      </c>
      <c r="G188" s="23">
        <v>0</v>
      </c>
      <c r="H188" s="21">
        <v>13.6171</v>
      </c>
      <c r="I188" s="22">
        <v>54.67758557415068</v>
      </c>
      <c r="J188" s="22">
        <v>0.001</v>
      </c>
      <c r="K188" s="22">
        <v>0</v>
      </c>
      <c r="L188" s="23">
        <v>52.22500000000001</v>
      </c>
      <c r="M188" s="21">
        <v>0</v>
      </c>
      <c r="N188" s="22">
        <v>0</v>
      </c>
      <c r="O188" s="22">
        <v>0</v>
      </c>
      <c r="P188" s="22">
        <v>0</v>
      </c>
      <c r="Q188" s="23">
        <v>0</v>
      </c>
      <c r="R188" s="21">
        <v>6.253399999999998</v>
      </c>
      <c r="S188" s="22">
        <v>1.2726</v>
      </c>
      <c r="T188" s="22">
        <v>0</v>
      </c>
      <c r="U188" s="22">
        <v>0</v>
      </c>
      <c r="V188" s="23">
        <v>5.4601</v>
      </c>
      <c r="W188" s="21">
        <v>0</v>
      </c>
      <c r="X188" s="22">
        <v>0</v>
      </c>
      <c r="Y188" s="22">
        <v>0</v>
      </c>
      <c r="Z188" s="22">
        <v>0</v>
      </c>
      <c r="AA188" s="23">
        <v>0</v>
      </c>
      <c r="AB188" s="21">
        <v>0</v>
      </c>
      <c r="AC188" s="22">
        <v>0</v>
      </c>
      <c r="AD188" s="22">
        <v>0</v>
      </c>
      <c r="AE188" s="22">
        <v>0</v>
      </c>
      <c r="AF188" s="23">
        <v>0</v>
      </c>
      <c r="AG188" s="21">
        <v>0</v>
      </c>
      <c r="AH188" s="22">
        <v>0</v>
      </c>
      <c r="AI188" s="22">
        <v>0</v>
      </c>
      <c r="AJ188" s="22">
        <v>0</v>
      </c>
      <c r="AK188" s="23">
        <v>0</v>
      </c>
      <c r="AL188" s="21">
        <v>0</v>
      </c>
      <c r="AM188" s="22">
        <v>0</v>
      </c>
      <c r="AN188" s="22">
        <v>0</v>
      </c>
      <c r="AO188" s="22">
        <v>0</v>
      </c>
      <c r="AP188" s="23">
        <v>0</v>
      </c>
      <c r="AQ188" s="21">
        <v>0</v>
      </c>
      <c r="AR188" s="22">
        <v>0</v>
      </c>
      <c r="AS188" s="22">
        <v>0</v>
      </c>
      <c r="AT188" s="22">
        <v>0</v>
      </c>
      <c r="AU188" s="23">
        <v>0</v>
      </c>
      <c r="AV188" s="21">
        <v>0</v>
      </c>
      <c r="AW188" s="22">
        <v>0</v>
      </c>
      <c r="AX188" s="22">
        <v>0</v>
      </c>
      <c r="AY188" s="22">
        <v>0</v>
      </c>
      <c r="AZ188" s="23">
        <v>0</v>
      </c>
      <c r="BA188" s="21">
        <v>0</v>
      </c>
      <c r="BB188" s="22">
        <v>0</v>
      </c>
      <c r="BC188" s="22">
        <v>0</v>
      </c>
      <c r="BD188" s="22">
        <v>0</v>
      </c>
      <c r="BE188" s="23">
        <v>0</v>
      </c>
      <c r="BF188" s="21">
        <v>0</v>
      </c>
      <c r="BG188" s="22">
        <v>0</v>
      </c>
      <c r="BH188" s="22">
        <v>0</v>
      </c>
      <c r="BI188" s="22">
        <v>0</v>
      </c>
      <c r="BJ188" s="23">
        <v>0</v>
      </c>
      <c r="BK188" s="24">
        <f t="shared" si="22"/>
        <v>133.82991391446433</v>
      </c>
    </row>
    <row r="189" spans="1:63" s="25" customFormat="1" ht="15">
      <c r="A189" s="20"/>
      <c r="B189" s="7" t="s">
        <v>226</v>
      </c>
      <c r="C189" s="21">
        <v>0</v>
      </c>
      <c r="D189" s="22">
        <v>31.52697217835978</v>
      </c>
      <c r="E189" s="22">
        <v>0</v>
      </c>
      <c r="F189" s="22">
        <v>0</v>
      </c>
      <c r="G189" s="23">
        <v>0</v>
      </c>
      <c r="H189" s="21">
        <v>9.6503</v>
      </c>
      <c r="I189" s="22">
        <v>128.425287329201</v>
      </c>
      <c r="J189" s="22">
        <v>0</v>
      </c>
      <c r="K189" s="22">
        <v>0</v>
      </c>
      <c r="L189" s="23">
        <v>123.8855</v>
      </c>
      <c r="M189" s="21">
        <v>0</v>
      </c>
      <c r="N189" s="22">
        <v>0</v>
      </c>
      <c r="O189" s="22">
        <v>0</v>
      </c>
      <c r="P189" s="22">
        <v>0</v>
      </c>
      <c r="Q189" s="23">
        <v>0</v>
      </c>
      <c r="R189" s="21">
        <v>3.2468000000000012</v>
      </c>
      <c r="S189" s="22">
        <v>0.1181</v>
      </c>
      <c r="T189" s="22">
        <v>0</v>
      </c>
      <c r="U189" s="22">
        <v>0</v>
      </c>
      <c r="V189" s="23">
        <v>5.0435</v>
      </c>
      <c r="W189" s="21">
        <v>0</v>
      </c>
      <c r="X189" s="22">
        <v>0</v>
      </c>
      <c r="Y189" s="22">
        <v>0</v>
      </c>
      <c r="Z189" s="22">
        <v>0</v>
      </c>
      <c r="AA189" s="23">
        <v>0</v>
      </c>
      <c r="AB189" s="21">
        <v>0</v>
      </c>
      <c r="AC189" s="22">
        <v>0</v>
      </c>
      <c r="AD189" s="22">
        <v>0</v>
      </c>
      <c r="AE189" s="22">
        <v>0</v>
      </c>
      <c r="AF189" s="23">
        <v>0</v>
      </c>
      <c r="AG189" s="21">
        <v>0</v>
      </c>
      <c r="AH189" s="22">
        <v>0</v>
      </c>
      <c r="AI189" s="22">
        <v>0</v>
      </c>
      <c r="AJ189" s="22">
        <v>0</v>
      </c>
      <c r="AK189" s="23">
        <v>0</v>
      </c>
      <c r="AL189" s="21">
        <v>0</v>
      </c>
      <c r="AM189" s="22">
        <v>0</v>
      </c>
      <c r="AN189" s="22">
        <v>0</v>
      </c>
      <c r="AO189" s="22">
        <v>0</v>
      </c>
      <c r="AP189" s="23">
        <v>0</v>
      </c>
      <c r="AQ189" s="21">
        <v>0</v>
      </c>
      <c r="AR189" s="22">
        <v>0</v>
      </c>
      <c r="AS189" s="22">
        <v>0</v>
      </c>
      <c r="AT189" s="22">
        <v>0</v>
      </c>
      <c r="AU189" s="23">
        <v>0</v>
      </c>
      <c r="AV189" s="21">
        <v>0</v>
      </c>
      <c r="AW189" s="22">
        <v>0</v>
      </c>
      <c r="AX189" s="22">
        <v>0</v>
      </c>
      <c r="AY189" s="22">
        <v>0</v>
      </c>
      <c r="AZ189" s="23">
        <v>0</v>
      </c>
      <c r="BA189" s="21">
        <v>0</v>
      </c>
      <c r="BB189" s="22">
        <v>0</v>
      </c>
      <c r="BC189" s="22">
        <v>0</v>
      </c>
      <c r="BD189" s="22">
        <v>0</v>
      </c>
      <c r="BE189" s="23">
        <v>0</v>
      </c>
      <c r="BF189" s="21">
        <v>0</v>
      </c>
      <c r="BG189" s="22">
        <v>0</v>
      </c>
      <c r="BH189" s="22">
        <v>0</v>
      </c>
      <c r="BI189" s="22">
        <v>0</v>
      </c>
      <c r="BJ189" s="23">
        <v>0</v>
      </c>
      <c r="BK189" s="24">
        <f t="shared" si="22"/>
        <v>301.8964595075608</v>
      </c>
    </row>
    <row r="190" spans="1:63" s="25" customFormat="1" ht="15">
      <c r="A190" s="20"/>
      <c r="B190" s="7" t="s">
        <v>242</v>
      </c>
      <c r="C190" s="21">
        <v>0</v>
      </c>
      <c r="D190" s="22">
        <v>0.39543242924642863</v>
      </c>
      <c r="E190" s="22">
        <v>0</v>
      </c>
      <c r="F190" s="22">
        <v>0</v>
      </c>
      <c r="G190" s="23">
        <v>0</v>
      </c>
      <c r="H190" s="21">
        <v>1.1906</v>
      </c>
      <c r="I190" s="22">
        <v>0.46137571830250046</v>
      </c>
      <c r="J190" s="22">
        <v>0</v>
      </c>
      <c r="K190" s="22">
        <v>0</v>
      </c>
      <c r="L190" s="23">
        <v>3.7355000000000005</v>
      </c>
      <c r="M190" s="21">
        <v>0</v>
      </c>
      <c r="N190" s="22">
        <v>0</v>
      </c>
      <c r="O190" s="22">
        <v>0</v>
      </c>
      <c r="P190" s="22">
        <v>0</v>
      </c>
      <c r="Q190" s="23">
        <v>0</v>
      </c>
      <c r="R190" s="21">
        <v>0.5990000000000002</v>
      </c>
      <c r="S190" s="22">
        <v>0</v>
      </c>
      <c r="T190" s="22">
        <v>0</v>
      </c>
      <c r="U190" s="22">
        <v>0</v>
      </c>
      <c r="V190" s="23">
        <v>0.435</v>
      </c>
      <c r="W190" s="21">
        <v>0</v>
      </c>
      <c r="X190" s="22">
        <v>0</v>
      </c>
      <c r="Y190" s="22">
        <v>0</v>
      </c>
      <c r="Z190" s="22">
        <v>0</v>
      </c>
      <c r="AA190" s="23">
        <v>0</v>
      </c>
      <c r="AB190" s="21">
        <v>0</v>
      </c>
      <c r="AC190" s="22">
        <v>0</v>
      </c>
      <c r="AD190" s="22">
        <v>0</v>
      </c>
      <c r="AE190" s="22">
        <v>0</v>
      </c>
      <c r="AF190" s="23">
        <v>0</v>
      </c>
      <c r="AG190" s="21">
        <v>0</v>
      </c>
      <c r="AH190" s="22">
        <v>0</v>
      </c>
      <c r="AI190" s="22">
        <v>0</v>
      </c>
      <c r="AJ190" s="22">
        <v>0</v>
      </c>
      <c r="AK190" s="23">
        <v>0</v>
      </c>
      <c r="AL190" s="21">
        <v>0</v>
      </c>
      <c r="AM190" s="22">
        <v>0</v>
      </c>
      <c r="AN190" s="22">
        <v>0</v>
      </c>
      <c r="AO190" s="22">
        <v>0</v>
      </c>
      <c r="AP190" s="23">
        <v>0</v>
      </c>
      <c r="AQ190" s="21">
        <v>0</v>
      </c>
      <c r="AR190" s="22">
        <v>0</v>
      </c>
      <c r="AS190" s="22">
        <v>0</v>
      </c>
      <c r="AT190" s="22">
        <v>0</v>
      </c>
      <c r="AU190" s="23">
        <v>0</v>
      </c>
      <c r="AV190" s="21">
        <v>0</v>
      </c>
      <c r="AW190" s="22">
        <v>0</v>
      </c>
      <c r="AX190" s="22">
        <v>0</v>
      </c>
      <c r="AY190" s="22">
        <v>0</v>
      </c>
      <c r="AZ190" s="23">
        <v>0</v>
      </c>
      <c r="BA190" s="21">
        <v>0</v>
      </c>
      <c r="BB190" s="22">
        <v>0</v>
      </c>
      <c r="BC190" s="22">
        <v>0</v>
      </c>
      <c r="BD190" s="22">
        <v>0</v>
      </c>
      <c r="BE190" s="23">
        <v>0</v>
      </c>
      <c r="BF190" s="21">
        <v>0</v>
      </c>
      <c r="BG190" s="22">
        <v>0</v>
      </c>
      <c r="BH190" s="22">
        <v>0</v>
      </c>
      <c r="BI190" s="22">
        <v>0</v>
      </c>
      <c r="BJ190" s="23">
        <v>0</v>
      </c>
      <c r="BK190" s="24">
        <f t="shared" si="22"/>
        <v>6.81690814754893</v>
      </c>
    </row>
    <row r="191" spans="1:63" s="25" customFormat="1" ht="15">
      <c r="A191" s="20"/>
      <c r="B191" s="7" t="s">
        <v>245</v>
      </c>
      <c r="C191" s="21">
        <v>0</v>
      </c>
      <c r="D191" s="22">
        <v>1.8410019791910717</v>
      </c>
      <c r="E191" s="22">
        <v>0</v>
      </c>
      <c r="F191" s="22">
        <v>0</v>
      </c>
      <c r="G191" s="23">
        <v>0</v>
      </c>
      <c r="H191" s="21">
        <v>0.030100000000000002</v>
      </c>
      <c r="I191" s="22">
        <v>13.491368504653574</v>
      </c>
      <c r="J191" s="22">
        <v>0</v>
      </c>
      <c r="K191" s="22">
        <v>0</v>
      </c>
      <c r="L191" s="23">
        <v>0.1356</v>
      </c>
      <c r="M191" s="21">
        <v>0</v>
      </c>
      <c r="N191" s="22">
        <v>0</v>
      </c>
      <c r="O191" s="22">
        <v>0</v>
      </c>
      <c r="P191" s="22">
        <v>0</v>
      </c>
      <c r="Q191" s="23">
        <v>0</v>
      </c>
      <c r="R191" s="21">
        <v>0.019999999999999997</v>
      </c>
      <c r="S191" s="22">
        <v>0</v>
      </c>
      <c r="T191" s="22">
        <v>0</v>
      </c>
      <c r="U191" s="22">
        <v>0</v>
      </c>
      <c r="V191" s="23">
        <v>0</v>
      </c>
      <c r="W191" s="21">
        <v>0</v>
      </c>
      <c r="X191" s="22">
        <v>0</v>
      </c>
      <c r="Y191" s="22">
        <v>0</v>
      </c>
      <c r="Z191" s="22">
        <v>0</v>
      </c>
      <c r="AA191" s="23">
        <v>0</v>
      </c>
      <c r="AB191" s="21">
        <v>0</v>
      </c>
      <c r="AC191" s="22">
        <v>0</v>
      </c>
      <c r="AD191" s="22">
        <v>0</v>
      </c>
      <c r="AE191" s="22">
        <v>0</v>
      </c>
      <c r="AF191" s="23">
        <v>0</v>
      </c>
      <c r="AG191" s="21">
        <v>0</v>
      </c>
      <c r="AH191" s="22">
        <v>0</v>
      </c>
      <c r="AI191" s="22">
        <v>0</v>
      </c>
      <c r="AJ191" s="22">
        <v>0</v>
      </c>
      <c r="AK191" s="23">
        <v>0</v>
      </c>
      <c r="AL191" s="21">
        <v>0</v>
      </c>
      <c r="AM191" s="22">
        <v>0</v>
      </c>
      <c r="AN191" s="22">
        <v>0</v>
      </c>
      <c r="AO191" s="22">
        <v>0</v>
      </c>
      <c r="AP191" s="23">
        <v>0</v>
      </c>
      <c r="AQ191" s="21">
        <v>0</v>
      </c>
      <c r="AR191" s="22">
        <v>0</v>
      </c>
      <c r="AS191" s="22">
        <v>0</v>
      </c>
      <c r="AT191" s="22">
        <v>0</v>
      </c>
      <c r="AU191" s="23">
        <v>0</v>
      </c>
      <c r="AV191" s="21">
        <v>0</v>
      </c>
      <c r="AW191" s="22">
        <v>0</v>
      </c>
      <c r="AX191" s="22">
        <v>0</v>
      </c>
      <c r="AY191" s="22">
        <v>0</v>
      </c>
      <c r="AZ191" s="23">
        <v>0</v>
      </c>
      <c r="BA191" s="21">
        <v>0</v>
      </c>
      <c r="BB191" s="22">
        <v>0</v>
      </c>
      <c r="BC191" s="22">
        <v>0</v>
      </c>
      <c r="BD191" s="22">
        <v>0</v>
      </c>
      <c r="BE191" s="23">
        <v>0</v>
      </c>
      <c r="BF191" s="21">
        <v>0</v>
      </c>
      <c r="BG191" s="22">
        <v>0</v>
      </c>
      <c r="BH191" s="22">
        <v>0</v>
      </c>
      <c r="BI191" s="22">
        <v>0</v>
      </c>
      <c r="BJ191" s="23">
        <v>0</v>
      </c>
      <c r="BK191" s="24">
        <f t="shared" si="22"/>
        <v>15.518070483844646</v>
      </c>
    </row>
    <row r="192" spans="1:63" s="25" customFormat="1" ht="15">
      <c r="A192" s="20"/>
      <c r="B192" s="7" t="s">
        <v>229</v>
      </c>
      <c r="C192" s="21">
        <v>0</v>
      </c>
      <c r="D192" s="22">
        <v>0.8824773190653286</v>
      </c>
      <c r="E192" s="22">
        <v>0</v>
      </c>
      <c r="F192" s="22">
        <v>0</v>
      </c>
      <c r="G192" s="23">
        <v>0</v>
      </c>
      <c r="H192" s="21">
        <v>10.801300000000001</v>
      </c>
      <c r="I192" s="22">
        <v>649.3630687282865</v>
      </c>
      <c r="J192" s="22">
        <v>0</v>
      </c>
      <c r="K192" s="22">
        <v>0</v>
      </c>
      <c r="L192" s="23">
        <v>23.880699999999997</v>
      </c>
      <c r="M192" s="21">
        <v>0</v>
      </c>
      <c r="N192" s="22">
        <v>0</v>
      </c>
      <c r="O192" s="22">
        <v>0</v>
      </c>
      <c r="P192" s="22">
        <v>0</v>
      </c>
      <c r="Q192" s="23">
        <v>0</v>
      </c>
      <c r="R192" s="21">
        <v>7.4925</v>
      </c>
      <c r="S192" s="22">
        <v>0.21089999999999998</v>
      </c>
      <c r="T192" s="22">
        <v>0</v>
      </c>
      <c r="U192" s="22">
        <v>0</v>
      </c>
      <c r="V192" s="23">
        <v>3.1685</v>
      </c>
      <c r="W192" s="21">
        <v>0</v>
      </c>
      <c r="X192" s="22">
        <v>0</v>
      </c>
      <c r="Y192" s="22">
        <v>0</v>
      </c>
      <c r="Z192" s="22">
        <v>0</v>
      </c>
      <c r="AA192" s="23">
        <v>0</v>
      </c>
      <c r="AB192" s="21">
        <v>0</v>
      </c>
      <c r="AC192" s="22">
        <v>0</v>
      </c>
      <c r="AD192" s="22">
        <v>0</v>
      </c>
      <c r="AE192" s="22">
        <v>0</v>
      </c>
      <c r="AF192" s="23">
        <v>0</v>
      </c>
      <c r="AG192" s="21">
        <v>0</v>
      </c>
      <c r="AH192" s="22">
        <v>0</v>
      </c>
      <c r="AI192" s="22">
        <v>0</v>
      </c>
      <c r="AJ192" s="22">
        <v>0</v>
      </c>
      <c r="AK192" s="23">
        <v>0</v>
      </c>
      <c r="AL192" s="21">
        <v>0</v>
      </c>
      <c r="AM192" s="22">
        <v>0</v>
      </c>
      <c r="AN192" s="22">
        <v>0</v>
      </c>
      <c r="AO192" s="22">
        <v>0</v>
      </c>
      <c r="AP192" s="23">
        <v>0</v>
      </c>
      <c r="AQ192" s="21">
        <v>0</v>
      </c>
      <c r="AR192" s="22">
        <v>0</v>
      </c>
      <c r="AS192" s="22">
        <v>0</v>
      </c>
      <c r="AT192" s="22">
        <v>0</v>
      </c>
      <c r="AU192" s="23">
        <v>0</v>
      </c>
      <c r="AV192" s="21">
        <v>0</v>
      </c>
      <c r="AW192" s="22">
        <v>0</v>
      </c>
      <c r="AX192" s="22">
        <v>0</v>
      </c>
      <c r="AY192" s="22">
        <v>0</v>
      </c>
      <c r="AZ192" s="23">
        <v>0</v>
      </c>
      <c r="BA192" s="21">
        <v>0</v>
      </c>
      <c r="BB192" s="22">
        <v>0</v>
      </c>
      <c r="BC192" s="22">
        <v>0</v>
      </c>
      <c r="BD192" s="22">
        <v>0</v>
      </c>
      <c r="BE192" s="23">
        <v>0</v>
      </c>
      <c r="BF192" s="21">
        <v>0</v>
      </c>
      <c r="BG192" s="22">
        <v>0</v>
      </c>
      <c r="BH192" s="22">
        <v>0</v>
      </c>
      <c r="BI192" s="22">
        <v>0</v>
      </c>
      <c r="BJ192" s="23">
        <v>0</v>
      </c>
      <c r="BK192" s="24">
        <f t="shared" si="22"/>
        <v>695.7994460473519</v>
      </c>
    </row>
    <row r="193" spans="1:63" s="25" customFormat="1" ht="15">
      <c r="A193" s="20"/>
      <c r="B193" s="7" t="s">
        <v>247</v>
      </c>
      <c r="C193" s="21">
        <v>0</v>
      </c>
      <c r="D193" s="22">
        <v>0.48877227605137186</v>
      </c>
      <c r="E193" s="22">
        <v>0</v>
      </c>
      <c r="F193" s="22">
        <v>0</v>
      </c>
      <c r="G193" s="23">
        <v>0</v>
      </c>
      <c r="H193" s="21">
        <v>1.2527</v>
      </c>
      <c r="I193" s="22">
        <v>915.8603522417145</v>
      </c>
      <c r="J193" s="22">
        <v>0.4976</v>
      </c>
      <c r="K193" s="22">
        <v>0</v>
      </c>
      <c r="L193" s="23">
        <v>64.5975</v>
      </c>
      <c r="M193" s="21">
        <v>0</v>
      </c>
      <c r="N193" s="22">
        <v>0</v>
      </c>
      <c r="O193" s="22">
        <v>0</v>
      </c>
      <c r="P193" s="22">
        <v>0</v>
      </c>
      <c r="Q193" s="23">
        <v>0</v>
      </c>
      <c r="R193" s="21">
        <v>0.2949</v>
      </c>
      <c r="S193" s="22">
        <v>0.0501</v>
      </c>
      <c r="T193" s="22">
        <v>0.2488</v>
      </c>
      <c r="U193" s="22">
        <v>0</v>
      </c>
      <c r="V193" s="23">
        <v>3.9652</v>
      </c>
      <c r="W193" s="21">
        <v>0</v>
      </c>
      <c r="X193" s="22">
        <v>0</v>
      </c>
      <c r="Y193" s="22">
        <v>0</v>
      </c>
      <c r="Z193" s="22">
        <v>0</v>
      </c>
      <c r="AA193" s="23">
        <v>0</v>
      </c>
      <c r="AB193" s="21">
        <v>0</v>
      </c>
      <c r="AC193" s="22">
        <v>0</v>
      </c>
      <c r="AD193" s="22">
        <v>0</v>
      </c>
      <c r="AE193" s="22">
        <v>0</v>
      </c>
      <c r="AF193" s="23">
        <v>0</v>
      </c>
      <c r="AG193" s="21">
        <v>0</v>
      </c>
      <c r="AH193" s="22">
        <v>0</v>
      </c>
      <c r="AI193" s="22">
        <v>0</v>
      </c>
      <c r="AJ193" s="22">
        <v>0</v>
      </c>
      <c r="AK193" s="23">
        <v>0</v>
      </c>
      <c r="AL193" s="21">
        <v>0</v>
      </c>
      <c r="AM193" s="22">
        <v>0</v>
      </c>
      <c r="AN193" s="22">
        <v>0</v>
      </c>
      <c r="AO193" s="22">
        <v>0</v>
      </c>
      <c r="AP193" s="23">
        <v>0</v>
      </c>
      <c r="AQ193" s="21">
        <v>0</v>
      </c>
      <c r="AR193" s="22">
        <v>0</v>
      </c>
      <c r="AS193" s="22">
        <v>0</v>
      </c>
      <c r="AT193" s="22">
        <v>0</v>
      </c>
      <c r="AU193" s="23">
        <v>0</v>
      </c>
      <c r="AV193" s="21">
        <v>0</v>
      </c>
      <c r="AW193" s="22">
        <v>0</v>
      </c>
      <c r="AX193" s="22">
        <v>0</v>
      </c>
      <c r="AY193" s="22">
        <v>0</v>
      </c>
      <c r="AZ193" s="23">
        <v>0</v>
      </c>
      <c r="BA193" s="21">
        <v>0</v>
      </c>
      <c r="BB193" s="22">
        <v>0</v>
      </c>
      <c r="BC193" s="22">
        <v>0</v>
      </c>
      <c r="BD193" s="22">
        <v>0</v>
      </c>
      <c r="BE193" s="23">
        <v>0</v>
      </c>
      <c r="BF193" s="21">
        <v>0</v>
      </c>
      <c r="BG193" s="22">
        <v>0</v>
      </c>
      <c r="BH193" s="22">
        <v>0</v>
      </c>
      <c r="BI193" s="22">
        <v>0</v>
      </c>
      <c r="BJ193" s="23">
        <v>0</v>
      </c>
      <c r="BK193" s="24">
        <f t="shared" si="22"/>
        <v>987.2559245177658</v>
      </c>
    </row>
    <row r="194" spans="1:63" s="30" customFormat="1" ht="15">
      <c r="A194" s="20"/>
      <c r="B194" s="8" t="s">
        <v>12</v>
      </c>
      <c r="C194" s="26">
        <f aca="true" t="shared" si="23" ref="C194:AH194">SUM(C175:C193)</f>
        <v>0</v>
      </c>
      <c r="D194" s="27">
        <f t="shared" si="23"/>
        <v>192.87786180632833</v>
      </c>
      <c r="E194" s="27">
        <f t="shared" si="23"/>
        <v>0</v>
      </c>
      <c r="F194" s="27">
        <f t="shared" si="23"/>
        <v>0</v>
      </c>
      <c r="G194" s="28">
        <f t="shared" si="23"/>
        <v>0</v>
      </c>
      <c r="H194" s="26">
        <f t="shared" si="23"/>
        <v>1291.5967</v>
      </c>
      <c r="I194" s="27">
        <f t="shared" si="23"/>
        <v>24208.215129886878</v>
      </c>
      <c r="J194" s="27">
        <f t="shared" si="23"/>
        <v>28.141800000000003</v>
      </c>
      <c r="K194" s="27">
        <f t="shared" si="23"/>
        <v>0</v>
      </c>
      <c r="L194" s="28">
        <f t="shared" si="23"/>
        <v>4736.9012999999995</v>
      </c>
      <c r="M194" s="26">
        <f t="shared" si="23"/>
        <v>0</v>
      </c>
      <c r="N194" s="27">
        <f t="shared" si="23"/>
        <v>0</v>
      </c>
      <c r="O194" s="27">
        <f t="shared" si="23"/>
        <v>0</v>
      </c>
      <c r="P194" s="27">
        <f t="shared" si="23"/>
        <v>0</v>
      </c>
      <c r="Q194" s="28">
        <f t="shared" si="23"/>
        <v>0</v>
      </c>
      <c r="R194" s="26">
        <f t="shared" si="23"/>
        <v>657.0993999999998</v>
      </c>
      <c r="S194" s="27">
        <f t="shared" si="23"/>
        <v>293.51520000000005</v>
      </c>
      <c r="T194" s="27">
        <f t="shared" si="23"/>
        <v>1.2168999999999999</v>
      </c>
      <c r="U194" s="27">
        <f t="shared" si="23"/>
        <v>0</v>
      </c>
      <c r="V194" s="28">
        <f t="shared" si="23"/>
        <v>832.2655</v>
      </c>
      <c r="W194" s="26">
        <f t="shared" si="23"/>
        <v>0</v>
      </c>
      <c r="X194" s="27">
        <f t="shared" si="23"/>
        <v>0</v>
      </c>
      <c r="Y194" s="27">
        <f t="shared" si="23"/>
        <v>0</v>
      </c>
      <c r="Z194" s="27">
        <f t="shared" si="23"/>
        <v>0</v>
      </c>
      <c r="AA194" s="28">
        <f t="shared" si="23"/>
        <v>0</v>
      </c>
      <c r="AB194" s="26">
        <f t="shared" si="23"/>
        <v>0</v>
      </c>
      <c r="AC194" s="27">
        <f t="shared" si="23"/>
        <v>0</v>
      </c>
      <c r="AD194" s="27">
        <f t="shared" si="23"/>
        <v>0</v>
      </c>
      <c r="AE194" s="27">
        <f t="shared" si="23"/>
        <v>0</v>
      </c>
      <c r="AF194" s="28">
        <f t="shared" si="23"/>
        <v>0</v>
      </c>
      <c r="AG194" s="26">
        <f t="shared" si="23"/>
        <v>0</v>
      </c>
      <c r="AH194" s="27">
        <f t="shared" si="23"/>
        <v>0</v>
      </c>
      <c r="AI194" s="27">
        <f aca="true" t="shared" si="24" ref="AI194:BK194">SUM(AI175:AI193)</f>
        <v>0</v>
      </c>
      <c r="AJ194" s="27">
        <f t="shared" si="24"/>
        <v>0</v>
      </c>
      <c r="AK194" s="28">
        <f t="shared" si="24"/>
        <v>0</v>
      </c>
      <c r="AL194" s="26">
        <f t="shared" si="24"/>
        <v>0</v>
      </c>
      <c r="AM194" s="27">
        <f t="shared" si="24"/>
        <v>0</v>
      </c>
      <c r="AN194" s="27">
        <f t="shared" si="24"/>
        <v>0</v>
      </c>
      <c r="AO194" s="27">
        <f t="shared" si="24"/>
        <v>0</v>
      </c>
      <c r="AP194" s="28">
        <f t="shared" si="24"/>
        <v>0</v>
      </c>
      <c r="AQ194" s="26">
        <f t="shared" si="24"/>
        <v>0</v>
      </c>
      <c r="AR194" s="27">
        <f t="shared" si="24"/>
        <v>0</v>
      </c>
      <c r="AS194" s="27">
        <f t="shared" si="24"/>
        <v>0</v>
      </c>
      <c r="AT194" s="27">
        <f t="shared" si="24"/>
        <v>0</v>
      </c>
      <c r="AU194" s="28">
        <f t="shared" si="24"/>
        <v>0</v>
      </c>
      <c r="AV194" s="26">
        <f t="shared" si="24"/>
        <v>0</v>
      </c>
      <c r="AW194" s="27">
        <f t="shared" si="24"/>
        <v>0</v>
      </c>
      <c r="AX194" s="27">
        <f t="shared" si="24"/>
        <v>0</v>
      </c>
      <c r="AY194" s="27">
        <f t="shared" si="24"/>
        <v>0</v>
      </c>
      <c r="AZ194" s="28">
        <f t="shared" si="24"/>
        <v>0</v>
      </c>
      <c r="BA194" s="26">
        <f t="shared" si="24"/>
        <v>0</v>
      </c>
      <c r="BB194" s="27">
        <f t="shared" si="24"/>
        <v>0</v>
      </c>
      <c r="BC194" s="27">
        <f t="shared" si="24"/>
        <v>0</v>
      </c>
      <c r="BD194" s="27">
        <f t="shared" si="24"/>
        <v>0</v>
      </c>
      <c r="BE194" s="28">
        <f t="shared" si="24"/>
        <v>0</v>
      </c>
      <c r="BF194" s="26">
        <f t="shared" si="24"/>
        <v>0</v>
      </c>
      <c r="BG194" s="27">
        <f t="shared" si="24"/>
        <v>0</v>
      </c>
      <c r="BH194" s="27">
        <f t="shared" si="24"/>
        <v>0</v>
      </c>
      <c r="BI194" s="27">
        <f t="shared" si="24"/>
        <v>0</v>
      </c>
      <c r="BJ194" s="28">
        <f t="shared" si="24"/>
        <v>0</v>
      </c>
      <c r="BK194" s="28">
        <f t="shared" si="24"/>
        <v>32241.829791693206</v>
      </c>
    </row>
    <row r="195" spans="1:64" s="30" customFormat="1" ht="15">
      <c r="A195" s="20"/>
      <c r="B195" s="9" t="s">
        <v>23</v>
      </c>
      <c r="C195" s="26">
        <f aca="true" t="shared" si="25" ref="C195:AH195">C194+C173</f>
        <v>0</v>
      </c>
      <c r="D195" s="27">
        <f t="shared" si="25"/>
        <v>193.76269647514846</v>
      </c>
      <c r="E195" s="27">
        <f t="shared" si="25"/>
        <v>0</v>
      </c>
      <c r="F195" s="27">
        <f t="shared" si="25"/>
        <v>0</v>
      </c>
      <c r="G195" s="28">
        <f t="shared" si="25"/>
        <v>0</v>
      </c>
      <c r="H195" s="26">
        <f t="shared" si="25"/>
        <v>1748.1931</v>
      </c>
      <c r="I195" s="27">
        <f t="shared" si="25"/>
        <v>26116.27989172258</v>
      </c>
      <c r="J195" s="27">
        <f t="shared" si="25"/>
        <v>32.9583</v>
      </c>
      <c r="K195" s="27">
        <f t="shared" si="25"/>
        <v>0</v>
      </c>
      <c r="L195" s="28">
        <f t="shared" si="25"/>
        <v>7045.928099999999</v>
      </c>
      <c r="M195" s="26">
        <f t="shared" si="25"/>
        <v>0</v>
      </c>
      <c r="N195" s="27">
        <f t="shared" si="25"/>
        <v>0</v>
      </c>
      <c r="O195" s="27">
        <f t="shared" si="25"/>
        <v>0</v>
      </c>
      <c r="P195" s="27">
        <f t="shared" si="25"/>
        <v>0</v>
      </c>
      <c r="Q195" s="28">
        <f t="shared" si="25"/>
        <v>0</v>
      </c>
      <c r="R195" s="26">
        <f t="shared" si="25"/>
        <v>879.9654999999998</v>
      </c>
      <c r="S195" s="27">
        <f t="shared" si="25"/>
        <v>381.4301000000001</v>
      </c>
      <c r="T195" s="27">
        <f t="shared" si="25"/>
        <v>1.2222</v>
      </c>
      <c r="U195" s="27">
        <f t="shared" si="25"/>
        <v>0</v>
      </c>
      <c r="V195" s="28">
        <f t="shared" si="25"/>
        <v>1257.0378999999998</v>
      </c>
      <c r="W195" s="26">
        <f t="shared" si="25"/>
        <v>0</v>
      </c>
      <c r="X195" s="27">
        <f t="shared" si="25"/>
        <v>0</v>
      </c>
      <c r="Y195" s="27">
        <f t="shared" si="25"/>
        <v>0</v>
      </c>
      <c r="Z195" s="27">
        <f t="shared" si="25"/>
        <v>0</v>
      </c>
      <c r="AA195" s="28">
        <f t="shared" si="25"/>
        <v>0</v>
      </c>
      <c r="AB195" s="26">
        <f t="shared" si="25"/>
        <v>0</v>
      </c>
      <c r="AC195" s="27">
        <f t="shared" si="25"/>
        <v>0</v>
      </c>
      <c r="AD195" s="27">
        <f t="shared" si="25"/>
        <v>0</v>
      </c>
      <c r="AE195" s="27">
        <f t="shared" si="25"/>
        <v>0</v>
      </c>
      <c r="AF195" s="28">
        <f t="shared" si="25"/>
        <v>0</v>
      </c>
      <c r="AG195" s="26">
        <f t="shared" si="25"/>
        <v>0</v>
      </c>
      <c r="AH195" s="27">
        <f t="shared" si="25"/>
        <v>0</v>
      </c>
      <c r="AI195" s="27">
        <f aca="true" t="shared" si="26" ref="AI195:BK195">AI194+AI173</f>
        <v>0</v>
      </c>
      <c r="AJ195" s="27">
        <f t="shared" si="26"/>
        <v>0</v>
      </c>
      <c r="AK195" s="28">
        <f t="shared" si="26"/>
        <v>0</v>
      </c>
      <c r="AL195" s="26">
        <f t="shared" si="26"/>
        <v>0</v>
      </c>
      <c r="AM195" s="27">
        <f t="shared" si="26"/>
        <v>0</v>
      </c>
      <c r="AN195" s="27">
        <f t="shared" si="26"/>
        <v>0</v>
      </c>
      <c r="AO195" s="27">
        <f t="shared" si="26"/>
        <v>0</v>
      </c>
      <c r="AP195" s="28">
        <f t="shared" si="26"/>
        <v>0</v>
      </c>
      <c r="AQ195" s="26">
        <f t="shared" si="26"/>
        <v>0</v>
      </c>
      <c r="AR195" s="27">
        <f t="shared" si="26"/>
        <v>0</v>
      </c>
      <c r="AS195" s="27">
        <f t="shared" si="26"/>
        <v>0</v>
      </c>
      <c r="AT195" s="27">
        <f t="shared" si="26"/>
        <v>0</v>
      </c>
      <c r="AU195" s="28">
        <f t="shared" si="26"/>
        <v>0</v>
      </c>
      <c r="AV195" s="26">
        <f t="shared" si="26"/>
        <v>0</v>
      </c>
      <c r="AW195" s="27">
        <f t="shared" si="26"/>
        <v>0</v>
      </c>
      <c r="AX195" s="27">
        <f t="shared" si="26"/>
        <v>0</v>
      </c>
      <c r="AY195" s="27">
        <f t="shared" si="26"/>
        <v>0</v>
      </c>
      <c r="AZ195" s="28">
        <f t="shared" si="26"/>
        <v>0</v>
      </c>
      <c r="BA195" s="26">
        <f t="shared" si="26"/>
        <v>0</v>
      </c>
      <c r="BB195" s="27">
        <f t="shared" si="26"/>
        <v>0</v>
      </c>
      <c r="BC195" s="27">
        <f t="shared" si="26"/>
        <v>0</v>
      </c>
      <c r="BD195" s="27">
        <f t="shared" si="26"/>
        <v>0</v>
      </c>
      <c r="BE195" s="28">
        <f t="shared" si="26"/>
        <v>0</v>
      </c>
      <c r="BF195" s="26">
        <f t="shared" si="26"/>
        <v>0</v>
      </c>
      <c r="BG195" s="27">
        <f t="shared" si="26"/>
        <v>0</v>
      </c>
      <c r="BH195" s="27">
        <f t="shared" si="26"/>
        <v>0</v>
      </c>
      <c r="BI195" s="27">
        <f t="shared" si="26"/>
        <v>0</v>
      </c>
      <c r="BJ195" s="28">
        <f t="shared" si="26"/>
        <v>0</v>
      </c>
      <c r="BK195" s="28">
        <f t="shared" si="26"/>
        <v>37656.77778819773</v>
      </c>
      <c r="BL195" s="44"/>
    </row>
    <row r="196" spans="1:63" s="25" customFormat="1" ht="15">
      <c r="A196" s="20"/>
      <c r="B196" s="9"/>
      <c r="C196" s="32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4"/>
    </row>
    <row r="197" spans="1:63" s="25" customFormat="1" ht="15">
      <c r="A197" s="20" t="s">
        <v>42</v>
      </c>
      <c r="B197" s="10" t="s">
        <v>43</v>
      </c>
      <c r="C197" s="32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4"/>
    </row>
    <row r="198" spans="1:63" s="25" customFormat="1" ht="15">
      <c r="A198" s="20" t="s">
        <v>7</v>
      </c>
      <c r="B198" s="14" t="s">
        <v>44</v>
      </c>
      <c r="C198" s="32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4"/>
    </row>
    <row r="199" spans="1:63" s="41" customFormat="1" ht="15">
      <c r="A199" s="37"/>
      <c r="B199" s="13" t="s">
        <v>33</v>
      </c>
      <c r="C199" s="38">
        <v>0</v>
      </c>
      <c r="D199" s="39">
        <v>0</v>
      </c>
      <c r="E199" s="39">
        <v>0</v>
      </c>
      <c r="F199" s="39">
        <v>0</v>
      </c>
      <c r="G199" s="40">
        <v>0</v>
      </c>
      <c r="H199" s="38">
        <v>0</v>
      </c>
      <c r="I199" s="39">
        <v>0</v>
      </c>
      <c r="J199" s="39">
        <v>0</v>
      </c>
      <c r="K199" s="39">
        <v>0</v>
      </c>
      <c r="L199" s="40">
        <v>0</v>
      </c>
      <c r="M199" s="38">
        <v>0</v>
      </c>
      <c r="N199" s="39">
        <v>0</v>
      </c>
      <c r="O199" s="39">
        <v>0</v>
      </c>
      <c r="P199" s="39">
        <v>0</v>
      </c>
      <c r="Q199" s="40">
        <v>0</v>
      </c>
      <c r="R199" s="38">
        <v>0</v>
      </c>
      <c r="S199" s="39">
        <v>0</v>
      </c>
      <c r="T199" s="39">
        <v>0</v>
      </c>
      <c r="U199" s="39">
        <v>0</v>
      </c>
      <c r="V199" s="40">
        <v>0</v>
      </c>
      <c r="W199" s="38">
        <v>0</v>
      </c>
      <c r="X199" s="39">
        <v>0</v>
      </c>
      <c r="Y199" s="39">
        <v>0</v>
      </c>
      <c r="Z199" s="39">
        <v>0</v>
      </c>
      <c r="AA199" s="40">
        <v>0</v>
      </c>
      <c r="AB199" s="38">
        <v>0</v>
      </c>
      <c r="AC199" s="39">
        <v>0</v>
      </c>
      <c r="AD199" s="39">
        <v>0</v>
      </c>
      <c r="AE199" s="39">
        <v>0</v>
      </c>
      <c r="AF199" s="40">
        <v>0</v>
      </c>
      <c r="AG199" s="38">
        <v>0</v>
      </c>
      <c r="AH199" s="39">
        <v>0</v>
      </c>
      <c r="AI199" s="39">
        <v>0</v>
      </c>
      <c r="AJ199" s="39">
        <v>0</v>
      </c>
      <c r="AK199" s="40">
        <v>0</v>
      </c>
      <c r="AL199" s="38">
        <v>0</v>
      </c>
      <c r="AM199" s="39">
        <v>0</v>
      </c>
      <c r="AN199" s="39">
        <v>0</v>
      </c>
      <c r="AO199" s="39">
        <v>0</v>
      </c>
      <c r="AP199" s="40">
        <v>0</v>
      </c>
      <c r="AQ199" s="38">
        <v>0</v>
      </c>
      <c r="AR199" s="39">
        <v>0</v>
      </c>
      <c r="AS199" s="39">
        <v>0</v>
      </c>
      <c r="AT199" s="39">
        <v>0</v>
      </c>
      <c r="AU199" s="40">
        <v>0</v>
      </c>
      <c r="AV199" s="38">
        <v>0</v>
      </c>
      <c r="AW199" s="39">
        <v>0</v>
      </c>
      <c r="AX199" s="39">
        <v>0</v>
      </c>
      <c r="AY199" s="39">
        <v>0</v>
      </c>
      <c r="AZ199" s="40">
        <v>0</v>
      </c>
      <c r="BA199" s="38">
        <v>0</v>
      </c>
      <c r="BB199" s="39">
        <v>0</v>
      </c>
      <c r="BC199" s="39">
        <v>0</v>
      </c>
      <c r="BD199" s="39">
        <v>0</v>
      </c>
      <c r="BE199" s="40">
        <v>0</v>
      </c>
      <c r="BF199" s="38">
        <v>0</v>
      </c>
      <c r="BG199" s="39">
        <v>0</v>
      </c>
      <c r="BH199" s="39">
        <v>0</v>
      </c>
      <c r="BI199" s="39">
        <v>0</v>
      </c>
      <c r="BJ199" s="40">
        <v>0</v>
      </c>
      <c r="BK199" s="38">
        <v>0</v>
      </c>
    </row>
    <row r="200" spans="1:63" s="30" customFormat="1" ht="15">
      <c r="A200" s="20"/>
      <c r="B200" s="9" t="s">
        <v>27</v>
      </c>
      <c r="C200" s="26">
        <v>0</v>
      </c>
      <c r="D200" s="27">
        <v>0</v>
      </c>
      <c r="E200" s="27">
        <v>0</v>
      </c>
      <c r="F200" s="27">
        <v>0</v>
      </c>
      <c r="G200" s="28">
        <v>0</v>
      </c>
      <c r="H200" s="26">
        <v>0</v>
      </c>
      <c r="I200" s="27">
        <v>0</v>
      </c>
      <c r="J200" s="27">
        <v>0</v>
      </c>
      <c r="K200" s="27">
        <v>0</v>
      </c>
      <c r="L200" s="28">
        <v>0</v>
      </c>
      <c r="M200" s="26">
        <v>0</v>
      </c>
      <c r="N200" s="27">
        <v>0</v>
      </c>
      <c r="O200" s="27">
        <v>0</v>
      </c>
      <c r="P200" s="27">
        <v>0</v>
      </c>
      <c r="Q200" s="28">
        <v>0</v>
      </c>
      <c r="R200" s="26">
        <v>0</v>
      </c>
      <c r="S200" s="27">
        <v>0</v>
      </c>
      <c r="T200" s="27">
        <v>0</v>
      </c>
      <c r="U200" s="27">
        <v>0</v>
      </c>
      <c r="V200" s="28">
        <v>0</v>
      </c>
      <c r="W200" s="26">
        <v>0</v>
      </c>
      <c r="X200" s="27">
        <v>0</v>
      </c>
      <c r="Y200" s="27">
        <v>0</v>
      </c>
      <c r="Z200" s="27">
        <v>0</v>
      </c>
      <c r="AA200" s="28">
        <v>0</v>
      </c>
      <c r="AB200" s="26">
        <v>0</v>
      </c>
      <c r="AC200" s="27">
        <v>0</v>
      </c>
      <c r="AD200" s="27">
        <v>0</v>
      </c>
      <c r="AE200" s="27">
        <v>0</v>
      </c>
      <c r="AF200" s="28">
        <v>0</v>
      </c>
      <c r="AG200" s="26">
        <v>0</v>
      </c>
      <c r="AH200" s="27">
        <v>0</v>
      </c>
      <c r="AI200" s="27">
        <v>0</v>
      </c>
      <c r="AJ200" s="27">
        <v>0</v>
      </c>
      <c r="AK200" s="28">
        <v>0</v>
      </c>
      <c r="AL200" s="26">
        <v>0</v>
      </c>
      <c r="AM200" s="27">
        <v>0</v>
      </c>
      <c r="AN200" s="27">
        <v>0</v>
      </c>
      <c r="AO200" s="27">
        <v>0</v>
      </c>
      <c r="AP200" s="28">
        <v>0</v>
      </c>
      <c r="AQ200" s="26">
        <v>0</v>
      </c>
      <c r="AR200" s="27">
        <v>0</v>
      </c>
      <c r="AS200" s="27">
        <v>0</v>
      </c>
      <c r="AT200" s="27">
        <v>0</v>
      </c>
      <c r="AU200" s="28">
        <v>0</v>
      </c>
      <c r="AV200" s="26">
        <v>0</v>
      </c>
      <c r="AW200" s="27">
        <v>0</v>
      </c>
      <c r="AX200" s="27">
        <v>0</v>
      </c>
      <c r="AY200" s="27">
        <v>0</v>
      </c>
      <c r="AZ200" s="28">
        <v>0</v>
      </c>
      <c r="BA200" s="26">
        <v>0</v>
      </c>
      <c r="BB200" s="27">
        <v>0</v>
      </c>
      <c r="BC200" s="27">
        <v>0</v>
      </c>
      <c r="BD200" s="27">
        <v>0</v>
      </c>
      <c r="BE200" s="28">
        <v>0</v>
      </c>
      <c r="BF200" s="26">
        <v>0</v>
      </c>
      <c r="BG200" s="27">
        <v>0</v>
      </c>
      <c r="BH200" s="27">
        <v>0</v>
      </c>
      <c r="BI200" s="27">
        <v>0</v>
      </c>
      <c r="BJ200" s="28">
        <v>0</v>
      </c>
      <c r="BK200" s="29">
        <v>0</v>
      </c>
    </row>
    <row r="201" spans="1:64" s="25" customFormat="1" ht="12" customHeight="1">
      <c r="A201" s="20"/>
      <c r="B201" s="11"/>
      <c r="C201" s="32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4"/>
      <c r="BL201" s="35"/>
    </row>
    <row r="202" spans="1:64" s="30" customFormat="1" ht="15">
      <c r="A202" s="20"/>
      <c r="B202" s="42" t="s">
        <v>45</v>
      </c>
      <c r="C202" s="43">
        <f aca="true" t="shared" si="27" ref="C202:AH202">C200+C195+C168+C162+C125</f>
        <v>0</v>
      </c>
      <c r="D202" s="43">
        <f t="shared" si="27"/>
        <v>2282.394022815573</v>
      </c>
      <c r="E202" s="43">
        <f t="shared" si="27"/>
        <v>0</v>
      </c>
      <c r="F202" s="43">
        <f t="shared" si="27"/>
        <v>0</v>
      </c>
      <c r="G202" s="43">
        <f t="shared" si="27"/>
        <v>0</v>
      </c>
      <c r="H202" s="43">
        <f t="shared" si="27"/>
        <v>6217.130949918394</v>
      </c>
      <c r="I202" s="43">
        <f t="shared" si="27"/>
        <v>88462.63606791911</v>
      </c>
      <c r="J202" s="43">
        <f t="shared" si="27"/>
        <v>2335.8688295888546</v>
      </c>
      <c r="K202" s="43">
        <f t="shared" si="27"/>
        <v>350.8348638718571</v>
      </c>
      <c r="L202" s="43">
        <f t="shared" si="27"/>
        <v>15339.235595545488</v>
      </c>
      <c r="M202" s="43">
        <f t="shared" si="27"/>
        <v>0</v>
      </c>
      <c r="N202" s="43">
        <f t="shared" si="27"/>
        <v>0</v>
      </c>
      <c r="O202" s="43">
        <f t="shared" si="27"/>
        <v>0</v>
      </c>
      <c r="P202" s="43">
        <f t="shared" si="27"/>
        <v>0</v>
      </c>
      <c r="Q202" s="43">
        <f t="shared" si="27"/>
        <v>0</v>
      </c>
      <c r="R202" s="43">
        <f t="shared" si="27"/>
        <v>3218.2906281654327</v>
      </c>
      <c r="S202" s="43">
        <f t="shared" si="27"/>
        <v>3664.7953775070205</v>
      </c>
      <c r="T202" s="43">
        <f t="shared" si="27"/>
        <v>873.6369038577465</v>
      </c>
      <c r="U202" s="43">
        <f t="shared" si="27"/>
        <v>0</v>
      </c>
      <c r="V202" s="43">
        <f t="shared" si="27"/>
        <v>2668.5200321870807</v>
      </c>
      <c r="W202" s="43">
        <f t="shared" si="27"/>
        <v>0</v>
      </c>
      <c r="X202" s="43">
        <f t="shared" si="27"/>
        <v>0</v>
      </c>
      <c r="Y202" s="43">
        <f t="shared" si="27"/>
        <v>0</v>
      </c>
      <c r="Z202" s="43">
        <f t="shared" si="27"/>
        <v>0</v>
      </c>
      <c r="AA202" s="43">
        <f t="shared" si="27"/>
        <v>0</v>
      </c>
      <c r="AB202" s="43">
        <f t="shared" si="27"/>
        <v>934.6766448221126</v>
      </c>
      <c r="AC202" s="43">
        <f t="shared" si="27"/>
        <v>73.2849855783746</v>
      </c>
      <c r="AD202" s="43">
        <f t="shared" si="27"/>
        <v>0</v>
      </c>
      <c r="AE202" s="43">
        <f t="shared" si="27"/>
        <v>0</v>
      </c>
      <c r="AF202" s="43">
        <f t="shared" si="27"/>
        <v>728.5074243776411</v>
      </c>
      <c r="AG202" s="43">
        <f t="shared" si="27"/>
        <v>0</v>
      </c>
      <c r="AH202" s="43">
        <f t="shared" si="27"/>
        <v>0</v>
      </c>
      <c r="AI202" s="43">
        <f aca="true" t="shared" si="28" ref="AI202:BK202">AI200+AI195+AI168+AI162+AI125</f>
        <v>0</v>
      </c>
      <c r="AJ202" s="43">
        <f t="shared" si="28"/>
        <v>0</v>
      </c>
      <c r="AK202" s="43">
        <f t="shared" si="28"/>
        <v>0</v>
      </c>
      <c r="AL202" s="43">
        <f t="shared" si="28"/>
        <v>217.3845644532111</v>
      </c>
      <c r="AM202" s="43">
        <f t="shared" si="28"/>
        <v>6.749067676245801</v>
      </c>
      <c r="AN202" s="43">
        <f t="shared" si="28"/>
        <v>0.1188726785714</v>
      </c>
      <c r="AO202" s="43">
        <f t="shared" si="28"/>
        <v>0</v>
      </c>
      <c r="AP202" s="43">
        <f t="shared" si="28"/>
        <v>74.4243489174423</v>
      </c>
      <c r="AQ202" s="43">
        <f t="shared" si="28"/>
        <v>0</v>
      </c>
      <c r="AR202" s="43">
        <f t="shared" si="28"/>
        <v>0</v>
      </c>
      <c r="AS202" s="43">
        <f t="shared" si="28"/>
        <v>0</v>
      </c>
      <c r="AT202" s="43">
        <f t="shared" si="28"/>
        <v>0</v>
      </c>
      <c r="AU202" s="43">
        <f t="shared" si="28"/>
        <v>0</v>
      </c>
      <c r="AV202" s="43">
        <f t="shared" si="28"/>
        <v>31932.135207620508</v>
      </c>
      <c r="AW202" s="43">
        <f t="shared" si="28"/>
        <v>14934.121454729699</v>
      </c>
      <c r="AX202" s="43">
        <f t="shared" si="28"/>
        <v>171.63834114967418</v>
      </c>
      <c r="AY202" s="43">
        <f t="shared" si="28"/>
        <v>0.0312078225</v>
      </c>
      <c r="AZ202" s="43">
        <f t="shared" si="28"/>
        <v>24961.863411270882</v>
      </c>
      <c r="BA202" s="43">
        <f t="shared" si="28"/>
        <v>0</v>
      </c>
      <c r="BB202" s="43">
        <f t="shared" si="28"/>
        <v>0</v>
      </c>
      <c r="BC202" s="43">
        <f t="shared" si="28"/>
        <v>0</v>
      </c>
      <c r="BD202" s="43">
        <f t="shared" si="28"/>
        <v>0</v>
      </c>
      <c r="BE202" s="43">
        <f t="shared" si="28"/>
        <v>0</v>
      </c>
      <c r="BF202" s="43">
        <f t="shared" si="28"/>
        <v>20863.42376083885</v>
      </c>
      <c r="BG202" s="43">
        <f t="shared" si="28"/>
        <v>2415.0404122095324</v>
      </c>
      <c r="BH202" s="43">
        <f t="shared" si="28"/>
        <v>434.32502714877825</v>
      </c>
      <c r="BI202" s="43">
        <f t="shared" si="28"/>
        <v>0</v>
      </c>
      <c r="BJ202" s="43">
        <f t="shared" si="28"/>
        <v>6818.692600175483</v>
      </c>
      <c r="BK202" s="29">
        <f t="shared" si="28"/>
        <v>229979.7606028461</v>
      </c>
      <c r="BL202" s="44"/>
    </row>
    <row r="203" spans="1:64" s="25" customFormat="1" ht="15">
      <c r="A203" s="20"/>
      <c r="B203" s="9"/>
      <c r="C203" s="21"/>
      <c r="D203" s="22"/>
      <c r="E203" s="22"/>
      <c r="F203" s="22"/>
      <c r="G203" s="23"/>
      <c r="H203" s="21"/>
      <c r="I203" s="22"/>
      <c r="J203" s="22"/>
      <c r="K203" s="22"/>
      <c r="L203" s="23"/>
      <c r="M203" s="21"/>
      <c r="N203" s="22"/>
      <c r="O203" s="22"/>
      <c r="P203" s="22"/>
      <c r="Q203" s="23"/>
      <c r="R203" s="21"/>
      <c r="S203" s="22"/>
      <c r="T203" s="22"/>
      <c r="U203" s="22"/>
      <c r="V203" s="23"/>
      <c r="W203" s="21"/>
      <c r="X203" s="22"/>
      <c r="Y203" s="22"/>
      <c r="Z203" s="22"/>
      <c r="AA203" s="23"/>
      <c r="AB203" s="21"/>
      <c r="AC203" s="22"/>
      <c r="AD203" s="22"/>
      <c r="AE203" s="22"/>
      <c r="AF203" s="23"/>
      <c r="AG203" s="21"/>
      <c r="AH203" s="22"/>
      <c r="AI203" s="22"/>
      <c r="AJ203" s="22"/>
      <c r="AK203" s="23"/>
      <c r="AL203" s="21"/>
      <c r="AM203" s="22"/>
      <c r="AN203" s="22"/>
      <c r="AO203" s="22"/>
      <c r="AP203" s="23"/>
      <c r="AQ203" s="21"/>
      <c r="AR203" s="22"/>
      <c r="AS203" s="22"/>
      <c r="AT203" s="22"/>
      <c r="AU203" s="23"/>
      <c r="AV203" s="21"/>
      <c r="AW203" s="22"/>
      <c r="AX203" s="22"/>
      <c r="AY203" s="22"/>
      <c r="AZ203" s="23"/>
      <c r="BA203" s="21"/>
      <c r="BB203" s="22"/>
      <c r="BC203" s="22"/>
      <c r="BD203" s="22"/>
      <c r="BE203" s="23"/>
      <c r="BF203" s="21"/>
      <c r="BG203" s="22"/>
      <c r="BH203" s="22"/>
      <c r="BI203" s="22"/>
      <c r="BJ203" s="23"/>
      <c r="BK203" s="24"/>
      <c r="BL203" s="35"/>
    </row>
    <row r="204" spans="1:64" s="25" customFormat="1" ht="15">
      <c r="A204" s="20" t="s">
        <v>28</v>
      </c>
      <c r="B204" s="8" t="s">
        <v>29</v>
      </c>
      <c r="C204" s="21"/>
      <c r="D204" s="22"/>
      <c r="E204" s="22"/>
      <c r="F204" s="22"/>
      <c r="G204" s="23"/>
      <c r="H204" s="21"/>
      <c r="I204" s="22"/>
      <c r="J204" s="22"/>
      <c r="K204" s="22"/>
      <c r="L204" s="23"/>
      <c r="M204" s="21"/>
      <c r="N204" s="22"/>
      <c r="O204" s="22"/>
      <c r="P204" s="22"/>
      <c r="Q204" s="23"/>
      <c r="R204" s="21"/>
      <c r="S204" s="22"/>
      <c r="T204" s="22"/>
      <c r="U204" s="22"/>
      <c r="V204" s="23"/>
      <c r="W204" s="21"/>
      <c r="X204" s="22"/>
      <c r="Y204" s="22"/>
      <c r="Z204" s="22"/>
      <c r="AA204" s="23"/>
      <c r="AB204" s="21"/>
      <c r="AC204" s="22"/>
      <c r="AD204" s="22"/>
      <c r="AE204" s="22"/>
      <c r="AF204" s="23"/>
      <c r="AG204" s="21"/>
      <c r="AH204" s="22"/>
      <c r="AI204" s="22"/>
      <c r="AJ204" s="22"/>
      <c r="AK204" s="23"/>
      <c r="AL204" s="21"/>
      <c r="AM204" s="22"/>
      <c r="AN204" s="22"/>
      <c r="AO204" s="22"/>
      <c r="AP204" s="23"/>
      <c r="AQ204" s="21"/>
      <c r="AR204" s="22"/>
      <c r="AS204" s="22"/>
      <c r="AT204" s="22"/>
      <c r="AU204" s="23"/>
      <c r="AV204" s="21"/>
      <c r="AW204" s="22"/>
      <c r="AX204" s="22"/>
      <c r="AY204" s="22"/>
      <c r="AZ204" s="23"/>
      <c r="BA204" s="21"/>
      <c r="BB204" s="22"/>
      <c r="BC204" s="22"/>
      <c r="BD204" s="22"/>
      <c r="BE204" s="23"/>
      <c r="BF204" s="21"/>
      <c r="BG204" s="22"/>
      <c r="BH204" s="22"/>
      <c r="BI204" s="22"/>
      <c r="BJ204" s="23"/>
      <c r="BK204" s="24"/>
      <c r="BL204" s="35"/>
    </row>
    <row r="205" spans="1:64" s="25" customFormat="1" ht="15">
      <c r="A205" s="20"/>
      <c r="B205" s="7" t="s">
        <v>252</v>
      </c>
      <c r="C205" s="21">
        <v>0</v>
      </c>
      <c r="D205" s="22">
        <v>0.3838686635714</v>
      </c>
      <c r="E205" s="22">
        <v>0</v>
      </c>
      <c r="F205" s="22">
        <v>0</v>
      </c>
      <c r="G205" s="23">
        <v>0</v>
      </c>
      <c r="H205" s="21">
        <v>1.9705841681378</v>
      </c>
      <c r="I205" s="22">
        <v>1.7021504277498998</v>
      </c>
      <c r="J205" s="22">
        <v>0</v>
      </c>
      <c r="K205" s="22">
        <v>0</v>
      </c>
      <c r="L205" s="23">
        <v>1.1324940697129997</v>
      </c>
      <c r="M205" s="21">
        <v>0</v>
      </c>
      <c r="N205" s="22">
        <v>0</v>
      </c>
      <c r="O205" s="22">
        <v>0</v>
      </c>
      <c r="P205" s="22">
        <v>0</v>
      </c>
      <c r="Q205" s="23">
        <v>0</v>
      </c>
      <c r="R205" s="21">
        <v>1.2831598014609</v>
      </c>
      <c r="S205" s="22">
        <v>0</v>
      </c>
      <c r="T205" s="22">
        <v>0</v>
      </c>
      <c r="U205" s="22">
        <v>0</v>
      </c>
      <c r="V205" s="23">
        <v>0.7655597449991</v>
      </c>
      <c r="W205" s="21">
        <v>0</v>
      </c>
      <c r="X205" s="22">
        <v>0</v>
      </c>
      <c r="Y205" s="22">
        <v>0</v>
      </c>
      <c r="Z205" s="22">
        <v>0</v>
      </c>
      <c r="AA205" s="23">
        <v>0</v>
      </c>
      <c r="AB205" s="21">
        <v>0.7847529084980001</v>
      </c>
      <c r="AC205" s="22">
        <v>0.0080589132499</v>
      </c>
      <c r="AD205" s="22">
        <v>0</v>
      </c>
      <c r="AE205" s="22">
        <v>0</v>
      </c>
      <c r="AF205" s="23">
        <v>1.3573159130708</v>
      </c>
      <c r="AG205" s="21">
        <v>0</v>
      </c>
      <c r="AH205" s="22">
        <v>0</v>
      </c>
      <c r="AI205" s="22">
        <v>0</v>
      </c>
      <c r="AJ205" s="22">
        <v>0</v>
      </c>
      <c r="AK205" s="23">
        <v>0</v>
      </c>
      <c r="AL205" s="21">
        <v>0.21484565849889997</v>
      </c>
      <c r="AM205" s="22">
        <v>0.00038375760709999997</v>
      </c>
      <c r="AN205" s="22">
        <v>0</v>
      </c>
      <c r="AO205" s="22">
        <v>0</v>
      </c>
      <c r="AP205" s="23">
        <v>0.7027594277496999</v>
      </c>
      <c r="AQ205" s="21">
        <v>0</v>
      </c>
      <c r="AR205" s="22">
        <v>0</v>
      </c>
      <c r="AS205" s="22">
        <v>0</v>
      </c>
      <c r="AT205" s="22">
        <v>0</v>
      </c>
      <c r="AU205" s="23">
        <v>0</v>
      </c>
      <c r="AV205" s="21">
        <v>3.5579528102240006</v>
      </c>
      <c r="AW205" s="22">
        <v>2.1334997351554446</v>
      </c>
      <c r="AX205" s="22">
        <v>0</v>
      </c>
      <c r="AY205" s="22">
        <v>0</v>
      </c>
      <c r="AZ205" s="23">
        <v>6.1415223460666</v>
      </c>
      <c r="BA205" s="21">
        <v>0</v>
      </c>
      <c r="BB205" s="22">
        <v>0</v>
      </c>
      <c r="BC205" s="22">
        <v>0</v>
      </c>
      <c r="BD205" s="22">
        <v>0</v>
      </c>
      <c r="BE205" s="23">
        <v>0</v>
      </c>
      <c r="BF205" s="21">
        <v>2.4121927786532003</v>
      </c>
      <c r="BG205" s="22">
        <v>0.9064668779277999</v>
      </c>
      <c r="BH205" s="22">
        <v>0</v>
      </c>
      <c r="BI205" s="22">
        <v>0</v>
      </c>
      <c r="BJ205" s="23">
        <v>2.764957350353</v>
      </c>
      <c r="BK205" s="24">
        <f>SUM(C205:BJ205)</f>
        <v>28.222525352686546</v>
      </c>
      <c r="BL205" s="35"/>
    </row>
    <row r="206" spans="1:64" s="25" customFormat="1" ht="15">
      <c r="A206" s="20"/>
      <c r="B206" s="7" t="s">
        <v>217</v>
      </c>
      <c r="C206" s="21">
        <v>0</v>
      </c>
      <c r="D206" s="22">
        <v>9.6456361046071</v>
      </c>
      <c r="E206" s="22">
        <v>0</v>
      </c>
      <c r="F206" s="22">
        <v>0</v>
      </c>
      <c r="G206" s="23">
        <v>0</v>
      </c>
      <c r="H206" s="21">
        <v>61.3775304352546</v>
      </c>
      <c r="I206" s="22">
        <v>14.1712997392839</v>
      </c>
      <c r="J206" s="22">
        <v>0</v>
      </c>
      <c r="K206" s="22">
        <v>0</v>
      </c>
      <c r="L206" s="23">
        <v>147.4835811015676</v>
      </c>
      <c r="M206" s="21">
        <v>0</v>
      </c>
      <c r="N206" s="22">
        <v>0</v>
      </c>
      <c r="O206" s="22">
        <v>0</v>
      </c>
      <c r="P206" s="22">
        <v>0</v>
      </c>
      <c r="Q206" s="23">
        <v>0</v>
      </c>
      <c r="R206" s="21">
        <v>34.89354951179809</v>
      </c>
      <c r="S206" s="22">
        <v>0.8081101498208999</v>
      </c>
      <c r="T206" s="22">
        <v>0</v>
      </c>
      <c r="U206" s="22">
        <v>0</v>
      </c>
      <c r="V206" s="23">
        <v>5.929171938712201</v>
      </c>
      <c r="W206" s="21">
        <v>0</v>
      </c>
      <c r="X206" s="22">
        <v>0</v>
      </c>
      <c r="Y206" s="22">
        <v>0</v>
      </c>
      <c r="Z206" s="22">
        <v>0</v>
      </c>
      <c r="AA206" s="23">
        <v>0</v>
      </c>
      <c r="AB206" s="21">
        <v>6.5090280525673005</v>
      </c>
      <c r="AC206" s="22">
        <v>0.21593087278530002</v>
      </c>
      <c r="AD206" s="22">
        <v>0</v>
      </c>
      <c r="AE206" s="22">
        <v>0</v>
      </c>
      <c r="AF206" s="23">
        <v>4.7542994597132004</v>
      </c>
      <c r="AG206" s="21">
        <v>0</v>
      </c>
      <c r="AH206" s="22">
        <v>0</v>
      </c>
      <c r="AI206" s="22">
        <v>0</v>
      </c>
      <c r="AJ206" s="22">
        <v>0</v>
      </c>
      <c r="AK206" s="23">
        <v>0</v>
      </c>
      <c r="AL206" s="21">
        <v>1.7670257718901</v>
      </c>
      <c r="AM206" s="22">
        <v>0.020602069999899997</v>
      </c>
      <c r="AN206" s="22">
        <v>0</v>
      </c>
      <c r="AO206" s="22">
        <v>0</v>
      </c>
      <c r="AP206" s="23">
        <v>0.1497860736069</v>
      </c>
      <c r="AQ206" s="21">
        <v>0</v>
      </c>
      <c r="AR206" s="22">
        <v>0</v>
      </c>
      <c r="AS206" s="22">
        <v>0</v>
      </c>
      <c r="AT206" s="22">
        <v>0</v>
      </c>
      <c r="AU206" s="23">
        <v>0</v>
      </c>
      <c r="AV206" s="21">
        <v>371.3252003667415</v>
      </c>
      <c r="AW206" s="22">
        <v>86.08663823026704</v>
      </c>
      <c r="AX206" s="22">
        <v>0.04896025725</v>
      </c>
      <c r="AY206" s="22">
        <v>0</v>
      </c>
      <c r="AZ206" s="23">
        <v>337.27626400847197</v>
      </c>
      <c r="BA206" s="21">
        <v>0</v>
      </c>
      <c r="BB206" s="22">
        <v>0</v>
      </c>
      <c r="BC206" s="22">
        <v>0</v>
      </c>
      <c r="BD206" s="22">
        <v>0</v>
      </c>
      <c r="BE206" s="23">
        <v>0</v>
      </c>
      <c r="BF206" s="21">
        <v>194.3412816301307</v>
      </c>
      <c r="BG206" s="22">
        <v>9.1250575186724</v>
      </c>
      <c r="BH206" s="22">
        <v>0</v>
      </c>
      <c r="BI206" s="22">
        <v>0</v>
      </c>
      <c r="BJ206" s="23">
        <v>22.005193261514904</v>
      </c>
      <c r="BK206" s="24">
        <f>SUM(C206:BJ206)</f>
        <v>1307.9341465546554</v>
      </c>
      <c r="BL206" s="35"/>
    </row>
    <row r="207" spans="1:64" s="25" customFormat="1" ht="15">
      <c r="A207" s="20"/>
      <c r="B207" s="7" t="s">
        <v>248</v>
      </c>
      <c r="C207" s="21">
        <v>0</v>
      </c>
      <c r="D207" s="22">
        <v>0.5368536928213999</v>
      </c>
      <c r="E207" s="22">
        <v>0</v>
      </c>
      <c r="F207" s="22">
        <v>0</v>
      </c>
      <c r="G207" s="23">
        <v>0</v>
      </c>
      <c r="H207" s="21">
        <v>5.404211216137201</v>
      </c>
      <c r="I207" s="22">
        <v>13.691020884535401</v>
      </c>
      <c r="J207" s="22">
        <v>0</v>
      </c>
      <c r="K207" s="22">
        <v>0</v>
      </c>
      <c r="L207" s="23">
        <v>10.593691239247505</v>
      </c>
      <c r="M207" s="21">
        <v>0</v>
      </c>
      <c r="N207" s="22">
        <v>0</v>
      </c>
      <c r="O207" s="22">
        <v>0</v>
      </c>
      <c r="P207" s="22">
        <v>0</v>
      </c>
      <c r="Q207" s="23">
        <v>0</v>
      </c>
      <c r="R207" s="21">
        <v>7.413582762099701</v>
      </c>
      <c r="S207" s="22">
        <v>10.359596992142201</v>
      </c>
      <c r="T207" s="22">
        <v>0.7260931437857</v>
      </c>
      <c r="U207" s="22">
        <v>0</v>
      </c>
      <c r="V207" s="23">
        <v>10.318422488962097</v>
      </c>
      <c r="W207" s="21">
        <v>0</v>
      </c>
      <c r="X207" s="22">
        <v>0</v>
      </c>
      <c r="Y207" s="22">
        <v>0</v>
      </c>
      <c r="Z207" s="22">
        <v>0</v>
      </c>
      <c r="AA207" s="23">
        <v>0</v>
      </c>
      <c r="AB207" s="21">
        <v>0.8901830957838</v>
      </c>
      <c r="AC207" s="22">
        <v>0.0112671629285</v>
      </c>
      <c r="AD207" s="22">
        <v>0</v>
      </c>
      <c r="AE207" s="22">
        <v>0</v>
      </c>
      <c r="AF207" s="23">
        <v>1.0911413276781001</v>
      </c>
      <c r="AG207" s="21">
        <v>0</v>
      </c>
      <c r="AH207" s="22">
        <v>0</v>
      </c>
      <c r="AI207" s="22">
        <v>0</v>
      </c>
      <c r="AJ207" s="22">
        <v>0</v>
      </c>
      <c r="AK207" s="23">
        <v>0</v>
      </c>
      <c r="AL207" s="21">
        <v>0.2264228221059</v>
      </c>
      <c r="AM207" s="22">
        <v>0.0107306313214</v>
      </c>
      <c r="AN207" s="22">
        <v>0</v>
      </c>
      <c r="AO207" s="22">
        <v>0</v>
      </c>
      <c r="AP207" s="23">
        <v>0.32380441071410004</v>
      </c>
      <c r="AQ207" s="21">
        <v>0</v>
      </c>
      <c r="AR207" s="22">
        <v>0</v>
      </c>
      <c r="AS207" s="22">
        <v>0</v>
      </c>
      <c r="AT207" s="22">
        <v>0</v>
      </c>
      <c r="AU207" s="23">
        <v>0</v>
      </c>
      <c r="AV207" s="21">
        <v>20.763232200609394</v>
      </c>
      <c r="AW207" s="22">
        <v>22.60969680596864</v>
      </c>
      <c r="AX207" s="22">
        <v>0</v>
      </c>
      <c r="AY207" s="22">
        <v>0</v>
      </c>
      <c r="AZ207" s="23">
        <v>46.8739175076911</v>
      </c>
      <c r="BA207" s="21">
        <v>0</v>
      </c>
      <c r="BB207" s="22">
        <v>0</v>
      </c>
      <c r="BC207" s="22">
        <v>0</v>
      </c>
      <c r="BD207" s="22">
        <v>0</v>
      </c>
      <c r="BE207" s="23">
        <v>0</v>
      </c>
      <c r="BF207" s="21">
        <v>23.59640636715351</v>
      </c>
      <c r="BG207" s="22">
        <v>10.184091129139599</v>
      </c>
      <c r="BH207" s="22">
        <v>0</v>
      </c>
      <c r="BI207" s="22">
        <v>0</v>
      </c>
      <c r="BJ207" s="23">
        <v>40.910213819082706</v>
      </c>
      <c r="BK207" s="24">
        <f>SUM(C207:BJ207)</f>
        <v>226.53457969990797</v>
      </c>
      <c r="BL207" s="35"/>
    </row>
    <row r="208" spans="1:63" s="25" customFormat="1" ht="15">
      <c r="A208" s="20"/>
      <c r="B208" s="7" t="s">
        <v>218</v>
      </c>
      <c r="C208" s="21">
        <v>0</v>
      </c>
      <c r="D208" s="22">
        <v>0.63159125</v>
      </c>
      <c r="E208" s="22">
        <v>0</v>
      </c>
      <c r="F208" s="22">
        <v>0</v>
      </c>
      <c r="G208" s="23">
        <v>0</v>
      </c>
      <c r="H208" s="21">
        <v>4.266145424531599</v>
      </c>
      <c r="I208" s="22">
        <v>2.0360267696068</v>
      </c>
      <c r="J208" s="22">
        <v>0</v>
      </c>
      <c r="K208" s="22">
        <v>0</v>
      </c>
      <c r="L208" s="23">
        <v>38.87367582503399</v>
      </c>
      <c r="M208" s="21">
        <v>0</v>
      </c>
      <c r="N208" s="22">
        <v>0</v>
      </c>
      <c r="O208" s="22">
        <v>0</v>
      </c>
      <c r="P208" s="22">
        <v>0</v>
      </c>
      <c r="Q208" s="23">
        <v>0</v>
      </c>
      <c r="R208" s="21">
        <v>1.3881806528537002</v>
      </c>
      <c r="S208" s="22">
        <v>0.18462957324989998</v>
      </c>
      <c r="T208" s="22">
        <v>0</v>
      </c>
      <c r="U208" s="22">
        <v>0</v>
      </c>
      <c r="V208" s="23">
        <v>1.1729751642133999</v>
      </c>
      <c r="W208" s="21">
        <v>0</v>
      </c>
      <c r="X208" s="22">
        <v>0</v>
      </c>
      <c r="Y208" s="22">
        <v>0</v>
      </c>
      <c r="Z208" s="22">
        <v>0</v>
      </c>
      <c r="AA208" s="23">
        <v>0</v>
      </c>
      <c r="AB208" s="21">
        <v>0.13814923842809998</v>
      </c>
      <c r="AC208" s="22">
        <v>0</v>
      </c>
      <c r="AD208" s="22">
        <v>0</v>
      </c>
      <c r="AE208" s="22">
        <v>0</v>
      </c>
      <c r="AF208" s="23">
        <v>0.0614351511071</v>
      </c>
      <c r="AG208" s="21">
        <v>0</v>
      </c>
      <c r="AH208" s="22">
        <v>0</v>
      </c>
      <c r="AI208" s="22">
        <v>0</v>
      </c>
      <c r="AJ208" s="22">
        <v>0</v>
      </c>
      <c r="AK208" s="23">
        <v>0</v>
      </c>
      <c r="AL208" s="21">
        <v>0.0282684852495</v>
      </c>
      <c r="AM208" s="22">
        <v>0</v>
      </c>
      <c r="AN208" s="22">
        <v>0</v>
      </c>
      <c r="AO208" s="22">
        <v>0</v>
      </c>
      <c r="AP208" s="23">
        <v>0.0006282883928000001</v>
      </c>
      <c r="AQ208" s="21">
        <v>0</v>
      </c>
      <c r="AR208" s="22">
        <v>0</v>
      </c>
      <c r="AS208" s="22">
        <v>0</v>
      </c>
      <c r="AT208" s="22">
        <v>0</v>
      </c>
      <c r="AU208" s="23">
        <v>0</v>
      </c>
      <c r="AV208" s="21">
        <v>3.8744707082670016</v>
      </c>
      <c r="AW208" s="22">
        <v>0.9865846946977008</v>
      </c>
      <c r="AX208" s="22">
        <v>0</v>
      </c>
      <c r="AY208" s="22">
        <v>0</v>
      </c>
      <c r="AZ208" s="23">
        <v>5.5185314805675</v>
      </c>
      <c r="BA208" s="21">
        <v>0</v>
      </c>
      <c r="BB208" s="22">
        <v>0</v>
      </c>
      <c r="BC208" s="22">
        <v>0</v>
      </c>
      <c r="BD208" s="22">
        <v>0</v>
      </c>
      <c r="BE208" s="23">
        <v>0</v>
      </c>
      <c r="BF208" s="21">
        <v>1.4692052409863998</v>
      </c>
      <c r="BG208" s="22">
        <v>2.7873232738924</v>
      </c>
      <c r="BH208" s="22">
        <v>0</v>
      </c>
      <c r="BI208" s="22">
        <v>0</v>
      </c>
      <c r="BJ208" s="23">
        <v>1.2701658604265</v>
      </c>
      <c r="BK208" s="24">
        <f>SUM(C208:BJ208)</f>
        <v>64.68798708150439</v>
      </c>
    </row>
    <row r="209" spans="1:63" s="30" customFormat="1" ht="15">
      <c r="A209" s="20"/>
      <c r="B209" s="8" t="s">
        <v>27</v>
      </c>
      <c r="C209" s="26">
        <f>SUM(C205:C208)</f>
        <v>0</v>
      </c>
      <c r="D209" s="26">
        <f aca="true" t="shared" si="29" ref="D209:BJ209">SUM(D205:D208)</f>
        <v>11.197949710999898</v>
      </c>
      <c r="E209" s="26">
        <f t="shared" si="29"/>
        <v>0</v>
      </c>
      <c r="F209" s="26">
        <f t="shared" si="29"/>
        <v>0</v>
      </c>
      <c r="G209" s="26">
        <f t="shared" si="29"/>
        <v>0</v>
      </c>
      <c r="H209" s="26">
        <f t="shared" si="29"/>
        <v>73.0184712440612</v>
      </c>
      <c r="I209" s="26">
        <f t="shared" si="29"/>
        <v>31.600497821176</v>
      </c>
      <c r="J209" s="26">
        <f t="shared" si="29"/>
        <v>0</v>
      </c>
      <c r="K209" s="26">
        <f t="shared" si="29"/>
        <v>0</v>
      </c>
      <c r="L209" s="26">
        <f t="shared" si="29"/>
        <v>198.0834422355621</v>
      </c>
      <c r="M209" s="26">
        <f t="shared" si="29"/>
        <v>0</v>
      </c>
      <c r="N209" s="26">
        <f t="shared" si="29"/>
        <v>0</v>
      </c>
      <c r="O209" s="26">
        <f t="shared" si="29"/>
        <v>0</v>
      </c>
      <c r="P209" s="26">
        <f t="shared" si="29"/>
        <v>0</v>
      </c>
      <c r="Q209" s="26">
        <f t="shared" si="29"/>
        <v>0</v>
      </c>
      <c r="R209" s="26">
        <f t="shared" si="29"/>
        <v>44.97847272821239</v>
      </c>
      <c r="S209" s="26">
        <f t="shared" si="29"/>
        <v>11.352336715213001</v>
      </c>
      <c r="T209" s="26">
        <f t="shared" si="29"/>
        <v>0.7260931437857</v>
      </c>
      <c r="U209" s="26">
        <f t="shared" si="29"/>
        <v>0</v>
      </c>
      <c r="V209" s="26">
        <f t="shared" si="29"/>
        <v>18.1861293368868</v>
      </c>
      <c r="W209" s="26">
        <f t="shared" si="29"/>
        <v>0</v>
      </c>
      <c r="X209" s="26">
        <f t="shared" si="29"/>
        <v>0</v>
      </c>
      <c r="Y209" s="26">
        <f t="shared" si="29"/>
        <v>0</v>
      </c>
      <c r="Z209" s="26">
        <f t="shared" si="29"/>
        <v>0</v>
      </c>
      <c r="AA209" s="26">
        <f t="shared" si="29"/>
        <v>0</v>
      </c>
      <c r="AB209" s="26">
        <f t="shared" si="29"/>
        <v>8.3221132952772</v>
      </c>
      <c r="AC209" s="26">
        <f t="shared" si="29"/>
        <v>0.2352569489637</v>
      </c>
      <c r="AD209" s="26">
        <f t="shared" si="29"/>
        <v>0</v>
      </c>
      <c r="AE209" s="26">
        <f t="shared" si="29"/>
        <v>0</v>
      </c>
      <c r="AF209" s="26">
        <f t="shared" si="29"/>
        <v>7.2641918515692</v>
      </c>
      <c r="AG209" s="26">
        <f t="shared" si="29"/>
        <v>0</v>
      </c>
      <c r="AH209" s="26">
        <f t="shared" si="29"/>
        <v>0</v>
      </c>
      <c r="AI209" s="26">
        <f t="shared" si="29"/>
        <v>0</v>
      </c>
      <c r="AJ209" s="26">
        <f t="shared" si="29"/>
        <v>0</v>
      </c>
      <c r="AK209" s="26">
        <f t="shared" si="29"/>
        <v>0</v>
      </c>
      <c r="AL209" s="26">
        <f t="shared" si="29"/>
        <v>2.2365627377444</v>
      </c>
      <c r="AM209" s="26">
        <f t="shared" si="29"/>
        <v>0.0317164589284</v>
      </c>
      <c r="AN209" s="26">
        <f t="shared" si="29"/>
        <v>0</v>
      </c>
      <c r="AO209" s="26">
        <f t="shared" si="29"/>
        <v>0</v>
      </c>
      <c r="AP209" s="26">
        <f t="shared" si="29"/>
        <v>1.1769782004634999</v>
      </c>
      <c r="AQ209" s="26">
        <f t="shared" si="29"/>
        <v>0</v>
      </c>
      <c r="AR209" s="26">
        <f t="shared" si="29"/>
        <v>0</v>
      </c>
      <c r="AS209" s="26">
        <f t="shared" si="29"/>
        <v>0</v>
      </c>
      <c r="AT209" s="26">
        <f t="shared" si="29"/>
        <v>0</v>
      </c>
      <c r="AU209" s="26">
        <f t="shared" si="29"/>
        <v>0</v>
      </c>
      <c r="AV209" s="26">
        <f t="shared" si="29"/>
        <v>399.5208560858419</v>
      </c>
      <c r="AW209" s="26">
        <f t="shared" si="29"/>
        <v>111.81641946608882</v>
      </c>
      <c r="AX209" s="26">
        <f t="shared" si="29"/>
        <v>0.04896025725</v>
      </c>
      <c r="AY209" s="26">
        <f t="shared" si="29"/>
        <v>0</v>
      </c>
      <c r="AZ209" s="26">
        <f t="shared" si="29"/>
        <v>395.81023534279717</v>
      </c>
      <c r="BA209" s="26">
        <f t="shared" si="29"/>
        <v>0</v>
      </c>
      <c r="BB209" s="26">
        <f t="shared" si="29"/>
        <v>0</v>
      </c>
      <c r="BC209" s="26">
        <f t="shared" si="29"/>
        <v>0</v>
      </c>
      <c r="BD209" s="26">
        <f t="shared" si="29"/>
        <v>0</v>
      </c>
      <c r="BE209" s="26">
        <f t="shared" si="29"/>
        <v>0</v>
      </c>
      <c r="BF209" s="26">
        <f t="shared" si="29"/>
        <v>221.81908601692385</v>
      </c>
      <c r="BG209" s="26">
        <f t="shared" si="29"/>
        <v>23.0029387996322</v>
      </c>
      <c r="BH209" s="26">
        <f t="shared" si="29"/>
        <v>0</v>
      </c>
      <c r="BI209" s="26">
        <f t="shared" si="29"/>
        <v>0</v>
      </c>
      <c r="BJ209" s="26">
        <f t="shared" si="29"/>
        <v>66.95053029137712</v>
      </c>
      <c r="BK209" s="28">
        <f>SUM(BK205:BK208)</f>
        <v>1627.3792386887542</v>
      </c>
    </row>
    <row r="210" spans="7:63" ht="15">
      <c r="G210" s="19"/>
      <c r="Q210" s="19"/>
      <c r="Y210" s="19"/>
      <c r="AA210" s="19"/>
      <c r="AK210" s="19"/>
      <c r="AU210" s="19"/>
      <c r="BE210" s="19"/>
      <c r="BK210" s="31"/>
    </row>
    <row r="211" spans="1:63" s="19" customFormat="1" ht="15">
      <c r="A211" s="65" t="s">
        <v>256</v>
      </c>
      <c r="B211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BK211" s="45"/>
    </row>
    <row r="212" spans="1:63" s="19" customFormat="1" ht="15">
      <c r="A212" s="65" t="s">
        <v>257</v>
      </c>
      <c r="B212" s="67"/>
      <c r="C212" s="67"/>
      <c r="D212" s="67"/>
      <c r="E212" s="67"/>
      <c r="F212" s="67"/>
      <c r="G212" s="67"/>
      <c r="H212" s="67"/>
      <c r="I212" s="67"/>
      <c r="J212" s="67"/>
      <c r="K212" s="68" t="s">
        <v>258</v>
      </c>
      <c r="L212"/>
      <c r="M212"/>
      <c r="N212"/>
      <c r="BK212" s="45"/>
    </row>
    <row r="213" spans="1:63" s="19" customFormat="1" ht="15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5" t="s">
        <v>259</v>
      </c>
      <c r="L213"/>
      <c r="M213"/>
      <c r="N213"/>
      <c r="BK213" s="45"/>
    </row>
    <row r="214" spans="1:63" s="19" customFormat="1" ht="15">
      <c r="A214" s="65" t="s">
        <v>260</v>
      </c>
      <c r="B214" s="67"/>
      <c r="C214" s="67"/>
      <c r="D214" s="67"/>
      <c r="E214" s="67"/>
      <c r="F214" s="67"/>
      <c r="G214" s="67"/>
      <c r="H214" s="67"/>
      <c r="I214" s="67"/>
      <c r="J214" s="67"/>
      <c r="K214" s="65" t="s">
        <v>261</v>
      </c>
      <c r="L214"/>
      <c r="M214"/>
      <c r="N214"/>
      <c r="BK214" s="45"/>
    </row>
    <row r="215" spans="1:63" s="19" customFormat="1" ht="15">
      <c r="A215" s="65" t="s">
        <v>262</v>
      </c>
      <c r="B215" s="67"/>
      <c r="C215" s="67"/>
      <c r="D215" s="67"/>
      <c r="E215" s="67"/>
      <c r="F215" s="67"/>
      <c r="G215" s="67"/>
      <c r="H215" s="67"/>
      <c r="I215" s="67"/>
      <c r="J215" s="67"/>
      <c r="K215" s="65" t="s">
        <v>263</v>
      </c>
      <c r="L215"/>
      <c r="M215"/>
      <c r="N215"/>
      <c r="BK215" s="45"/>
    </row>
    <row r="216" spans="1:63" s="19" customFormat="1" ht="15">
      <c r="A216"/>
      <c r="B216" s="67"/>
      <c r="C216" s="67"/>
      <c r="D216" s="67"/>
      <c r="E216" s="67"/>
      <c r="F216" s="67"/>
      <c r="G216" s="67"/>
      <c r="H216" s="67"/>
      <c r="I216" s="67"/>
      <c r="J216" s="67"/>
      <c r="K216" s="65" t="s">
        <v>264</v>
      </c>
      <c r="L216"/>
      <c r="M216"/>
      <c r="N216"/>
      <c r="BK216" s="45"/>
    </row>
    <row r="217" spans="1:63" s="19" customFormat="1" ht="15">
      <c r="A217"/>
      <c r="B217"/>
      <c r="C217"/>
      <c r="D217"/>
      <c r="E217"/>
      <c r="F217"/>
      <c r="G217"/>
      <c r="H217"/>
      <c r="I217"/>
      <c r="J217"/>
      <c r="K217" s="65" t="s">
        <v>265</v>
      </c>
      <c r="L217"/>
      <c r="M217"/>
      <c r="N217"/>
      <c r="BK217" s="45"/>
    </row>
    <row r="218" s="19" customFormat="1" ht="15">
      <c r="BK218" s="45"/>
    </row>
    <row r="219" spans="2:63" s="19" customFormat="1" ht="20.25">
      <c r="B219" s="63" t="s">
        <v>255</v>
      </c>
      <c r="BK219" s="45"/>
    </row>
    <row r="220" ht="182.25">
      <c r="B220" s="64" t="s">
        <v>254</v>
      </c>
    </row>
    <row r="224" spans="23:62" ht="15"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</row>
    <row r="225" spans="42:62" ht="15">
      <c r="AP225" s="19"/>
      <c r="BJ225" s="19"/>
    </row>
    <row r="226" ht="15">
      <c r="BJ226" s="19"/>
    </row>
    <row r="227" ht="15">
      <c r="BJ227" s="61"/>
    </row>
    <row r="228" ht="15">
      <c r="BJ228" s="62"/>
    </row>
  </sheetData>
  <sheetProtection sheet="1" objects="1" scenarios="1"/>
  <mergeCells count="25"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  <mergeCell ref="AB5:AF5"/>
    <mergeCell ref="BA5:BE5"/>
    <mergeCell ref="BF5:BJ5"/>
    <mergeCell ref="W4:AF4"/>
    <mergeCell ref="M5:Q5"/>
    <mergeCell ref="R5:V5"/>
    <mergeCell ref="AG5:AK5"/>
    <mergeCell ref="AL5:AP5"/>
    <mergeCell ref="AQ5:AU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21">
      <selection activeCell="D5" sqref="D5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5">
      <c r="B2" s="92" t="s">
        <v>253</v>
      </c>
      <c r="C2" s="93"/>
      <c r="D2" s="93"/>
      <c r="E2" s="93"/>
      <c r="F2" s="93"/>
      <c r="G2" s="93"/>
      <c r="H2" s="93"/>
      <c r="I2" s="93"/>
      <c r="J2" s="93"/>
      <c r="K2" s="93"/>
      <c r="L2" s="94"/>
    </row>
    <row r="3" spans="2:12" ht="15">
      <c r="B3" s="92" t="s">
        <v>219</v>
      </c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2:12" ht="30">
      <c r="B4" s="46" t="s">
        <v>0</v>
      </c>
      <c r="C4" s="46" t="s">
        <v>52</v>
      </c>
      <c r="D4" s="46" t="s">
        <v>53</v>
      </c>
      <c r="E4" s="46" t="s">
        <v>54</v>
      </c>
      <c r="F4" s="46" t="s">
        <v>21</v>
      </c>
      <c r="G4" s="46" t="s">
        <v>25</v>
      </c>
      <c r="H4" s="46" t="s">
        <v>43</v>
      </c>
      <c r="I4" s="46" t="s">
        <v>55</v>
      </c>
      <c r="J4" s="46" t="s">
        <v>56</v>
      </c>
      <c r="K4" s="46" t="s">
        <v>57</v>
      </c>
      <c r="L4" s="46" t="s">
        <v>58</v>
      </c>
    </row>
    <row r="5" spans="2:12" ht="15">
      <c r="B5" s="47">
        <v>1</v>
      </c>
      <c r="C5" s="48" t="s">
        <v>59</v>
      </c>
      <c r="D5" s="49">
        <v>0.04558959378460001</v>
      </c>
      <c r="E5" s="49">
        <v>0.31291012853440003</v>
      </c>
      <c r="F5" s="49">
        <v>5.426073762840899</v>
      </c>
      <c r="G5" s="49">
        <v>0.0089769697855</v>
      </c>
      <c r="H5" s="49">
        <v>0</v>
      </c>
      <c r="I5" s="50">
        <v>0</v>
      </c>
      <c r="J5" s="50">
        <v>0</v>
      </c>
      <c r="K5" s="50">
        <f>D5+E5+F5+G5+H5+I5+J5</f>
        <v>5.793550454945398</v>
      </c>
      <c r="L5" s="49">
        <v>0.08025189724859999</v>
      </c>
    </row>
    <row r="6" spans="2:12" ht="15">
      <c r="B6" s="47">
        <v>2</v>
      </c>
      <c r="C6" s="51" t="s">
        <v>60</v>
      </c>
      <c r="D6" s="49">
        <v>116.21284303114071</v>
      </c>
      <c r="E6" s="49">
        <v>350.7093491711187</v>
      </c>
      <c r="F6" s="49">
        <v>1145.8724826871096</v>
      </c>
      <c r="G6" s="49">
        <v>120.74871496235036</v>
      </c>
      <c r="H6" s="49">
        <v>0</v>
      </c>
      <c r="I6" s="50">
        <v>29.734899999999996</v>
      </c>
      <c r="J6" s="50">
        <v>49.03899999999999</v>
      </c>
      <c r="K6" s="50">
        <f aca="true" t="shared" si="0" ref="K6:K41">D6+E6+F6+G6+H6+I6+J6</f>
        <v>1812.3172898517191</v>
      </c>
      <c r="L6" s="49">
        <v>21.087489195234998</v>
      </c>
    </row>
    <row r="7" spans="2:12" ht="15">
      <c r="B7" s="47">
        <v>3</v>
      </c>
      <c r="C7" s="48" t="s">
        <v>61</v>
      </c>
      <c r="D7" s="49">
        <v>1.2996145396414</v>
      </c>
      <c r="E7" s="49">
        <v>3.1121499040676994</v>
      </c>
      <c r="F7" s="49">
        <v>16.4056605198647</v>
      </c>
      <c r="G7" s="49">
        <v>0.9456407408556999</v>
      </c>
      <c r="H7" s="49">
        <v>0</v>
      </c>
      <c r="I7" s="50">
        <v>0.1438</v>
      </c>
      <c r="J7" s="50">
        <v>0.2466</v>
      </c>
      <c r="K7" s="50">
        <f t="shared" si="0"/>
        <v>22.1534657044295</v>
      </c>
      <c r="L7" s="49">
        <v>0.53676245657</v>
      </c>
    </row>
    <row r="8" spans="2:12" ht="15">
      <c r="B8" s="47">
        <v>4</v>
      </c>
      <c r="C8" s="51" t="s">
        <v>62</v>
      </c>
      <c r="D8" s="49">
        <v>27.7248331333729</v>
      </c>
      <c r="E8" s="49">
        <v>140.03544272553285</v>
      </c>
      <c r="F8" s="49">
        <v>554.8837665957384</v>
      </c>
      <c r="G8" s="49">
        <v>31.727801569978304</v>
      </c>
      <c r="H8" s="49">
        <v>0</v>
      </c>
      <c r="I8" s="50">
        <v>7.224100000000001</v>
      </c>
      <c r="J8" s="50">
        <v>22.417900000000003</v>
      </c>
      <c r="K8" s="50">
        <f t="shared" si="0"/>
        <v>784.0138440246225</v>
      </c>
      <c r="L8" s="49">
        <v>9.694537911727501</v>
      </c>
    </row>
    <row r="9" spans="2:12" ht="15">
      <c r="B9" s="47">
        <v>5</v>
      </c>
      <c r="C9" s="51" t="s">
        <v>63</v>
      </c>
      <c r="D9" s="49">
        <v>41.29154131752951</v>
      </c>
      <c r="E9" s="49">
        <v>155.76565720613172</v>
      </c>
      <c r="F9" s="49">
        <v>1447.8141186766302</v>
      </c>
      <c r="G9" s="49">
        <v>50.6987862565913</v>
      </c>
      <c r="H9" s="49">
        <v>0</v>
      </c>
      <c r="I9" s="50">
        <v>28.7515</v>
      </c>
      <c r="J9" s="50">
        <v>92.33279999999993</v>
      </c>
      <c r="K9" s="50">
        <f t="shared" si="0"/>
        <v>1816.6544034568826</v>
      </c>
      <c r="L9" s="49">
        <v>43.99963611369891</v>
      </c>
    </row>
    <row r="10" spans="2:12" ht="15">
      <c r="B10" s="47">
        <v>6</v>
      </c>
      <c r="C10" s="51" t="s">
        <v>64</v>
      </c>
      <c r="D10" s="49">
        <v>43.694815720416</v>
      </c>
      <c r="E10" s="49">
        <v>81.0197622082675</v>
      </c>
      <c r="F10" s="49">
        <v>390.0056313522933</v>
      </c>
      <c r="G10" s="49">
        <v>29.725279993769206</v>
      </c>
      <c r="H10" s="49">
        <v>0</v>
      </c>
      <c r="I10" s="50">
        <v>13.1171</v>
      </c>
      <c r="J10" s="50">
        <v>23.147400000000008</v>
      </c>
      <c r="K10" s="50">
        <f t="shared" si="0"/>
        <v>580.709989274746</v>
      </c>
      <c r="L10" s="49">
        <v>6.755577015272598</v>
      </c>
    </row>
    <row r="11" spans="2:12" ht="15">
      <c r="B11" s="47">
        <v>7</v>
      </c>
      <c r="C11" s="51" t="s">
        <v>65</v>
      </c>
      <c r="D11" s="49">
        <v>327.13872960625235</v>
      </c>
      <c r="E11" s="49">
        <v>175.68550453122845</v>
      </c>
      <c r="F11" s="49">
        <v>841.2517246587529</v>
      </c>
      <c r="G11" s="49">
        <v>41.24672390578799</v>
      </c>
      <c r="H11" s="49">
        <v>0</v>
      </c>
      <c r="I11" s="50">
        <v>0</v>
      </c>
      <c r="J11" s="50">
        <v>0</v>
      </c>
      <c r="K11" s="50">
        <f t="shared" si="0"/>
        <v>1385.3226827020217</v>
      </c>
      <c r="L11" s="49">
        <v>12.617564463502603</v>
      </c>
    </row>
    <row r="12" spans="2:12" ht="15">
      <c r="B12" s="47">
        <v>8</v>
      </c>
      <c r="C12" s="48" t="s">
        <v>66</v>
      </c>
      <c r="D12" s="49">
        <v>18.903219574318495</v>
      </c>
      <c r="E12" s="49">
        <v>5.787846619777102</v>
      </c>
      <c r="F12" s="49">
        <v>60.863371711576804</v>
      </c>
      <c r="G12" s="49">
        <v>3.5361292266042</v>
      </c>
      <c r="H12" s="49">
        <v>0</v>
      </c>
      <c r="I12" s="50">
        <v>0</v>
      </c>
      <c r="J12" s="50">
        <v>0</v>
      </c>
      <c r="K12" s="50">
        <f t="shared" si="0"/>
        <v>89.0905671322766</v>
      </c>
      <c r="L12" s="49">
        <v>0.8483634558191</v>
      </c>
    </row>
    <row r="13" spans="2:12" ht="15">
      <c r="B13" s="47">
        <v>9</v>
      </c>
      <c r="C13" s="48" t="s">
        <v>67</v>
      </c>
      <c r="D13" s="49">
        <v>0.0375356514638</v>
      </c>
      <c r="E13" s="49">
        <v>0.7901106759273001</v>
      </c>
      <c r="F13" s="49">
        <v>4.3552375471685005</v>
      </c>
      <c r="G13" s="49">
        <v>0.06592077732110001</v>
      </c>
      <c r="H13" s="49">
        <v>0</v>
      </c>
      <c r="I13" s="50">
        <v>0</v>
      </c>
      <c r="J13" s="50">
        <v>0</v>
      </c>
      <c r="K13" s="50">
        <f t="shared" si="0"/>
        <v>5.2488046518807</v>
      </c>
      <c r="L13" s="49">
        <v>0.04740813899969999</v>
      </c>
    </row>
    <row r="14" spans="2:12" ht="15">
      <c r="B14" s="47">
        <v>10</v>
      </c>
      <c r="C14" s="51" t="s">
        <v>68</v>
      </c>
      <c r="D14" s="49">
        <v>220.76810963262537</v>
      </c>
      <c r="E14" s="49">
        <v>443.7628538035008</v>
      </c>
      <c r="F14" s="49">
        <v>802.7128677190203</v>
      </c>
      <c r="G14" s="49">
        <v>72.0844868630819</v>
      </c>
      <c r="H14" s="49">
        <v>0</v>
      </c>
      <c r="I14" s="50">
        <v>102.434</v>
      </c>
      <c r="J14" s="50">
        <v>16.33330000000001</v>
      </c>
      <c r="K14" s="50">
        <f t="shared" si="0"/>
        <v>1658.0956180182284</v>
      </c>
      <c r="L14" s="49">
        <v>12.391303175555699</v>
      </c>
    </row>
    <row r="15" spans="2:12" ht="15">
      <c r="B15" s="47">
        <v>11</v>
      </c>
      <c r="C15" s="51" t="s">
        <v>69</v>
      </c>
      <c r="D15" s="49">
        <v>945.0957731173262</v>
      </c>
      <c r="E15" s="49">
        <v>3083.074737424227</v>
      </c>
      <c r="F15" s="49">
        <v>10598.211734251188</v>
      </c>
      <c r="G15" s="49">
        <v>744.4089411698178</v>
      </c>
      <c r="H15" s="49">
        <v>0</v>
      </c>
      <c r="I15" s="50">
        <v>228.0983</v>
      </c>
      <c r="J15" s="50">
        <v>1284.6768999999997</v>
      </c>
      <c r="K15" s="50">
        <f t="shared" si="0"/>
        <v>16883.56638596256</v>
      </c>
      <c r="L15" s="49">
        <v>104.31649481796764</v>
      </c>
    </row>
    <row r="16" spans="2:12" ht="15">
      <c r="B16" s="47">
        <v>12</v>
      </c>
      <c r="C16" s="51" t="s">
        <v>70</v>
      </c>
      <c r="D16" s="49">
        <v>1302.2660163449466</v>
      </c>
      <c r="E16" s="49">
        <v>4675.468929832445</v>
      </c>
      <c r="F16" s="49">
        <v>2485.9260381360255</v>
      </c>
      <c r="G16" s="49">
        <v>85.1195597706891</v>
      </c>
      <c r="H16" s="49">
        <v>0</v>
      </c>
      <c r="I16" s="50">
        <v>126.40460000000002</v>
      </c>
      <c r="J16" s="50">
        <v>464.80269999999996</v>
      </c>
      <c r="K16" s="50">
        <f t="shared" si="0"/>
        <v>9139.987844084106</v>
      </c>
      <c r="L16" s="49">
        <v>58.68076969316098</v>
      </c>
    </row>
    <row r="17" spans="2:12" ht="15">
      <c r="B17" s="47">
        <v>13</v>
      </c>
      <c r="C17" s="51" t="s">
        <v>71</v>
      </c>
      <c r="D17" s="49">
        <v>10.8237504844805</v>
      </c>
      <c r="E17" s="49">
        <v>114.04803601336761</v>
      </c>
      <c r="F17" s="49">
        <v>397.4791177541275</v>
      </c>
      <c r="G17" s="49">
        <v>25.7248194870552</v>
      </c>
      <c r="H17" s="49">
        <v>0</v>
      </c>
      <c r="I17" s="50">
        <v>2.5027999999999997</v>
      </c>
      <c r="J17" s="50">
        <v>13.3622</v>
      </c>
      <c r="K17" s="50">
        <f t="shared" si="0"/>
        <v>563.9407237390309</v>
      </c>
      <c r="L17" s="49">
        <v>7.102274500841004</v>
      </c>
    </row>
    <row r="18" spans="2:12" ht="15">
      <c r="B18" s="47">
        <v>14</v>
      </c>
      <c r="C18" s="51" t="s">
        <v>72</v>
      </c>
      <c r="D18" s="49">
        <v>4.0255177241321</v>
      </c>
      <c r="E18" s="49">
        <v>41.71586066567713</v>
      </c>
      <c r="F18" s="49">
        <v>278.7331882262388</v>
      </c>
      <c r="G18" s="49">
        <v>6.498663561062</v>
      </c>
      <c r="H18" s="49">
        <v>0</v>
      </c>
      <c r="I18" s="50">
        <v>4.089</v>
      </c>
      <c r="J18" s="50">
        <v>5.051399999999998</v>
      </c>
      <c r="K18" s="50">
        <f t="shared" si="0"/>
        <v>340.11363017711005</v>
      </c>
      <c r="L18" s="49">
        <v>3.8669679370181</v>
      </c>
    </row>
    <row r="19" spans="2:12" ht="15">
      <c r="B19" s="47">
        <v>15</v>
      </c>
      <c r="C19" s="51" t="s">
        <v>73</v>
      </c>
      <c r="D19" s="49">
        <v>49.7754719125217</v>
      </c>
      <c r="E19" s="49">
        <v>402.8581945727632</v>
      </c>
      <c r="F19" s="49">
        <v>1530.0868148614093</v>
      </c>
      <c r="G19" s="49">
        <v>97.8344767313683</v>
      </c>
      <c r="H19" s="49">
        <v>0</v>
      </c>
      <c r="I19" s="50">
        <v>1.3981000000000001</v>
      </c>
      <c r="J19" s="50">
        <v>37.9858</v>
      </c>
      <c r="K19" s="50">
        <f t="shared" si="0"/>
        <v>2119.9388580780624</v>
      </c>
      <c r="L19" s="49">
        <v>20.21465805576791</v>
      </c>
    </row>
    <row r="20" spans="2:12" ht="15">
      <c r="B20" s="47">
        <v>16</v>
      </c>
      <c r="C20" s="51" t="s">
        <v>74</v>
      </c>
      <c r="D20" s="49">
        <v>1306.4729677850733</v>
      </c>
      <c r="E20" s="49">
        <v>3841.173243182499</v>
      </c>
      <c r="F20" s="49">
        <v>5271.982474318879</v>
      </c>
      <c r="G20" s="49">
        <v>172.9874583295804</v>
      </c>
      <c r="H20" s="49">
        <v>0</v>
      </c>
      <c r="I20" s="50">
        <v>263.11530000000005</v>
      </c>
      <c r="J20" s="50">
        <v>745.8865000000001</v>
      </c>
      <c r="K20" s="50">
        <f t="shared" si="0"/>
        <v>11601.617943616031</v>
      </c>
      <c r="L20" s="49">
        <v>127.8585722834455</v>
      </c>
    </row>
    <row r="21" spans="2:12" ht="15">
      <c r="B21" s="47">
        <v>17</v>
      </c>
      <c r="C21" s="51" t="s">
        <v>75</v>
      </c>
      <c r="D21" s="49">
        <v>414.54833275020866</v>
      </c>
      <c r="E21" s="49">
        <v>395.98312748090973</v>
      </c>
      <c r="F21" s="49">
        <v>1473.531666084047</v>
      </c>
      <c r="G21" s="49">
        <v>63.45134516921199</v>
      </c>
      <c r="H21" s="49">
        <v>0</v>
      </c>
      <c r="I21" s="50">
        <v>59.5845</v>
      </c>
      <c r="J21" s="50">
        <v>103.38390000000001</v>
      </c>
      <c r="K21" s="50">
        <f t="shared" si="0"/>
        <v>2510.482871484377</v>
      </c>
      <c r="L21" s="49">
        <v>28.323787087202696</v>
      </c>
    </row>
    <row r="22" spans="2:12" ht="15">
      <c r="B22" s="47">
        <v>18</v>
      </c>
      <c r="C22" s="48" t="s">
        <v>96</v>
      </c>
      <c r="D22" s="49">
        <v>0.0130827780356</v>
      </c>
      <c r="E22" s="49">
        <v>0.0032469226070000004</v>
      </c>
      <c r="F22" s="49">
        <v>0.25642499860650003</v>
      </c>
      <c r="G22" s="49">
        <v>0.0018471383570999999</v>
      </c>
      <c r="H22" s="49">
        <v>0</v>
      </c>
      <c r="I22" s="50">
        <v>0</v>
      </c>
      <c r="J22" s="50">
        <v>0</v>
      </c>
      <c r="K22" s="50">
        <f t="shared" si="0"/>
        <v>0.2746018376062</v>
      </c>
      <c r="L22" s="49">
        <v>0.0019771179285</v>
      </c>
    </row>
    <row r="23" spans="2:12" ht="15">
      <c r="B23" s="47">
        <v>19</v>
      </c>
      <c r="C23" s="51" t="s">
        <v>76</v>
      </c>
      <c r="D23" s="49">
        <v>267.94586038892464</v>
      </c>
      <c r="E23" s="49">
        <v>603.6922661393967</v>
      </c>
      <c r="F23" s="49">
        <v>2424.426009078482</v>
      </c>
      <c r="G23" s="49">
        <v>121.94131571798161</v>
      </c>
      <c r="H23" s="49">
        <v>0</v>
      </c>
      <c r="I23" s="50">
        <v>40.206700000000005</v>
      </c>
      <c r="J23" s="50">
        <v>137.74110000000016</v>
      </c>
      <c r="K23" s="50">
        <f t="shared" si="0"/>
        <v>3595.953251324785</v>
      </c>
      <c r="L23" s="49">
        <v>38.2218862252518</v>
      </c>
    </row>
    <row r="24" spans="2:12" ht="15">
      <c r="B24" s="47">
        <v>20</v>
      </c>
      <c r="C24" s="51" t="s">
        <v>77</v>
      </c>
      <c r="D24" s="49">
        <v>14986.11599566158</v>
      </c>
      <c r="E24" s="49">
        <v>38169.66199160044</v>
      </c>
      <c r="F24" s="49">
        <v>26865.47575218125</v>
      </c>
      <c r="G24" s="49">
        <v>1277.930324032279</v>
      </c>
      <c r="H24" s="49">
        <v>0</v>
      </c>
      <c r="I24" s="50">
        <v>3263.3713965045235</v>
      </c>
      <c r="J24" s="50">
        <v>24891.088491693197</v>
      </c>
      <c r="K24" s="50">
        <f t="shared" si="0"/>
        <v>109453.64395167326</v>
      </c>
      <c r="L24" s="49">
        <v>446.85475988816984</v>
      </c>
    </row>
    <row r="25" spans="2:12" ht="15">
      <c r="B25" s="47">
        <v>21</v>
      </c>
      <c r="C25" s="48" t="s">
        <v>78</v>
      </c>
      <c r="D25" s="49">
        <v>0.8543912432481</v>
      </c>
      <c r="E25" s="49">
        <v>2.0596176287109005</v>
      </c>
      <c r="F25" s="49">
        <v>22.169342493115806</v>
      </c>
      <c r="G25" s="49">
        <v>0.40838525682029997</v>
      </c>
      <c r="H25" s="49">
        <v>0</v>
      </c>
      <c r="I25" s="50">
        <v>0.2295</v>
      </c>
      <c r="J25" s="50">
        <v>0.9444999999999999</v>
      </c>
      <c r="K25" s="50">
        <f t="shared" si="0"/>
        <v>26.66573662189511</v>
      </c>
      <c r="L25" s="49">
        <v>0.22197523692780002</v>
      </c>
    </row>
    <row r="26" spans="2:12" ht="15">
      <c r="B26" s="47">
        <v>22</v>
      </c>
      <c r="C26" s="51" t="s">
        <v>79</v>
      </c>
      <c r="D26" s="49">
        <v>1.4798285918894003</v>
      </c>
      <c r="E26" s="49">
        <v>40.313363314700986</v>
      </c>
      <c r="F26" s="49">
        <v>96.8517979451853</v>
      </c>
      <c r="G26" s="49">
        <v>4.169230510068301</v>
      </c>
      <c r="H26" s="49">
        <v>0</v>
      </c>
      <c r="I26" s="50">
        <v>0.8594999999999999</v>
      </c>
      <c r="J26" s="50">
        <v>1.4019000000000001</v>
      </c>
      <c r="K26" s="50">
        <f t="shared" si="0"/>
        <v>145.075620361844</v>
      </c>
      <c r="L26" s="49">
        <v>1.7898134692471999</v>
      </c>
    </row>
    <row r="27" spans="2:12" ht="15">
      <c r="B27" s="47">
        <v>23</v>
      </c>
      <c r="C27" s="48" t="s">
        <v>80</v>
      </c>
      <c r="D27" s="49">
        <v>0.016724365606699997</v>
      </c>
      <c r="E27" s="49">
        <v>2.2987084807127998</v>
      </c>
      <c r="F27" s="49">
        <v>5.3408149780982015</v>
      </c>
      <c r="G27" s="49">
        <v>0.3199149334640001</v>
      </c>
      <c r="H27" s="49">
        <v>0</v>
      </c>
      <c r="I27" s="50">
        <v>0.0174</v>
      </c>
      <c r="J27" s="50">
        <v>0.0737</v>
      </c>
      <c r="K27" s="50">
        <f t="shared" si="0"/>
        <v>8.067262757881702</v>
      </c>
      <c r="L27" s="49">
        <v>0.20570177357099997</v>
      </c>
    </row>
    <row r="28" spans="2:12" ht="15">
      <c r="B28" s="47">
        <v>24</v>
      </c>
      <c r="C28" s="48" t="s">
        <v>81</v>
      </c>
      <c r="D28" s="49">
        <v>0.4423890422136</v>
      </c>
      <c r="E28" s="49">
        <v>4.1375364917116</v>
      </c>
      <c r="F28" s="49">
        <v>31.9025641788333</v>
      </c>
      <c r="G28" s="49">
        <v>1.1315840741413001</v>
      </c>
      <c r="H28" s="49">
        <v>0</v>
      </c>
      <c r="I28" s="50">
        <v>0.2403</v>
      </c>
      <c r="J28" s="50">
        <v>0.4124</v>
      </c>
      <c r="K28" s="50">
        <f t="shared" si="0"/>
        <v>38.2667737868998</v>
      </c>
      <c r="L28" s="49">
        <v>2.4718199343563</v>
      </c>
    </row>
    <row r="29" spans="2:12" ht="15">
      <c r="B29" s="47">
        <v>25</v>
      </c>
      <c r="C29" s="51" t="s">
        <v>82</v>
      </c>
      <c r="D29" s="49">
        <v>3345.12430711714</v>
      </c>
      <c r="E29" s="49">
        <v>5156.603189205879</v>
      </c>
      <c r="F29" s="49">
        <v>6054.8440719902965</v>
      </c>
      <c r="G29" s="49">
        <v>202.6369160388141</v>
      </c>
      <c r="H29" s="49">
        <v>0</v>
      </c>
      <c r="I29" s="50">
        <v>260.5108</v>
      </c>
      <c r="J29" s="50">
        <v>1646.2874000000004</v>
      </c>
      <c r="K29" s="50">
        <f t="shared" si="0"/>
        <v>16666.00668435213</v>
      </c>
      <c r="L29" s="49">
        <v>107.50144476388752</v>
      </c>
    </row>
    <row r="30" spans="2:12" ht="15">
      <c r="B30" s="47">
        <v>26</v>
      </c>
      <c r="C30" s="51" t="s">
        <v>83</v>
      </c>
      <c r="D30" s="49">
        <v>119.88866478044879</v>
      </c>
      <c r="E30" s="49">
        <v>645.0450073507717</v>
      </c>
      <c r="F30" s="49">
        <v>1355.891916360532</v>
      </c>
      <c r="G30" s="49">
        <v>82.41498636489699</v>
      </c>
      <c r="H30" s="49">
        <v>0</v>
      </c>
      <c r="I30" s="50">
        <v>10.509699999999999</v>
      </c>
      <c r="J30" s="50">
        <v>77.98599999999999</v>
      </c>
      <c r="K30" s="50">
        <f t="shared" si="0"/>
        <v>2291.7362748566493</v>
      </c>
      <c r="L30" s="49">
        <v>19.990453948225795</v>
      </c>
    </row>
    <row r="31" spans="2:12" ht="15">
      <c r="B31" s="47">
        <v>27</v>
      </c>
      <c r="C31" s="51" t="s">
        <v>22</v>
      </c>
      <c r="D31" s="49">
        <v>66.90202996199488</v>
      </c>
      <c r="E31" s="49">
        <v>102.909216282044</v>
      </c>
      <c r="F31" s="49">
        <v>858.4328521598</v>
      </c>
      <c r="G31" s="49">
        <v>131.64916380289569</v>
      </c>
      <c r="H31" s="49">
        <v>0</v>
      </c>
      <c r="I31" s="50">
        <v>98.60409999999999</v>
      </c>
      <c r="J31" s="50">
        <v>333.8288</v>
      </c>
      <c r="K31" s="50">
        <f t="shared" si="0"/>
        <v>1592.3261622067346</v>
      </c>
      <c r="L31" s="49">
        <v>52.3558137928676</v>
      </c>
    </row>
    <row r="32" spans="2:12" ht="15">
      <c r="B32" s="47">
        <v>28</v>
      </c>
      <c r="C32" s="51" t="s">
        <v>84</v>
      </c>
      <c r="D32" s="49">
        <v>3.2702429121002003</v>
      </c>
      <c r="E32" s="49">
        <v>17.711050371122887</v>
      </c>
      <c r="F32" s="49">
        <v>94.52577850536649</v>
      </c>
      <c r="G32" s="49">
        <v>3.1880613371720012</v>
      </c>
      <c r="H32" s="49">
        <v>0</v>
      </c>
      <c r="I32" s="50">
        <v>0</v>
      </c>
      <c r="J32" s="50">
        <v>0</v>
      </c>
      <c r="K32" s="50">
        <f t="shared" si="0"/>
        <v>118.69513312576157</v>
      </c>
      <c r="L32" s="49">
        <v>1.7506786805985</v>
      </c>
    </row>
    <row r="33" spans="2:12" ht="15">
      <c r="B33" s="47">
        <v>29</v>
      </c>
      <c r="C33" s="51" t="s">
        <v>85</v>
      </c>
      <c r="D33" s="49">
        <v>111.01879037536455</v>
      </c>
      <c r="E33" s="49">
        <v>572.9772175679218</v>
      </c>
      <c r="F33" s="49">
        <v>2075.7075482871596</v>
      </c>
      <c r="G33" s="49">
        <v>86.7369633147951</v>
      </c>
      <c r="H33" s="49">
        <v>0</v>
      </c>
      <c r="I33" s="50">
        <v>25.314100000000003</v>
      </c>
      <c r="J33" s="50">
        <v>60.99840000000001</v>
      </c>
      <c r="K33" s="50">
        <f t="shared" si="0"/>
        <v>2932.753019545241</v>
      </c>
      <c r="L33" s="49">
        <v>19.904309259874502</v>
      </c>
    </row>
    <row r="34" spans="2:12" ht="15">
      <c r="B34" s="47">
        <v>30</v>
      </c>
      <c r="C34" s="51" t="s">
        <v>86</v>
      </c>
      <c r="D34" s="49">
        <v>481.09536797235745</v>
      </c>
      <c r="E34" s="49">
        <v>1587.6271572296089</v>
      </c>
      <c r="F34" s="49">
        <v>2512.223050393727</v>
      </c>
      <c r="G34" s="49">
        <v>72.50895779253482</v>
      </c>
      <c r="H34" s="49">
        <v>0</v>
      </c>
      <c r="I34" s="50">
        <v>37.0052</v>
      </c>
      <c r="J34" s="50">
        <v>257.21379999999994</v>
      </c>
      <c r="K34" s="50">
        <f t="shared" si="0"/>
        <v>4947.673533388227</v>
      </c>
      <c r="L34" s="49">
        <v>27.198646458788392</v>
      </c>
    </row>
    <row r="35" spans="2:12" ht="15">
      <c r="B35" s="47">
        <v>31</v>
      </c>
      <c r="C35" s="48" t="s">
        <v>87</v>
      </c>
      <c r="D35" s="49">
        <v>1.8007612164267002</v>
      </c>
      <c r="E35" s="49">
        <v>35.03170086431451</v>
      </c>
      <c r="F35" s="49">
        <v>59.95359691163929</v>
      </c>
      <c r="G35" s="49">
        <v>3.5298611912476003</v>
      </c>
      <c r="H35" s="49">
        <v>0</v>
      </c>
      <c r="I35" s="50">
        <v>0</v>
      </c>
      <c r="J35" s="50">
        <v>0</v>
      </c>
      <c r="K35" s="50">
        <f t="shared" si="0"/>
        <v>100.31592018362811</v>
      </c>
      <c r="L35" s="49">
        <v>1.5792254500332998</v>
      </c>
    </row>
    <row r="36" spans="2:12" ht="15">
      <c r="B36" s="47">
        <v>32</v>
      </c>
      <c r="C36" s="51" t="s">
        <v>88</v>
      </c>
      <c r="D36" s="49">
        <v>2240.296821441751</v>
      </c>
      <c r="E36" s="49">
        <v>2222.5681950404614</v>
      </c>
      <c r="F36" s="49">
        <v>4025.330452311433</v>
      </c>
      <c r="G36" s="49">
        <v>150.61681782553546</v>
      </c>
      <c r="H36" s="49">
        <v>0</v>
      </c>
      <c r="I36" s="50">
        <v>357.7976</v>
      </c>
      <c r="J36" s="50">
        <v>589.4143999999994</v>
      </c>
      <c r="K36" s="50">
        <f t="shared" si="0"/>
        <v>9586.02428661918</v>
      </c>
      <c r="L36" s="49">
        <v>96.86798265566502</v>
      </c>
    </row>
    <row r="37" spans="2:12" ht="15">
      <c r="B37" s="47">
        <v>33</v>
      </c>
      <c r="C37" s="51" t="s">
        <v>89</v>
      </c>
      <c r="D37" s="49">
        <v>364.4403918141939</v>
      </c>
      <c r="E37" s="49">
        <v>1149.042017702398</v>
      </c>
      <c r="F37" s="49">
        <v>2145.0279929783264</v>
      </c>
      <c r="G37" s="49">
        <v>87.3200087845502</v>
      </c>
      <c r="H37" s="49">
        <v>0</v>
      </c>
      <c r="I37" s="50">
        <v>168.1303</v>
      </c>
      <c r="J37" s="50">
        <v>379.1821</v>
      </c>
      <c r="K37" s="50">
        <f t="shared" si="0"/>
        <v>4293.142811279468</v>
      </c>
      <c r="L37" s="49">
        <v>63.186079450368354</v>
      </c>
    </row>
    <row r="38" spans="2:12" ht="15">
      <c r="B38" s="47">
        <v>34</v>
      </c>
      <c r="C38" s="51" t="s">
        <v>90</v>
      </c>
      <c r="D38" s="49">
        <v>2.4947861169607997</v>
      </c>
      <c r="E38" s="49">
        <v>11.318212477884803</v>
      </c>
      <c r="F38" s="49">
        <v>54.09898467469489</v>
      </c>
      <c r="G38" s="49">
        <v>3.5571197166044994</v>
      </c>
      <c r="H38" s="49">
        <v>0</v>
      </c>
      <c r="I38" s="50">
        <v>0.41569999999999996</v>
      </c>
      <c r="J38" s="50">
        <v>0.9626000000000001</v>
      </c>
      <c r="K38" s="50">
        <f t="shared" si="0"/>
        <v>72.84740298614498</v>
      </c>
      <c r="L38" s="49">
        <v>1.1185506600328</v>
      </c>
    </row>
    <row r="39" spans="2:12" ht="15">
      <c r="B39" s="47">
        <v>35</v>
      </c>
      <c r="C39" s="51" t="s">
        <v>91</v>
      </c>
      <c r="D39" s="49">
        <v>435.65841149981117</v>
      </c>
      <c r="E39" s="49">
        <v>1645.0597039161546</v>
      </c>
      <c r="F39" s="49">
        <v>6736.596532996987</v>
      </c>
      <c r="G39" s="49">
        <v>248.52817861619698</v>
      </c>
      <c r="H39" s="49">
        <v>0</v>
      </c>
      <c r="I39" s="50">
        <v>124.7371</v>
      </c>
      <c r="J39" s="50">
        <v>390.74260000000004</v>
      </c>
      <c r="K39" s="50">
        <f t="shared" si="0"/>
        <v>9581.32252702915</v>
      </c>
      <c r="L39" s="49">
        <v>94.92824635008311</v>
      </c>
    </row>
    <row r="40" spans="2:12" ht="15">
      <c r="B40" s="47">
        <v>36</v>
      </c>
      <c r="C40" s="51" t="s">
        <v>92</v>
      </c>
      <c r="D40" s="49">
        <v>16.357857589264203</v>
      </c>
      <c r="E40" s="49">
        <v>131.41947117080502</v>
      </c>
      <c r="F40" s="49">
        <v>639.5538013227098</v>
      </c>
      <c r="G40" s="49">
        <v>22.7217500880434</v>
      </c>
      <c r="H40" s="49">
        <v>0</v>
      </c>
      <c r="I40" s="50">
        <v>0.0004</v>
      </c>
      <c r="J40" s="50">
        <v>0.1839</v>
      </c>
      <c r="K40" s="50">
        <f t="shared" si="0"/>
        <v>810.2371801708225</v>
      </c>
      <c r="L40" s="49">
        <v>7.880561827154699</v>
      </c>
    </row>
    <row r="41" spans="2:12" ht="15">
      <c r="B41" s="47">
        <v>37</v>
      </c>
      <c r="C41" s="51" t="s">
        <v>93</v>
      </c>
      <c r="D41" s="49">
        <v>939.799256220039</v>
      </c>
      <c r="E41" s="49">
        <v>4283.121543868147</v>
      </c>
      <c r="F41" s="49">
        <v>6085.922146802242</v>
      </c>
      <c r="G41" s="49">
        <v>315.73954943525405</v>
      </c>
      <c r="H41" s="49">
        <v>0</v>
      </c>
      <c r="I41" s="50">
        <v>160.40019999999998</v>
      </c>
      <c r="J41" s="50">
        <v>614.7012999999997</v>
      </c>
      <c r="K41" s="50">
        <f t="shared" si="0"/>
        <v>12399.683996325683</v>
      </c>
      <c r="L41" s="49">
        <v>184.9268935466886</v>
      </c>
    </row>
    <row r="42" spans="2:12" s="55" customFormat="1" ht="15">
      <c r="B42" s="52" t="s">
        <v>94</v>
      </c>
      <c r="C42" s="53"/>
      <c r="D42" s="54">
        <f aca="true" t="shared" si="1" ref="D42:L42">SUM(D5:D41)</f>
        <v>28215.140623008585</v>
      </c>
      <c r="E42" s="54">
        <f t="shared" si="1"/>
        <v>70293.90412977178</v>
      </c>
      <c r="F42" s="54">
        <f t="shared" si="1"/>
        <v>89450.0734004114</v>
      </c>
      <c r="G42" s="54">
        <f t="shared" si="1"/>
        <v>4363.864661456562</v>
      </c>
      <c r="H42" s="54">
        <f t="shared" si="1"/>
        <v>0</v>
      </c>
      <c r="I42" s="54">
        <f t="shared" si="1"/>
        <v>5414.947996504521</v>
      </c>
      <c r="J42" s="54">
        <f t="shared" si="1"/>
        <v>32241.829791693206</v>
      </c>
      <c r="K42" s="54">
        <f t="shared" si="1"/>
        <v>229979.760602846</v>
      </c>
      <c r="L42" s="54">
        <f t="shared" si="1"/>
        <v>1627.3792386887542</v>
      </c>
    </row>
    <row r="43" spans="2:11" ht="15">
      <c r="B43" t="s">
        <v>95</v>
      </c>
      <c r="I43" s="56"/>
      <c r="J43" s="56"/>
      <c r="K43" s="56"/>
    </row>
    <row r="44" s="56" customFormat="1" ht="15"/>
    <row r="45" spans="4:12" ht="15">
      <c r="D45" s="56"/>
      <c r="E45" s="56"/>
      <c r="F45" s="56"/>
      <c r="G45" s="57"/>
      <c r="I45" s="56"/>
      <c r="J45" s="56"/>
      <c r="K45" s="56"/>
      <c r="L45" s="56"/>
    </row>
    <row r="46" spans="4:12" ht="15">
      <c r="D46" s="56"/>
      <c r="E46" s="56"/>
      <c r="F46" s="56"/>
      <c r="G46" s="56"/>
      <c r="I46" s="56"/>
      <c r="J46" s="56"/>
      <c r="K46" s="56"/>
      <c r="L46" s="56"/>
    </row>
    <row r="47" spans="4:12" ht="15">
      <c r="D47" s="56"/>
      <c r="E47" s="56"/>
      <c r="F47" s="56"/>
      <c r="G47" s="56"/>
      <c r="H47" s="58"/>
      <c r="I47" s="56"/>
      <c r="J47" s="56"/>
      <c r="K47" s="56"/>
      <c r="L47" s="56"/>
    </row>
    <row r="48" spans="4:12" ht="15">
      <c r="D48" s="57"/>
      <c r="E48" s="57"/>
      <c r="F48" s="57"/>
      <c r="G48" s="57"/>
      <c r="H48" s="57"/>
      <c r="I48" s="58"/>
      <c r="J48" s="58"/>
      <c r="K48" s="57"/>
      <c r="L48" s="57"/>
    </row>
    <row r="49" ht="15">
      <c r="K49" s="59"/>
    </row>
    <row r="50" ht="15">
      <c r="K50" s="59"/>
    </row>
  </sheetData>
  <sheetProtection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Windows User</cp:lastModifiedBy>
  <dcterms:created xsi:type="dcterms:W3CDTF">2014-04-10T12:10:22Z</dcterms:created>
  <dcterms:modified xsi:type="dcterms:W3CDTF">2021-03-09T07:50:32Z</dcterms:modified>
  <cp:category/>
  <cp:version/>
  <cp:contentType/>
  <cp:contentStatus/>
</cp:coreProperties>
</file>