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<sst xmlns="http://schemas.openxmlformats.org/spreadsheetml/2006/main" count="395" uniqueCount="361">
  <si>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</si>
  <si>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</si>
  <si>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</si>
  <si>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</si>
  <si>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</si>
  <si>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</si>
  <si>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</si>
  <si>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</si>
  <si>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</si>
  <si>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</si>
  <si>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</si>
  <si>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</si>
  <si>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</si>
  <si>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</si>
  <si>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</si>
  <si>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</si>
  <si>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</si>
  <si>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</si>
  <si>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</si>
  <si>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</si>
  <si>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</si>
  <si>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</si>
  <si>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</si>
  <si>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</si>
  <si>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</si>
  <si>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</si>
  <si>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</si>
  <si>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</si>
  <si>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</si>
  <si>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</si>
  <si>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</si>
  <si>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</si>
  <si>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</si>
  <si>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</si>
  <si>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</si>
  <si>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</si>
  <si>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</si>
  <si>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</si>
  <si>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</si>
  <si>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</si>
  <si>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</si>
  <si>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</si>
  <si>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</si>
  <si>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</si>
  <si>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</si>
  <si>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</si>
  <si>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</si>
  <si>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</si>
  <si>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</si>
  <si>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</si>
  <si>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</si>
  <si>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</si>
  <si>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</si>
  <si>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</si>
  <si>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</si>
  <si>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</si>
  <si>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</si>
  <si>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</si>
  <si>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</si>
  <si>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</si>
  <si>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</si>
  <si>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</si>
  <si>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</si>
  <si>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</si>
  <si>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</si>
  <si>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</si>
  <si>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</si>
  <si>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</si>
  <si>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</si>
  <si>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</si>
  <si>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</si>
  <si>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</si>
  <si>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</si>
  <si>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</si>
  <si>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</si>
  <si>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</si>
  <si>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</si>
  <si>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</si>
  <si>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</si>
  <si>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</si>
  <si>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</si>
  <si>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</si>
  <si>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</si>
  <si>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</si>
  <si>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</si>
  <si>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</si>
  <si>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</si>
  <si>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</si>
  <si>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</si>
  <si>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</si>
  <si>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</si>
  <si>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</si>
  <si>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</si>
  <si>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</si>
  <si>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</si>
  <si>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</si>
  <si>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</si>
  <si>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</si>
  <si>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</si>
  <si>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</si>
  <si>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</si>
  <si>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</si>
  <si>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</si>
  <si>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</si>
  <si>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</si>
  <si>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</si>
  <si>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</si>
  <si>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</si>
  <si>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</si>
  <si>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</si>
  <si>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</si>
  <si>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</si>
  <si>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</si>
  <si>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</si>
  <si>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</si>
  <si>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</si>
  <si>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</si>
  <si>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</si>
  <si>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</si>
  <si>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</si>
  <si>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</si>
  <si>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</si>
  <si>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</si>
  <si>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</si>
  <si>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</si>
  <si>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</si>
  <si>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</si>
  <si>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</si>
  <si>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</si>
  <si>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</si>
  <si>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</si>
  <si>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</si>
  <si>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</si>
  <si>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</si>
  <si>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</si>
  <si>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</si>
  <si>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</si>
  <si>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</si>
  <si>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</si>
  <si>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</si>
  <si>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</si>
  <si>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</si>
  <si>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</si>
  <si>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</si>
  <si>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</si>
  <si>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</si>
  <si>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</si>
  <si>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</si>
  <si>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</si>
  <si>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</si>
  <si>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</si>
  <si>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</si>
  <si>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</si>
  <si>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</si>
  <si>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</si>
  <si>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</si>
  <si>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</si>
  <si>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</si>
  <si>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</si>
  <si>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</si>
  <si>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</si>
  <si>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</si>
  <si>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</si>
  <si>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</si>
  <si>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</si>
  <si>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</si>
  <si>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</si>
  <si>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</si>
  <si>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</si>
  <si>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</si>
  <si>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</si>
  <si>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</si>
  <si>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</si>
  <si>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</si>
  <si>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</si>
  <si>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</si>
  <si>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</si>
  <si>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</si>
  <si>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</si>
  <si>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</si>
  <si>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</si>
  <si>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</si>
  <si>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</si>
  <si>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</si>
  <si>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</si>
  <si>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</si>
  <si>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</si>
  <si>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</si>
  <si>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</si>
  <si>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</si>
  <si>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</si>
  <si>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</si>
  <si>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</si>
  <si>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</si>
  <si>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</si>
  <si>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</si>
  <si>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</si>
  <si>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</si>
  <si>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</si>
  <si>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</si>
  <si>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</si>
  <si>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</si>
  <si>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</si>
  <si>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</si>
  <si>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</si>
  <si>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</si>
  <si>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</si>
  <si>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</si>
  <si>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</si>
  <si>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</si>
  <si>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</si>
  <si>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</si>
  <si>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</si>
  <si>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</si>
  <si>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</si>
  <si>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</si>
  <si>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</si>
  <si>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</si>
  <si>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</si>
  <si>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</si>
  <si>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</si>
  <si>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</si>
  <si>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</si>
  <si>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</si>
  <si>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</si>
  <si>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</si>
  <si>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</si>
  <si>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</si>
  <si>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</si>
  <si>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</si>
  <si>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</si>
  <si>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</si>
  <si>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</si>
  <si>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</si>
  <si>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</si>
  <si>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</si>
  <si>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</si>
  <si>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</si>
  <si>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</si>
  <si>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</si>
  <si>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</si>
  <si>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</si>
  <si>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</si>
  <si>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</si>
  <si>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</si>
  <si>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</si>
  <si>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</si>
  <si>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</si>
  <si>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</si>
  <si>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</si>
  <si>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</si>
  <si>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</si>
  <si>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</si>
  <si>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</si>
  <si>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</si>
  <si>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</si>
  <si>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</si>
  <si>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</si>
  <si>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</si>
  <si>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</si>
  <si>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</si>
  <si>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</si>
  <si>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</si>
  <si>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</si>
  <si>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</si>
  <si>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</si>
  <si>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</si>
  <si>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</si>
  <si>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</si>
  <si>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</si>
  <si>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</si>
  <si>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</si>
  <si>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</si>
  <si>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</si>
  <si>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</si>
  <si>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</si>
  <si>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</si>
  <si>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</si>
  <si>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</si>
  <si>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</si>
  <si>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</si>
  <si>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</si>
  <si>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</si>
  <si>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</si>
  <si>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</si>
  <si>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</si>
  <si>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</si>
  <si>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</si>
  <si>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</si>
  <si>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</si>
  <si>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</si>
  <si>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</si>
  <si>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</si>
  <si>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</si>
  <si>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</si>
  <si>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</si>
  <si>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</si>
  <si>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</si>
  <si>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</si>
  <si>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</si>
  <si>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</si>
  <si>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</si>
  <si>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</si>
  <si>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</si>
  <si>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</si>
  <si>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</si>
  <si>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</si>
  <si>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</si>
  <si>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</si>
  <si>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</si>
  <si>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</si>
  <si>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</si>
  <si>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</si>
  <si>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</si>
  <si>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</si>
  <si>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</si>
  <si>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</si>
  <si>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</si>
  <si>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</si>
  <si>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</si>
  <si>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</si>
  <si>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</si>
  <si>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</si>
  <si>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</si>
  <si>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</si>
  <si>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</si>
  <si>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</si>
  <si>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</si>
  <si>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</si>
  <si>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</si>
  <si>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</si>
  <si>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</si>
  <si>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Mutual Fund: Net Assets Under Management (AAUM) as on JAN 2017 (All figures in Rs. Crore)</t>
  </si>
  <si>
    <t>Table showing State wise /Union Territory wise contribution to AUM of category of schemes as on JAN 2017</t>
  </si>
  <si>
    <t>R*SHARES CNX 100 FUND</t>
  </si>
  <si>
    <t>R*SHARES CONSUMPTION FUND</t>
  </si>
  <si>
    <t>R*SHARES DIVIDEND OPPORTUNITIES FUND</t>
  </si>
  <si>
    <t>R*SHARES LONG TERM GILT ETF</t>
  </si>
  <si>
    <t>R*SHARES NV20 ETF</t>
  </si>
  <si>
    <t>R*SHARES SENSEX ETF</t>
  </si>
  <si>
    <t>R*SHARES Bank BeES</t>
  </si>
  <si>
    <t>CPSE ETF</t>
  </si>
  <si>
    <t>R*SHARES Hang Seng BeES</t>
  </si>
  <si>
    <t>R*SHARES Infra BeES</t>
  </si>
  <si>
    <t>R* Shares Junior BeES</t>
  </si>
  <si>
    <t>R*SHARES Liquid BeES</t>
  </si>
  <si>
    <t>R*SHARES Nifty BeES</t>
  </si>
  <si>
    <t>R*SHARES PSU Bank BeES</t>
  </si>
  <si>
    <t>R*SHARES Shariah BeES</t>
  </si>
  <si>
    <t>R*SHARES Gold BeES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</si>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</sst>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15"/>
  <sheetViews>
    <sheetView tabSelected="1" zoomScalePageLayoutView="0" workbookViewId="0" topLeftCell="A274">
      <selection activeCell="A309" sqref="A309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5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0" t="s">
        <v>0</v>
      </c>
      <c r="B3" s="82" t="s">
        <v>1</v>
      </c>
      <c r="C3" s="85" t="s">
        <v>332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81"/>
      <c r="B4" s="83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77" t="s">
        <v>35</v>
      </c>
    </row>
    <row r="5" spans="1:63" ht="18.75" thickBot="1">
      <c r="A5" s="81"/>
      <c r="B5" s="83"/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3"/>
      <c r="M5" s="71" t="s">
        <v>6</v>
      </c>
      <c r="N5" s="72"/>
      <c r="O5" s="72"/>
      <c r="P5" s="72"/>
      <c r="Q5" s="72"/>
      <c r="R5" s="72"/>
      <c r="S5" s="72"/>
      <c r="T5" s="72"/>
      <c r="U5" s="72"/>
      <c r="V5" s="73"/>
      <c r="W5" s="71" t="s">
        <v>5</v>
      </c>
      <c r="X5" s="72"/>
      <c r="Y5" s="72"/>
      <c r="Z5" s="72"/>
      <c r="AA5" s="72"/>
      <c r="AB5" s="72"/>
      <c r="AC5" s="72"/>
      <c r="AD5" s="72"/>
      <c r="AE5" s="72"/>
      <c r="AF5" s="73"/>
      <c r="AG5" s="71" t="s">
        <v>6</v>
      </c>
      <c r="AH5" s="72"/>
      <c r="AI5" s="72"/>
      <c r="AJ5" s="72"/>
      <c r="AK5" s="72"/>
      <c r="AL5" s="72"/>
      <c r="AM5" s="72"/>
      <c r="AN5" s="72"/>
      <c r="AO5" s="72"/>
      <c r="AP5" s="73"/>
      <c r="AQ5" s="71" t="s">
        <v>5</v>
      </c>
      <c r="AR5" s="72"/>
      <c r="AS5" s="72"/>
      <c r="AT5" s="72"/>
      <c r="AU5" s="72"/>
      <c r="AV5" s="72"/>
      <c r="AW5" s="72"/>
      <c r="AX5" s="72"/>
      <c r="AY5" s="72"/>
      <c r="AZ5" s="73"/>
      <c r="BA5" s="71" t="s">
        <v>6</v>
      </c>
      <c r="BB5" s="72"/>
      <c r="BC5" s="72"/>
      <c r="BD5" s="72"/>
      <c r="BE5" s="72"/>
      <c r="BF5" s="72"/>
      <c r="BG5" s="72"/>
      <c r="BH5" s="72"/>
      <c r="BI5" s="72"/>
      <c r="BJ5" s="73"/>
      <c r="BK5" s="78"/>
    </row>
    <row r="6" spans="1:63" ht="18" customHeight="1">
      <c r="A6" s="81"/>
      <c r="B6" s="83"/>
      <c r="C6" s="65" t="s">
        <v>7</v>
      </c>
      <c r="D6" s="66"/>
      <c r="E6" s="66"/>
      <c r="F6" s="66"/>
      <c r="G6" s="67"/>
      <c r="H6" s="68" t="s">
        <v>8</v>
      </c>
      <c r="I6" s="69"/>
      <c r="J6" s="69"/>
      <c r="K6" s="69"/>
      <c r="L6" s="70"/>
      <c r="M6" s="65" t="s">
        <v>7</v>
      </c>
      <c r="N6" s="66"/>
      <c r="O6" s="66"/>
      <c r="P6" s="66"/>
      <c r="Q6" s="67"/>
      <c r="R6" s="68" t="s">
        <v>8</v>
      </c>
      <c r="S6" s="69"/>
      <c r="T6" s="69"/>
      <c r="U6" s="69"/>
      <c r="V6" s="70"/>
      <c r="W6" s="65" t="s">
        <v>7</v>
      </c>
      <c r="X6" s="66"/>
      <c r="Y6" s="66"/>
      <c r="Z6" s="66"/>
      <c r="AA6" s="67"/>
      <c r="AB6" s="68" t="s">
        <v>8</v>
      </c>
      <c r="AC6" s="69"/>
      <c r="AD6" s="69"/>
      <c r="AE6" s="69"/>
      <c r="AF6" s="70"/>
      <c r="AG6" s="65" t="s">
        <v>7</v>
      </c>
      <c r="AH6" s="66"/>
      <c r="AI6" s="66"/>
      <c r="AJ6" s="66"/>
      <c r="AK6" s="67"/>
      <c r="AL6" s="68" t="s">
        <v>8</v>
      </c>
      <c r="AM6" s="69"/>
      <c r="AN6" s="69"/>
      <c r="AO6" s="69"/>
      <c r="AP6" s="70"/>
      <c r="AQ6" s="65" t="s">
        <v>7</v>
      </c>
      <c r="AR6" s="66"/>
      <c r="AS6" s="66"/>
      <c r="AT6" s="66"/>
      <c r="AU6" s="67"/>
      <c r="AV6" s="68" t="s">
        <v>8</v>
      </c>
      <c r="AW6" s="69"/>
      <c r="AX6" s="69"/>
      <c r="AY6" s="69"/>
      <c r="AZ6" s="70"/>
      <c r="BA6" s="65" t="s">
        <v>7</v>
      </c>
      <c r="BB6" s="66"/>
      <c r="BC6" s="66"/>
      <c r="BD6" s="66"/>
      <c r="BE6" s="67"/>
      <c r="BF6" s="68" t="s">
        <v>8</v>
      </c>
      <c r="BG6" s="69"/>
      <c r="BH6" s="69"/>
      <c r="BI6" s="69"/>
      <c r="BJ6" s="70"/>
      <c r="BK6" s="78"/>
    </row>
    <row r="7" spans="1:63" ht="15.75">
      <c r="A7" s="81"/>
      <c r="B7" s="84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9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278</v>
      </c>
      <c r="C10" s="11">
        <v>0</v>
      </c>
      <c r="D10" s="9">
        <v>529.3507856907743</v>
      </c>
      <c r="E10" s="9">
        <v>72.58506644535484</v>
      </c>
      <c r="F10" s="9">
        <v>0</v>
      </c>
      <c r="G10" s="10">
        <v>24.96671522077419</v>
      </c>
      <c r="H10" s="11">
        <v>179.15008717748387</v>
      </c>
      <c r="I10" s="9">
        <v>8337.671037673936</v>
      </c>
      <c r="J10" s="9">
        <v>2680.0194325430643</v>
      </c>
      <c r="K10" s="9">
        <v>0</v>
      </c>
      <c r="L10" s="10">
        <v>557.5330139247741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73.2701600539355</v>
      </c>
      <c r="S10" s="9">
        <v>1144.758514219097</v>
      </c>
      <c r="T10" s="9">
        <v>713.9389449117419</v>
      </c>
      <c r="U10" s="9">
        <v>0</v>
      </c>
      <c r="V10" s="10">
        <v>28.500856698741938</v>
      </c>
      <c r="W10" s="11">
        <v>0</v>
      </c>
      <c r="X10" s="9">
        <v>0.26356915961290317</v>
      </c>
      <c r="Y10" s="9">
        <v>0</v>
      </c>
      <c r="Z10" s="9">
        <v>0</v>
      </c>
      <c r="AA10" s="10">
        <v>0</v>
      </c>
      <c r="AB10" s="11">
        <v>0.5027317907419355</v>
      </c>
      <c r="AC10" s="9">
        <v>0.06992682129032257</v>
      </c>
      <c r="AD10" s="9">
        <v>0</v>
      </c>
      <c r="AE10" s="9">
        <v>0</v>
      </c>
      <c r="AF10" s="10">
        <v>0.041646855999999996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0.24154519716129033</v>
      </c>
      <c r="AM10" s="9">
        <v>0</v>
      </c>
      <c r="AN10" s="9">
        <v>0</v>
      </c>
      <c r="AO10" s="9">
        <v>0</v>
      </c>
      <c r="AP10" s="10">
        <v>0.16718801719354837</v>
      </c>
      <c r="AQ10" s="11">
        <v>0</v>
      </c>
      <c r="AR10" s="9">
        <v>18.688404329193546</v>
      </c>
      <c r="AS10" s="9">
        <v>0</v>
      </c>
      <c r="AT10" s="9">
        <v>0</v>
      </c>
      <c r="AU10" s="10">
        <v>0</v>
      </c>
      <c r="AV10" s="11">
        <v>697.2600966729361</v>
      </c>
      <c r="AW10" s="9">
        <v>9052.420411605935</v>
      </c>
      <c r="AX10" s="9">
        <v>977.0284990905163</v>
      </c>
      <c r="AY10" s="9">
        <v>0</v>
      </c>
      <c r="AZ10" s="10">
        <v>294.20631271493517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113.07470296193583</v>
      </c>
      <c r="BG10" s="9">
        <v>411.57324798680656</v>
      </c>
      <c r="BH10" s="9">
        <v>152.80599622041936</v>
      </c>
      <c r="BI10" s="9">
        <v>0</v>
      </c>
      <c r="BJ10" s="10">
        <v>123.6764667450002</v>
      </c>
      <c r="BK10" s="17">
        <f>SUM(C10:BJ10)</f>
        <v>26183.765360729358</v>
      </c>
      <c r="BL10" s="16"/>
      <c r="BM10" s="50"/>
    </row>
    <row r="11" spans="1:65" s="12" customFormat="1" ht="15">
      <c r="A11" s="5"/>
      <c r="B11" s="8" t="s">
        <v>279</v>
      </c>
      <c r="C11" s="11">
        <v>0</v>
      </c>
      <c r="D11" s="9">
        <v>0.5699896532258065</v>
      </c>
      <c r="E11" s="9">
        <v>0</v>
      </c>
      <c r="F11" s="9">
        <v>0</v>
      </c>
      <c r="G11" s="10">
        <v>0</v>
      </c>
      <c r="H11" s="11">
        <v>34.48570441493548</v>
      </c>
      <c r="I11" s="9">
        <v>910.3616986927419</v>
      </c>
      <c r="J11" s="9">
        <v>138.72758073841936</v>
      </c>
      <c r="K11" s="9">
        <v>0</v>
      </c>
      <c r="L11" s="10">
        <v>40.48170361212903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15.472708200387098</v>
      </c>
      <c r="S11" s="9">
        <v>181.3488756403226</v>
      </c>
      <c r="T11" s="9">
        <v>33.750970229806455</v>
      </c>
      <c r="U11" s="9">
        <v>0</v>
      </c>
      <c r="V11" s="10">
        <v>3.6960679785161292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0.1419540325483871</v>
      </c>
      <c r="AC11" s="9">
        <v>3.217989726709678</v>
      </c>
      <c r="AD11" s="9">
        <v>0</v>
      </c>
      <c r="AE11" s="9">
        <v>0</v>
      </c>
      <c r="AF11" s="10">
        <v>0.3150764809677419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0.009804897258064518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7.758239587032257</v>
      </c>
      <c r="AS11" s="9">
        <v>0</v>
      </c>
      <c r="AT11" s="9">
        <v>0</v>
      </c>
      <c r="AU11" s="10">
        <v>0</v>
      </c>
      <c r="AV11" s="11">
        <v>431.4839615898385</v>
      </c>
      <c r="AW11" s="9">
        <v>731.0320341687942</v>
      </c>
      <c r="AX11" s="9">
        <v>2.667067768870968</v>
      </c>
      <c r="AY11" s="9">
        <v>0</v>
      </c>
      <c r="AZ11" s="10">
        <v>196.12827882887078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331.6373855212894</v>
      </c>
      <c r="BG11" s="9">
        <v>169.7048464929033</v>
      </c>
      <c r="BH11" s="9">
        <v>141.30990296374196</v>
      </c>
      <c r="BI11" s="9">
        <v>0</v>
      </c>
      <c r="BJ11" s="10">
        <v>141.30911290745155</v>
      </c>
      <c r="BK11" s="17">
        <f>SUM(C11:BJ11)</f>
        <v>3515.610954126761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352.42163698087097</v>
      </c>
      <c r="E12" s="9">
        <v>0</v>
      </c>
      <c r="F12" s="9">
        <v>0</v>
      </c>
      <c r="G12" s="10">
        <v>1.4670401413225806</v>
      </c>
      <c r="H12" s="11">
        <v>44.3513495788387</v>
      </c>
      <c r="I12" s="9">
        <v>1706.6454998237416</v>
      </c>
      <c r="J12" s="9">
        <v>321.121144940226</v>
      </c>
      <c r="K12" s="9">
        <v>0.050575600774193555</v>
      </c>
      <c r="L12" s="10">
        <v>47.134054655935486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5.307999114935483</v>
      </c>
      <c r="S12" s="9">
        <v>167.81854735967744</v>
      </c>
      <c r="T12" s="9">
        <v>84.2298324259355</v>
      </c>
      <c r="U12" s="9">
        <v>0</v>
      </c>
      <c r="V12" s="10">
        <v>2.2171867828709675</v>
      </c>
      <c r="W12" s="11">
        <v>0</v>
      </c>
      <c r="X12" s="9">
        <v>47.29094944993549</v>
      </c>
      <c r="Y12" s="9">
        <v>0</v>
      </c>
      <c r="Z12" s="9">
        <v>0</v>
      </c>
      <c r="AA12" s="10">
        <v>0</v>
      </c>
      <c r="AB12" s="11">
        <v>0.37059364045161297</v>
      </c>
      <c r="AC12" s="9">
        <v>0.34511981287096777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0.03075040683870968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2.4931451851935478</v>
      </c>
      <c r="AS12" s="9">
        <v>0</v>
      </c>
      <c r="AT12" s="9">
        <v>0</v>
      </c>
      <c r="AU12" s="10">
        <v>0</v>
      </c>
      <c r="AV12" s="11">
        <v>194.72464886254858</v>
      </c>
      <c r="AW12" s="9">
        <v>3088.1502930879305</v>
      </c>
      <c r="AX12" s="9">
        <v>0.9109134905161289</v>
      </c>
      <c r="AY12" s="9">
        <v>0</v>
      </c>
      <c r="AZ12" s="10">
        <v>54.33275614812902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25.468838803612876</v>
      </c>
      <c r="BG12" s="9">
        <v>195.53172767525803</v>
      </c>
      <c r="BH12" s="9">
        <v>1.6998264895161288</v>
      </c>
      <c r="BI12" s="9">
        <v>0</v>
      </c>
      <c r="BJ12" s="10">
        <v>6.984392049419354</v>
      </c>
      <c r="BK12" s="17">
        <f>SUM(C12:BJ12)</f>
        <v>6351.098822507351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882.342412324871</v>
      </c>
      <c r="E13" s="18">
        <f t="shared" si="0"/>
        <v>72.58506644535484</v>
      </c>
      <c r="F13" s="18">
        <f t="shared" si="0"/>
        <v>0</v>
      </c>
      <c r="G13" s="19">
        <f t="shared" si="0"/>
        <v>26.433755362096772</v>
      </c>
      <c r="H13" s="20">
        <f t="shared" si="0"/>
        <v>257.9871411712581</v>
      </c>
      <c r="I13" s="18">
        <f t="shared" si="0"/>
        <v>10954.67823619042</v>
      </c>
      <c r="J13" s="18">
        <f t="shared" si="0"/>
        <v>3139.8681582217096</v>
      </c>
      <c r="K13" s="18">
        <f t="shared" si="0"/>
        <v>0.050575600774193555</v>
      </c>
      <c r="L13" s="19">
        <f t="shared" si="0"/>
        <v>645.1487721928387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94.05086736925809</v>
      </c>
      <c r="S13" s="18">
        <f t="shared" si="0"/>
        <v>1493.925937219097</v>
      </c>
      <c r="T13" s="18">
        <f t="shared" si="0"/>
        <v>831.9197475674839</v>
      </c>
      <c r="U13" s="18">
        <f t="shared" si="0"/>
        <v>0</v>
      </c>
      <c r="V13" s="19">
        <f t="shared" si="0"/>
        <v>34.414111460129035</v>
      </c>
      <c r="W13" s="20">
        <f t="shared" si="0"/>
        <v>0</v>
      </c>
      <c r="X13" s="18">
        <f t="shared" si="0"/>
        <v>47.554518609548396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1.0152794637419356</v>
      </c>
      <c r="AC13" s="18">
        <f t="shared" si="0"/>
        <v>3.6330363608709684</v>
      </c>
      <c r="AD13" s="18">
        <f t="shared" si="0"/>
        <v>0</v>
      </c>
      <c r="AE13" s="18">
        <f t="shared" si="0"/>
        <v>0</v>
      </c>
      <c r="AF13" s="19">
        <f t="shared" si="0"/>
        <v>0.3567233369677419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0.2821005012580645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9">
        <f t="shared" si="0"/>
        <v>0.16718801719354837</v>
      </c>
      <c r="AQ13" s="20">
        <f t="shared" si="0"/>
        <v>0</v>
      </c>
      <c r="AR13" s="18">
        <f t="shared" si="0"/>
        <v>28.93978910141935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1323.4687071253231</v>
      </c>
      <c r="AW13" s="18">
        <f t="shared" si="0"/>
        <v>12871.60273886266</v>
      </c>
      <c r="AX13" s="18">
        <f t="shared" si="0"/>
        <v>980.6064803499034</v>
      </c>
      <c r="AY13" s="18">
        <f t="shared" si="0"/>
        <v>0</v>
      </c>
      <c r="AZ13" s="19">
        <f t="shared" si="0"/>
        <v>544.667347691935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470.1809272868381</v>
      </c>
      <c r="BG13" s="18">
        <f t="shared" si="0"/>
        <v>776.8098221549678</v>
      </c>
      <c r="BH13" s="18">
        <f t="shared" si="0"/>
        <v>295.81572567367743</v>
      </c>
      <c r="BI13" s="18">
        <f t="shared" si="0"/>
        <v>0</v>
      </c>
      <c r="BJ13" s="19">
        <f t="shared" si="0"/>
        <v>271.9699717018711</v>
      </c>
      <c r="BK13" s="32">
        <f t="shared" si="0"/>
        <v>36050.47513736347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40.90663689299999</v>
      </c>
      <c r="E16" s="9">
        <v>0</v>
      </c>
      <c r="F16" s="9">
        <v>0</v>
      </c>
      <c r="G16" s="10">
        <v>0</v>
      </c>
      <c r="H16" s="11">
        <v>276.2861739754839</v>
      </c>
      <c r="I16" s="9">
        <v>264.24581238680645</v>
      </c>
      <c r="J16" s="9">
        <v>100.17977590087096</v>
      </c>
      <c r="K16" s="9">
        <v>0</v>
      </c>
      <c r="L16" s="10">
        <v>41.55706133635483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9.835491546741935</v>
      </c>
      <c r="S16" s="9">
        <v>77.01198073025806</v>
      </c>
      <c r="T16" s="9">
        <v>11.725574411354842</v>
      </c>
      <c r="U16" s="9">
        <v>0</v>
      </c>
      <c r="V16" s="10">
        <v>3.1969069061935484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0.03173826535483871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0.006871681838709678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57.01274861890318</v>
      </c>
      <c r="AW16" s="9">
        <v>394.3598834626926</v>
      </c>
      <c r="AX16" s="9">
        <v>6.510179411290322</v>
      </c>
      <c r="AY16" s="9">
        <v>0</v>
      </c>
      <c r="AZ16" s="10">
        <v>60.12444183564518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15.266289645451623</v>
      </c>
      <c r="BG16" s="9">
        <v>43.96003631751613</v>
      </c>
      <c r="BH16" s="9">
        <v>2.9546174245161287</v>
      </c>
      <c r="BI16" s="9">
        <v>0</v>
      </c>
      <c r="BJ16" s="10">
        <v>11.492326597387096</v>
      </c>
      <c r="BK16" s="17">
        <f>SUM(C16:BJ16)</f>
        <v>1416.6645473476606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40.90663689299999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276.2861739754839</v>
      </c>
      <c r="I17" s="18">
        <f t="shared" si="1"/>
        <v>264.24581238680645</v>
      </c>
      <c r="J17" s="18">
        <f t="shared" si="1"/>
        <v>100.17977590087096</v>
      </c>
      <c r="K17" s="18">
        <f t="shared" si="1"/>
        <v>0</v>
      </c>
      <c r="L17" s="19">
        <f t="shared" si="1"/>
        <v>41.55706133635483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9.835491546741935</v>
      </c>
      <c r="S17" s="18">
        <f t="shared" si="1"/>
        <v>77.01198073025806</v>
      </c>
      <c r="T17" s="18">
        <f t="shared" si="1"/>
        <v>11.725574411354842</v>
      </c>
      <c r="U17" s="18">
        <f t="shared" si="1"/>
        <v>0</v>
      </c>
      <c r="V17" s="19">
        <f t="shared" si="1"/>
        <v>3.1969069061935484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0.03173826535483871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0.006871681838709678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57.01274861890318</v>
      </c>
      <c r="AW17" s="18">
        <f t="shared" si="1"/>
        <v>394.3598834626926</v>
      </c>
      <c r="AX17" s="18">
        <f t="shared" si="1"/>
        <v>6.510179411290322</v>
      </c>
      <c r="AY17" s="18">
        <f t="shared" si="1"/>
        <v>0</v>
      </c>
      <c r="AZ17" s="19">
        <f t="shared" si="1"/>
        <v>60.12444183564518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15.266289645451623</v>
      </c>
      <c r="BG17" s="18">
        <f t="shared" si="1"/>
        <v>43.96003631751613</v>
      </c>
      <c r="BH17" s="18">
        <f t="shared" si="1"/>
        <v>2.9546174245161287</v>
      </c>
      <c r="BI17" s="18">
        <f t="shared" si="1"/>
        <v>0</v>
      </c>
      <c r="BJ17" s="19">
        <f t="shared" si="1"/>
        <v>11.492326597387096</v>
      </c>
      <c r="BK17" s="19">
        <f t="shared" si="1"/>
        <v>1416.6645473476606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0.15014423041935482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0.003728481290322582</v>
      </c>
      <c r="S20" s="9">
        <v>0</v>
      </c>
      <c r="T20" s="9">
        <v>0</v>
      </c>
      <c r="U20" s="9">
        <v>0</v>
      </c>
      <c r="V20" s="10">
        <v>0.050406294677419354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1.9268232913870964</v>
      </c>
      <c r="AW20" s="9">
        <v>6.807673016604446</v>
      </c>
      <c r="AX20" s="9">
        <v>0</v>
      </c>
      <c r="AY20" s="9">
        <v>0</v>
      </c>
      <c r="AZ20" s="10">
        <v>55.93320622958066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0.40127177816129034</v>
      </c>
      <c r="BG20" s="9">
        <v>0.3635125806451613</v>
      </c>
      <c r="BH20" s="9">
        <v>0</v>
      </c>
      <c r="BI20" s="9">
        <v>0</v>
      </c>
      <c r="BJ20" s="10">
        <v>7.9652047669999995</v>
      </c>
      <c r="BK20" s="17">
        <f aca="true" t="shared" si="2" ref="BK20:BK132">SUM(C20:BJ20)</f>
        <v>73.60197066976575</v>
      </c>
      <c r="BL20" s="16"/>
      <c r="BM20" s="50"/>
    </row>
    <row r="21" spans="1:65" s="12" customFormat="1" ht="15">
      <c r="A21" s="5"/>
      <c r="B21" s="8" t="s">
        <v>205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0.0007086901612903226</v>
      </c>
      <c r="I21" s="9">
        <v>0.5386045225806452</v>
      </c>
      <c r="J21" s="9">
        <v>0</v>
      </c>
      <c r="K21" s="9">
        <v>0</v>
      </c>
      <c r="L21" s="10">
        <v>0.2859118070967742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0.0007086901612903226</v>
      </c>
      <c r="S21" s="9">
        <v>0</v>
      </c>
      <c r="T21" s="9">
        <v>0</v>
      </c>
      <c r="U21" s="9">
        <v>0</v>
      </c>
      <c r="V21" s="10">
        <v>0.0018425944193548387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0.974282152548387</v>
      </c>
      <c r="AW21" s="9">
        <v>3.2741485410369733</v>
      </c>
      <c r="AX21" s="9">
        <v>0</v>
      </c>
      <c r="AY21" s="9">
        <v>0</v>
      </c>
      <c r="AZ21" s="10">
        <v>38.37761126196772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0.3753787466451613</v>
      </c>
      <c r="BG21" s="9">
        <v>0.283476064516129</v>
      </c>
      <c r="BH21" s="9">
        <v>0</v>
      </c>
      <c r="BI21" s="9">
        <v>0</v>
      </c>
      <c r="BJ21" s="10">
        <v>2.5221162686451613</v>
      </c>
      <c r="BK21" s="17">
        <f t="shared" si="2"/>
        <v>46.63478933977889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6.081561290322581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0.8105804910967741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0.0007019251612903225</v>
      </c>
      <c r="S22" s="9">
        <v>0</v>
      </c>
      <c r="T22" s="9">
        <v>0</v>
      </c>
      <c r="U22" s="9">
        <v>0</v>
      </c>
      <c r="V22" s="10">
        <v>0.0035096258064516127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0.0649977329032258</v>
      </c>
      <c r="AW22" s="9">
        <v>1.754812903466215</v>
      </c>
      <c r="AX22" s="9">
        <v>0</v>
      </c>
      <c r="AY22" s="9">
        <v>0</v>
      </c>
      <c r="AZ22" s="10">
        <v>13.093872621000001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0.017344498709677417</v>
      </c>
      <c r="BG22" s="9">
        <v>5.264438709677419</v>
      </c>
      <c r="BH22" s="9">
        <v>0</v>
      </c>
      <c r="BI22" s="9">
        <v>0</v>
      </c>
      <c r="BJ22" s="10">
        <v>1.1580618285161288</v>
      </c>
      <c r="BK22" s="17">
        <f t="shared" si="2"/>
        <v>28.24988162665976</v>
      </c>
      <c r="BL22" s="16"/>
      <c r="BM22" s="50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1.0905185195806453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0.14203579832258065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4.132900519225807</v>
      </c>
      <c r="AW23" s="9">
        <v>0.07385705371909145</v>
      </c>
      <c r="AX23" s="9">
        <v>0</v>
      </c>
      <c r="AY23" s="9">
        <v>0</v>
      </c>
      <c r="AZ23" s="10">
        <v>15.481780716354839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0.012766341935483873</v>
      </c>
      <c r="BG23" s="9">
        <v>0.33136525561290325</v>
      </c>
      <c r="BH23" s="9">
        <v>0</v>
      </c>
      <c r="BI23" s="9">
        <v>0</v>
      </c>
      <c r="BJ23" s="10">
        <v>1.3317059016774193</v>
      </c>
      <c r="BK23" s="17">
        <f t="shared" si="2"/>
        <v>22.596930106428776</v>
      </c>
      <c r="BL23" s="16"/>
      <c r="BM23" s="57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0.024983984193548386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0.2960116718087291</v>
      </c>
      <c r="AW24" s="9">
        <v>0</v>
      </c>
      <c r="AX24" s="9">
        <v>0</v>
      </c>
      <c r="AY24" s="9">
        <v>0</v>
      </c>
      <c r="AZ24" s="10">
        <v>2.4312963212580643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0.01691807819354839</v>
      </c>
      <c r="BK24" s="17">
        <f t="shared" si="2"/>
        <v>2.76921005545389</v>
      </c>
      <c r="BL24" s="16"/>
      <c r="BM24" s="57"/>
    </row>
    <row r="25" spans="1:65" s="12" customFormat="1" ht="15">
      <c r="A25" s="5"/>
      <c r="B25" s="8" t="s">
        <v>206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0.09397785580645161</v>
      </c>
      <c r="I25" s="9">
        <v>0</v>
      </c>
      <c r="J25" s="9">
        <v>0</v>
      </c>
      <c r="K25" s="9">
        <v>0</v>
      </c>
      <c r="L25" s="10">
        <v>0.5197707738064516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0.32297983064516134</v>
      </c>
      <c r="S25" s="9">
        <v>0</v>
      </c>
      <c r="T25" s="9">
        <v>0</v>
      </c>
      <c r="U25" s="9">
        <v>0</v>
      </c>
      <c r="V25" s="10">
        <v>0.16836702600000003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2.8060733303548386</v>
      </c>
      <c r="AW25" s="9">
        <v>1.0363132458575028</v>
      </c>
      <c r="AX25" s="9">
        <v>0</v>
      </c>
      <c r="AY25" s="9">
        <v>0</v>
      </c>
      <c r="AZ25" s="10">
        <v>6.326042445709676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0.5792216862258065</v>
      </c>
      <c r="BG25" s="9">
        <v>1.9322767926451605</v>
      </c>
      <c r="BH25" s="9">
        <v>0</v>
      </c>
      <c r="BI25" s="9">
        <v>0</v>
      </c>
      <c r="BJ25" s="10">
        <v>1.3367658510000002</v>
      </c>
      <c r="BK25" s="17">
        <f t="shared" si="2"/>
        <v>15.121788838051051</v>
      </c>
      <c r="BL25" s="16"/>
      <c r="BM25" s="57"/>
    </row>
    <row r="26" spans="1:65" s="12" customFormat="1" ht="15">
      <c r="A26" s="5"/>
      <c r="B26" s="8" t="s">
        <v>181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7.705066416129032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1.110394591022668</v>
      </c>
      <c r="AW26" s="9">
        <v>0</v>
      </c>
      <c r="AX26" s="9">
        <v>0</v>
      </c>
      <c r="AY26" s="9">
        <v>0</v>
      </c>
      <c r="AZ26" s="10">
        <v>3.678198946419355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0.022176537580645164</v>
      </c>
      <c r="BG26" s="9">
        <v>0</v>
      </c>
      <c r="BH26" s="9">
        <v>0</v>
      </c>
      <c r="BI26" s="9">
        <v>0</v>
      </c>
      <c r="BJ26" s="10">
        <v>0.0013440325806451613</v>
      </c>
      <c r="BK26" s="17">
        <f t="shared" si="2"/>
        <v>12.517180523732346</v>
      </c>
      <c r="BL26" s="16"/>
      <c r="BM26" s="57"/>
    </row>
    <row r="27" spans="1:65" s="12" customFormat="1" ht="15">
      <c r="A27" s="5"/>
      <c r="B27" s="8" t="s">
        <v>182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0.021762064516129033</v>
      </c>
      <c r="I27" s="9">
        <v>0</v>
      </c>
      <c r="J27" s="9">
        <v>0</v>
      </c>
      <c r="K27" s="9">
        <v>0</v>
      </c>
      <c r="L27" s="10">
        <v>0.10976241290322586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0.2788264516129032</v>
      </c>
      <c r="S27" s="9">
        <v>0</v>
      </c>
      <c r="T27" s="9">
        <v>0</v>
      </c>
      <c r="U27" s="9">
        <v>0</v>
      </c>
      <c r="V27" s="10">
        <v>0.024482322580645158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0.5347941951612903</v>
      </c>
      <c r="AW27" s="9">
        <v>13.809888958429305</v>
      </c>
      <c r="AX27" s="9">
        <v>0</v>
      </c>
      <c r="AY27" s="9">
        <v>0</v>
      </c>
      <c r="AZ27" s="10">
        <v>0.435809225516129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0.013539093548387096</v>
      </c>
      <c r="BG27" s="9">
        <v>0</v>
      </c>
      <c r="BH27" s="9">
        <v>0</v>
      </c>
      <c r="BI27" s="9">
        <v>0</v>
      </c>
      <c r="BJ27" s="10">
        <v>0.12824687445161287</v>
      </c>
      <c r="BK27" s="17">
        <f t="shared" si="2"/>
        <v>15.357111598719626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0.33613902722580646</v>
      </c>
      <c r="I28" s="9">
        <v>0</v>
      </c>
      <c r="J28" s="9">
        <v>0</v>
      </c>
      <c r="K28" s="9">
        <v>0</v>
      </c>
      <c r="L28" s="10">
        <v>0.1998475081290323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0.0645351153548387</v>
      </c>
      <c r="S28" s="9">
        <v>0.07970809867741935</v>
      </c>
      <c r="T28" s="9">
        <v>0</v>
      </c>
      <c r="U28" s="9">
        <v>0</v>
      </c>
      <c r="V28" s="10">
        <v>0.08198204529032257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0.21864417596774194</v>
      </c>
      <c r="AW28" s="9">
        <v>0.654337660278014</v>
      </c>
      <c r="AX28" s="9">
        <v>0</v>
      </c>
      <c r="AY28" s="9">
        <v>0</v>
      </c>
      <c r="AZ28" s="10">
        <v>4.576004472806452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0.3229055669677419</v>
      </c>
      <c r="BG28" s="9">
        <v>0.019308647612903226</v>
      </c>
      <c r="BH28" s="9">
        <v>0</v>
      </c>
      <c r="BI28" s="9">
        <v>0</v>
      </c>
      <c r="BJ28" s="10">
        <v>0.4806610081935484</v>
      </c>
      <c r="BK28" s="17">
        <f t="shared" si="2"/>
        <v>7.034073326503821</v>
      </c>
      <c r="BL28" s="16"/>
      <c r="BM28" s="57"/>
    </row>
    <row r="29" spans="1:65" s="12" customFormat="1" ht="15">
      <c r="A29" s="5"/>
      <c r="B29" s="8" t="s">
        <v>183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0.3109344267741935</v>
      </c>
      <c r="I29" s="9">
        <v>0</v>
      </c>
      <c r="J29" s="9">
        <v>0</v>
      </c>
      <c r="K29" s="9">
        <v>0</v>
      </c>
      <c r="L29" s="10">
        <v>0.39351613667741936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0.41389570396774195</v>
      </c>
      <c r="S29" s="9">
        <v>12.343191725451616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0.1385237572580645</v>
      </c>
      <c r="AW29" s="9">
        <v>14.545147341411317</v>
      </c>
      <c r="AX29" s="9">
        <v>0</v>
      </c>
      <c r="AY29" s="9">
        <v>0</v>
      </c>
      <c r="AZ29" s="10">
        <v>8.54711661967742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0.016893141129032258</v>
      </c>
      <c r="BG29" s="9">
        <v>12.027916483870968</v>
      </c>
      <c r="BH29" s="9">
        <v>0</v>
      </c>
      <c r="BI29" s="9">
        <v>0</v>
      </c>
      <c r="BJ29" s="10">
        <v>4.142670542483871</v>
      </c>
      <c r="BK29" s="17">
        <f t="shared" si="2"/>
        <v>52.87980587870164</v>
      </c>
      <c r="BL29" s="16"/>
      <c r="BM29" s="57"/>
    </row>
    <row r="30" spans="1:65" s="12" customFormat="1" ht="15">
      <c r="A30" s="5"/>
      <c r="B30" s="8" t="s">
        <v>207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0.02715698064516129</v>
      </c>
      <c r="I30" s="9">
        <v>4.141439548387097</v>
      </c>
      <c r="J30" s="9">
        <v>0</v>
      </c>
      <c r="K30" s="9">
        <v>0</v>
      </c>
      <c r="L30" s="10">
        <v>1.4393199741935483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0.36689815180645163</v>
      </c>
      <c r="S30" s="9">
        <v>0</v>
      </c>
      <c r="T30" s="9">
        <v>0</v>
      </c>
      <c r="U30" s="9">
        <v>0</v>
      </c>
      <c r="V30" s="10">
        <v>0.006792201193548391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0.4992904129032258</v>
      </c>
      <c r="AW30" s="9">
        <v>7.840208916179956</v>
      </c>
      <c r="AX30" s="9">
        <v>0</v>
      </c>
      <c r="AY30" s="9">
        <v>0</v>
      </c>
      <c r="AZ30" s="10">
        <v>0.21657059012903226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0.0013494335483870967</v>
      </c>
      <c r="BG30" s="9">
        <v>0</v>
      </c>
      <c r="BH30" s="9">
        <v>0</v>
      </c>
      <c r="BI30" s="9">
        <v>0</v>
      </c>
      <c r="BJ30" s="10">
        <v>0.02357659851612903</v>
      </c>
      <c r="BK30" s="17">
        <f t="shared" si="2"/>
        <v>14.562602807502538</v>
      </c>
      <c r="BL30" s="16"/>
      <c r="BM30" s="57"/>
    </row>
    <row r="31" spans="1:65" s="12" customFormat="1" ht="15">
      <c r="A31" s="5"/>
      <c r="B31" s="8" t="s">
        <v>184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0.01984875</v>
      </c>
      <c r="I31" s="9">
        <v>39.29233010348387</v>
      </c>
      <c r="J31" s="9">
        <v>0</v>
      </c>
      <c r="K31" s="9">
        <v>0</v>
      </c>
      <c r="L31" s="10">
        <v>0.26780214293548377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19.44358010348387</v>
      </c>
      <c r="T31" s="9">
        <v>0</v>
      </c>
      <c r="U31" s="9">
        <v>0</v>
      </c>
      <c r="V31" s="10">
        <v>0.34417732500000003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0.13144832258064518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5.7219693758709695</v>
      </c>
      <c r="AW31" s="9">
        <v>8.080393978762421</v>
      </c>
      <c r="AX31" s="9">
        <v>0</v>
      </c>
      <c r="AY31" s="9">
        <v>0</v>
      </c>
      <c r="AZ31" s="10">
        <v>5.762980208387097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0.815492248516129</v>
      </c>
      <c r="BG31" s="9">
        <v>0</v>
      </c>
      <c r="BH31" s="9">
        <v>0</v>
      </c>
      <c r="BI31" s="9">
        <v>0</v>
      </c>
      <c r="BJ31" s="10">
        <v>0.395697379</v>
      </c>
      <c r="BK31" s="17">
        <f t="shared" si="2"/>
        <v>80.27571993802047</v>
      </c>
      <c r="BL31" s="16"/>
      <c r="BM31" s="57"/>
    </row>
    <row r="32" spans="1:65" s="12" customFormat="1" ht="15">
      <c r="A32" s="5"/>
      <c r="B32" s="8" t="s">
        <v>208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5.191779334483871</v>
      </c>
      <c r="I32" s="9">
        <v>0</v>
      </c>
      <c r="J32" s="9">
        <v>0</v>
      </c>
      <c r="K32" s="9">
        <v>0</v>
      </c>
      <c r="L32" s="10">
        <v>0.08119085758064516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0.10063849432258064</v>
      </c>
      <c r="S32" s="9">
        <v>0</v>
      </c>
      <c r="T32" s="9">
        <v>0</v>
      </c>
      <c r="U32" s="9">
        <v>0</v>
      </c>
      <c r="V32" s="10">
        <v>0.1657825151935484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8.407543563000003</v>
      </c>
      <c r="AW32" s="9">
        <v>0.06581454709326345</v>
      </c>
      <c r="AX32" s="9">
        <v>0</v>
      </c>
      <c r="AY32" s="9">
        <v>0</v>
      </c>
      <c r="AZ32" s="10">
        <v>11.230361271612907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2.0626536133870967</v>
      </c>
      <c r="BG32" s="9">
        <v>0</v>
      </c>
      <c r="BH32" s="9">
        <v>0</v>
      </c>
      <c r="BI32" s="9">
        <v>0</v>
      </c>
      <c r="BJ32" s="10">
        <v>0.633040951451613</v>
      </c>
      <c r="BK32" s="17">
        <f t="shared" si="2"/>
        <v>27.938805148125525</v>
      </c>
      <c r="BL32" s="16"/>
      <c r="BM32" s="57"/>
    </row>
    <row r="33" spans="1:65" s="12" customFormat="1" ht="15">
      <c r="A33" s="5"/>
      <c r="B33" s="8" t="s">
        <v>209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0.004043261935483872</v>
      </c>
      <c r="I33" s="9">
        <v>25.978367741935482</v>
      </c>
      <c r="J33" s="9">
        <v>0</v>
      </c>
      <c r="K33" s="9">
        <v>0</v>
      </c>
      <c r="L33" s="10">
        <v>0.006494591935483871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0.000909509806451613</v>
      </c>
      <c r="AW33" s="9">
        <v>0.3355769733491757</v>
      </c>
      <c r="AX33" s="9">
        <v>0</v>
      </c>
      <c r="AY33" s="9">
        <v>0</v>
      </c>
      <c r="AZ33" s="10">
        <v>0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</v>
      </c>
      <c r="BG33" s="9">
        <v>0</v>
      </c>
      <c r="BH33" s="9">
        <v>0</v>
      </c>
      <c r="BI33" s="9">
        <v>0</v>
      </c>
      <c r="BJ33" s="10">
        <v>0</v>
      </c>
      <c r="BK33" s="17">
        <f t="shared" si="2"/>
        <v>26.32539207896208</v>
      </c>
      <c r="BL33" s="16"/>
      <c r="BM33" s="57"/>
    </row>
    <row r="34" spans="1:65" s="12" customFormat="1" ht="15">
      <c r="A34" s="5"/>
      <c r="B34" s="8" t="s">
        <v>210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0.4446972641935484</v>
      </c>
      <c r="I34" s="9">
        <v>24.813226386032262</v>
      </c>
      <c r="J34" s="9">
        <v>0</v>
      </c>
      <c r="K34" s="9">
        <v>0</v>
      </c>
      <c r="L34" s="10">
        <v>1.0305853582580644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0.5014390516129033</v>
      </c>
      <c r="S34" s="9">
        <v>17.076885121</v>
      </c>
      <c r="T34" s="9">
        <v>0</v>
      </c>
      <c r="U34" s="9">
        <v>0</v>
      </c>
      <c r="V34" s="10">
        <v>0.2471373811935484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6.109042483741937</v>
      </c>
      <c r="AW34" s="9">
        <v>8.731254767762396</v>
      </c>
      <c r="AX34" s="9">
        <v>0</v>
      </c>
      <c r="AY34" s="9">
        <v>0</v>
      </c>
      <c r="AZ34" s="10">
        <v>8.630985372709675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0.862804448419355</v>
      </c>
      <c r="BG34" s="9">
        <v>1.72310050083871</v>
      </c>
      <c r="BH34" s="9">
        <v>0</v>
      </c>
      <c r="BI34" s="9">
        <v>0</v>
      </c>
      <c r="BJ34" s="10">
        <v>5.114681288967741</v>
      </c>
      <c r="BK34" s="17">
        <f t="shared" si="2"/>
        <v>75.28583942473014</v>
      </c>
      <c r="BL34" s="16"/>
      <c r="BM34" s="57"/>
    </row>
    <row r="35" spans="1:65" s="12" customFormat="1" ht="15">
      <c r="A35" s="5"/>
      <c r="B35" s="8" t="s">
        <v>211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2.042427827419355</v>
      </c>
      <c r="I35" s="9">
        <v>1.3098003225806452</v>
      </c>
      <c r="J35" s="9">
        <v>0</v>
      </c>
      <c r="K35" s="9">
        <v>0</v>
      </c>
      <c r="L35" s="10">
        <v>0.1656174712580645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0.2554110629032258</v>
      </c>
      <c r="S35" s="9">
        <v>0</v>
      </c>
      <c r="T35" s="9">
        <v>0</v>
      </c>
      <c r="U35" s="9">
        <v>0</v>
      </c>
      <c r="V35" s="10">
        <v>0.010478402580645162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3.2346642764838704</v>
      </c>
      <c r="AW35" s="9">
        <v>4.164842322778357</v>
      </c>
      <c r="AX35" s="9">
        <v>0</v>
      </c>
      <c r="AY35" s="9">
        <v>0</v>
      </c>
      <c r="AZ35" s="10">
        <v>4.902293607451612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1.0671106938387096</v>
      </c>
      <c r="BG35" s="9">
        <v>1.3015132258064517</v>
      </c>
      <c r="BH35" s="9">
        <v>0</v>
      </c>
      <c r="BI35" s="9">
        <v>0</v>
      </c>
      <c r="BJ35" s="10">
        <v>2.554288792258065</v>
      </c>
      <c r="BK35" s="17">
        <f t="shared" si="2"/>
        <v>21.008448005359</v>
      </c>
      <c r="BL35" s="16"/>
      <c r="BM35" s="57"/>
    </row>
    <row r="36" spans="1:65" s="12" customFormat="1" ht="15">
      <c r="A36" s="5"/>
      <c r="B36" s="8" t="s">
        <v>105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0.03139025387096775</v>
      </c>
      <c r="I36" s="9">
        <v>0</v>
      </c>
      <c r="J36" s="9">
        <v>0</v>
      </c>
      <c r="K36" s="9">
        <v>0</v>
      </c>
      <c r="L36" s="10">
        <v>0.004007266451612905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0.026715109677419354</v>
      </c>
      <c r="S36" s="9">
        <v>0</v>
      </c>
      <c r="T36" s="9">
        <v>0</v>
      </c>
      <c r="U36" s="9">
        <v>0</v>
      </c>
      <c r="V36" s="10">
        <v>0.01629621690322581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0.003209686290322581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27.19078064403223</v>
      </c>
      <c r="AW36" s="9">
        <v>5.412588406316653</v>
      </c>
      <c r="AX36" s="9">
        <v>0</v>
      </c>
      <c r="AY36" s="9">
        <v>0</v>
      </c>
      <c r="AZ36" s="10">
        <v>17.597964042548387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4.3080719966129015</v>
      </c>
      <c r="BG36" s="9">
        <v>1.0815145970322582</v>
      </c>
      <c r="BH36" s="9">
        <v>0</v>
      </c>
      <c r="BI36" s="9">
        <v>0</v>
      </c>
      <c r="BJ36" s="10">
        <v>2.4056420572258075</v>
      </c>
      <c r="BK36" s="17">
        <f t="shared" si="2"/>
        <v>58.07818027696179</v>
      </c>
      <c r="BL36" s="16"/>
      <c r="BM36" s="57"/>
    </row>
    <row r="37" spans="1:65" s="12" customFormat="1" ht="15">
      <c r="A37" s="5"/>
      <c r="B37" s="8" t="s">
        <v>106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</v>
      </c>
      <c r="I37" s="9">
        <v>0</v>
      </c>
      <c r="J37" s="9">
        <v>0</v>
      </c>
      <c r="K37" s="9">
        <v>0</v>
      </c>
      <c r="L37" s="10">
        <v>0.11628231299999997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0.0028352369354838714</v>
      </c>
      <c r="S37" s="9">
        <v>0</v>
      </c>
      <c r="T37" s="9">
        <v>0</v>
      </c>
      <c r="U37" s="9">
        <v>0</v>
      </c>
      <c r="V37" s="10">
        <v>0.0487781995483871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0.04651767916129031</v>
      </c>
      <c r="AC37" s="9">
        <v>0</v>
      </c>
      <c r="AD37" s="9">
        <v>0</v>
      </c>
      <c r="AE37" s="9">
        <v>0</v>
      </c>
      <c r="AF37" s="10">
        <v>0.0355375064516129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0.0005922917741935485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3.039068826290322</v>
      </c>
      <c r="AW37" s="9">
        <v>2.3750900141248334</v>
      </c>
      <c r="AX37" s="9">
        <v>0</v>
      </c>
      <c r="AY37" s="9">
        <v>0</v>
      </c>
      <c r="AZ37" s="10">
        <v>11.309567916774192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2.5977607220322585</v>
      </c>
      <c r="BG37" s="9">
        <v>0.21700799903225804</v>
      </c>
      <c r="BH37" s="9">
        <v>0.11844650909677418</v>
      </c>
      <c r="BI37" s="9">
        <v>0</v>
      </c>
      <c r="BJ37" s="10">
        <v>4.177264004096775</v>
      </c>
      <c r="BK37" s="17">
        <f t="shared" si="2"/>
        <v>24.08474921831838</v>
      </c>
      <c r="BL37" s="16"/>
      <c r="BM37" s="57"/>
    </row>
    <row r="38" spans="1:65" s="12" customFormat="1" ht="15">
      <c r="A38" s="5"/>
      <c r="B38" s="8" t="s">
        <v>107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0.07033145293548387</v>
      </c>
      <c r="I38" s="9">
        <v>0</v>
      </c>
      <c r="J38" s="9">
        <v>0</v>
      </c>
      <c r="K38" s="9">
        <v>0</v>
      </c>
      <c r="L38" s="10">
        <v>0.02613794806451613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0.0012472892903225804</v>
      </c>
      <c r="S38" s="9">
        <v>0</v>
      </c>
      <c r="T38" s="9">
        <v>0</v>
      </c>
      <c r="U38" s="9">
        <v>0</v>
      </c>
      <c r="V38" s="10">
        <v>0.00099573135483871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0.2752392935483871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48.90322941806456</v>
      </c>
      <c r="AW38" s="9">
        <v>7.316101208363473</v>
      </c>
      <c r="AX38" s="9">
        <v>0.1198113771935484</v>
      </c>
      <c r="AY38" s="9">
        <v>0</v>
      </c>
      <c r="AZ38" s="10">
        <v>13.260045368548383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4.088478774258064</v>
      </c>
      <c r="BG38" s="9">
        <v>0</v>
      </c>
      <c r="BH38" s="9">
        <v>0</v>
      </c>
      <c r="BI38" s="9">
        <v>0</v>
      </c>
      <c r="BJ38" s="10">
        <v>1.0929060641935484</v>
      </c>
      <c r="BK38" s="17">
        <f t="shared" si="2"/>
        <v>75.15452392581511</v>
      </c>
      <c r="BL38" s="16"/>
      <c r="BM38" s="57"/>
    </row>
    <row r="39" spans="1:65" s="12" customFormat="1" ht="15">
      <c r="A39" s="5"/>
      <c r="B39" s="8" t="s">
        <v>212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0.05043237822580645</v>
      </c>
      <c r="I39" s="9">
        <v>0</v>
      </c>
      <c r="J39" s="9">
        <v>0</v>
      </c>
      <c r="K39" s="9">
        <v>0</v>
      </c>
      <c r="L39" s="10">
        <v>0.01869513187096774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0.002373288387096774</v>
      </c>
      <c r="S39" s="9">
        <v>0</v>
      </c>
      <c r="T39" s="9">
        <v>0</v>
      </c>
      <c r="U39" s="9">
        <v>0</v>
      </c>
      <c r="V39" s="10">
        <v>0.012459764032258064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0.010387347129032257</v>
      </c>
      <c r="AC39" s="9">
        <v>0</v>
      </c>
      <c r="AD39" s="9">
        <v>0</v>
      </c>
      <c r="AE39" s="9">
        <v>0</v>
      </c>
      <c r="AF39" s="10">
        <v>0.05136800770967741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36.88819752154841</v>
      </c>
      <c r="AW39" s="9">
        <v>8.648525938341866</v>
      </c>
      <c r="AX39" s="9">
        <v>0.1714293876129032</v>
      </c>
      <c r="AY39" s="9">
        <v>0</v>
      </c>
      <c r="AZ39" s="10">
        <v>11.305810110903225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10.483154224967747</v>
      </c>
      <c r="BG39" s="9">
        <v>1.0237764461290326</v>
      </c>
      <c r="BH39" s="9">
        <v>0</v>
      </c>
      <c r="BI39" s="9">
        <v>0</v>
      </c>
      <c r="BJ39" s="10">
        <v>2.405350163354839</v>
      </c>
      <c r="BK39" s="17">
        <f t="shared" si="2"/>
        <v>71.07195971021287</v>
      </c>
      <c r="BL39" s="16"/>
      <c r="BM39" s="57"/>
    </row>
    <row r="40" spans="1:65" s="12" customFormat="1" ht="15">
      <c r="A40" s="5"/>
      <c r="B40" s="8" t="s">
        <v>213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0.054198773129032256</v>
      </c>
      <c r="I40" s="9">
        <v>0</v>
      </c>
      <c r="J40" s="9">
        <v>0</v>
      </c>
      <c r="K40" s="9">
        <v>0</v>
      </c>
      <c r="L40" s="10">
        <v>0.06790801199999999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0.007954211451612906</v>
      </c>
      <c r="S40" s="9">
        <v>0</v>
      </c>
      <c r="T40" s="9">
        <v>0</v>
      </c>
      <c r="U40" s="9">
        <v>0</v>
      </c>
      <c r="V40" s="10">
        <v>0.01435688470967742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0.014094609870967743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7.2943875773870985</v>
      </c>
      <c r="AW40" s="9">
        <v>2.548012040409334</v>
      </c>
      <c r="AX40" s="9">
        <v>0</v>
      </c>
      <c r="AY40" s="9">
        <v>0</v>
      </c>
      <c r="AZ40" s="10">
        <v>12.27949466935484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5.284285666838709</v>
      </c>
      <c r="BG40" s="9">
        <v>0.22922556777419345</v>
      </c>
      <c r="BH40" s="9">
        <v>0</v>
      </c>
      <c r="BI40" s="9">
        <v>0</v>
      </c>
      <c r="BJ40" s="10">
        <v>2.476318125935484</v>
      </c>
      <c r="BK40" s="17">
        <f t="shared" si="2"/>
        <v>30.270236138860948</v>
      </c>
      <c r="BL40" s="16"/>
      <c r="BM40" s="57"/>
    </row>
    <row r="41" spans="1:65" s="12" customFormat="1" ht="15">
      <c r="A41" s="5"/>
      <c r="B41" s="8" t="s">
        <v>185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0.37136156893548383</v>
      </c>
      <c r="I41" s="9">
        <v>0.12679693993548388</v>
      </c>
      <c r="J41" s="9">
        <v>0</v>
      </c>
      <c r="K41" s="9">
        <v>0</v>
      </c>
      <c r="L41" s="10">
        <v>0.20655460861290328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0.006510897032258064</v>
      </c>
      <c r="S41" s="9">
        <v>0</v>
      </c>
      <c r="T41" s="9">
        <v>0</v>
      </c>
      <c r="U41" s="9">
        <v>0</v>
      </c>
      <c r="V41" s="10">
        <v>0.08614600241935484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1.3177258037741932</v>
      </c>
      <c r="AW41" s="9">
        <v>1.0853111394351527</v>
      </c>
      <c r="AX41" s="9">
        <v>0</v>
      </c>
      <c r="AY41" s="9">
        <v>0</v>
      </c>
      <c r="AZ41" s="10">
        <v>1.7435877857741935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0.10647493512903225</v>
      </c>
      <c r="BG41" s="9">
        <v>0</v>
      </c>
      <c r="BH41" s="9">
        <v>0</v>
      </c>
      <c r="BI41" s="9">
        <v>0</v>
      </c>
      <c r="BJ41" s="10">
        <v>0.717493527483871</v>
      </c>
      <c r="BK41" s="17">
        <f t="shared" si="2"/>
        <v>5.767963208531927</v>
      </c>
      <c r="BL41" s="16"/>
      <c r="BM41" s="57"/>
    </row>
    <row r="42" spans="1:65" s="12" customFormat="1" ht="15">
      <c r="A42" s="5"/>
      <c r="B42" s="8" t="s">
        <v>194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0.01574057964516129</v>
      </c>
      <c r="I42" s="9">
        <v>0</v>
      </c>
      <c r="J42" s="9">
        <v>0</v>
      </c>
      <c r="K42" s="9">
        <v>0</v>
      </c>
      <c r="L42" s="10">
        <v>0.4279079976129033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0.009770378806451614</v>
      </c>
      <c r="S42" s="9">
        <v>0</v>
      </c>
      <c r="T42" s="9">
        <v>0</v>
      </c>
      <c r="U42" s="9">
        <v>0</v>
      </c>
      <c r="V42" s="10">
        <v>0.02596935803225807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0.3039423024193549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0.0037945104838709672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4.8576330589032235</v>
      </c>
      <c r="AW42" s="9">
        <v>5.946048380734245</v>
      </c>
      <c r="AX42" s="9">
        <v>0</v>
      </c>
      <c r="AY42" s="9">
        <v>0</v>
      </c>
      <c r="AZ42" s="10">
        <v>156.09548709141956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2.121014702967743</v>
      </c>
      <c r="BG42" s="9">
        <v>22.5945824366129</v>
      </c>
      <c r="BH42" s="9">
        <v>0.18213650322580646</v>
      </c>
      <c r="BI42" s="9">
        <v>0</v>
      </c>
      <c r="BJ42" s="10">
        <v>23.27801284748388</v>
      </c>
      <c r="BK42" s="17">
        <f t="shared" si="2"/>
        <v>215.86204014834738</v>
      </c>
      <c r="BL42" s="16"/>
      <c r="BM42" s="57"/>
    </row>
    <row r="43" spans="1:65" s="12" customFormat="1" ht="15">
      <c r="A43" s="5"/>
      <c r="B43" s="8" t="s">
        <v>195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0.0029063322580645153</v>
      </c>
      <c r="I43" s="9">
        <v>0</v>
      </c>
      <c r="J43" s="9">
        <v>0</v>
      </c>
      <c r="K43" s="9">
        <v>0</v>
      </c>
      <c r="L43" s="10">
        <v>0.04432156693548386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0.011993041064516128</v>
      </c>
      <c r="S43" s="9">
        <v>0</v>
      </c>
      <c r="T43" s="9">
        <v>0</v>
      </c>
      <c r="U43" s="9">
        <v>0</v>
      </c>
      <c r="V43" s="10">
        <v>0.08646338467741936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0.058126645161290326</v>
      </c>
      <c r="AT43" s="9">
        <v>0</v>
      </c>
      <c r="AU43" s="10">
        <v>0</v>
      </c>
      <c r="AV43" s="11">
        <v>3.420781522903227</v>
      </c>
      <c r="AW43" s="9">
        <v>0.1307704598846851</v>
      </c>
      <c r="AX43" s="9">
        <v>0</v>
      </c>
      <c r="AY43" s="9">
        <v>0</v>
      </c>
      <c r="AZ43" s="10">
        <v>84.83841722248387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0.7962064273225805</v>
      </c>
      <c r="BG43" s="9">
        <v>10.448264467741936</v>
      </c>
      <c r="BH43" s="9">
        <v>0</v>
      </c>
      <c r="BI43" s="9">
        <v>0</v>
      </c>
      <c r="BJ43" s="10">
        <v>10.969901679354841</v>
      </c>
      <c r="BK43" s="17">
        <f t="shared" si="2"/>
        <v>110.8081527497879</v>
      </c>
      <c r="BL43" s="16"/>
      <c r="BM43" s="57"/>
    </row>
    <row r="44" spans="1:65" s="12" customFormat="1" ht="15">
      <c r="A44" s="5"/>
      <c r="B44" s="8" t="s">
        <v>214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0.14312490400000008</v>
      </c>
      <c r="I44" s="9">
        <v>0</v>
      </c>
      <c r="J44" s="9">
        <v>0</v>
      </c>
      <c r="K44" s="9">
        <v>0</v>
      </c>
      <c r="L44" s="10">
        <v>0.04054493051612904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0.05566449516129032</v>
      </c>
      <c r="S44" s="9">
        <v>0</v>
      </c>
      <c r="T44" s="9">
        <v>0</v>
      </c>
      <c r="U44" s="9">
        <v>0</v>
      </c>
      <c r="V44" s="10">
        <v>0.050625249580645175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1.4841983573870965</v>
      </c>
      <c r="AW44" s="9">
        <v>1.3209880705345187</v>
      </c>
      <c r="AX44" s="9">
        <v>0</v>
      </c>
      <c r="AY44" s="9">
        <v>0</v>
      </c>
      <c r="AZ44" s="10">
        <v>2.2751371529677424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0.16013830345161287</v>
      </c>
      <c r="BG44" s="9">
        <v>0.890697089032258</v>
      </c>
      <c r="BH44" s="9">
        <v>0</v>
      </c>
      <c r="BI44" s="9">
        <v>0</v>
      </c>
      <c r="BJ44" s="10">
        <v>0.8561390543548388</v>
      </c>
      <c r="BK44" s="17">
        <f t="shared" si="2"/>
        <v>7.277257606986132</v>
      </c>
      <c r="BL44" s="16"/>
      <c r="BM44" s="57"/>
    </row>
    <row r="45" spans="1:65" s="12" customFormat="1" ht="15">
      <c r="A45" s="5"/>
      <c r="B45" s="8" t="s">
        <v>108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0.0070888</v>
      </c>
      <c r="I45" s="9">
        <v>0</v>
      </c>
      <c r="J45" s="9">
        <v>0</v>
      </c>
      <c r="K45" s="9">
        <v>0</v>
      </c>
      <c r="L45" s="10">
        <v>0.00070888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</v>
      </c>
      <c r="S45" s="9">
        <v>0</v>
      </c>
      <c r="T45" s="9">
        <v>0</v>
      </c>
      <c r="U45" s="9">
        <v>0</v>
      </c>
      <c r="V45" s="10">
        <v>0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0.6468837379999999</v>
      </c>
      <c r="AW45" s="9">
        <v>0.03738544287431249</v>
      </c>
      <c r="AX45" s="9">
        <v>0</v>
      </c>
      <c r="AY45" s="9">
        <v>0</v>
      </c>
      <c r="AZ45" s="10">
        <v>1.265692908967742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0.025973915548387093</v>
      </c>
      <c r="BG45" s="9">
        <v>0</v>
      </c>
      <c r="BH45" s="9">
        <v>0</v>
      </c>
      <c r="BI45" s="9">
        <v>0</v>
      </c>
      <c r="BJ45" s="10">
        <v>0.14316125280645162</v>
      </c>
      <c r="BK45" s="17">
        <f t="shared" si="2"/>
        <v>2.126894938196893</v>
      </c>
      <c r="BL45" s="16"/>
      <c r="BM45" s="57"/>
    </row>
    <row r="46" spans="1:65" s="12" customFormat="1" ht="15">
      <c r="A46" s="5"/>
      <c r="B46" s="8" t="s">
        <v>109</v>
      </c>
      <c r="C46" s="11">
        <v>0</v>
      </c>
      <c r="D46" s="9">
        <v>15.481254193548388</v>
      </c>
      <c r="E46" s="9">
        <v>0</v>
      </c>
      <c r="F46" s="9">
        <v>0</v>
      </c>
      <c r="G46" s="10">
        <v>0</v>
      </c>
      <c r="H46" s="11">
        <v>0.03547237967741936</v>
      </c>
      <c r="I46" s="9">
        <v>32.32029873096774</v>
      </c>
      <c r="J46" s="9">
        <v>0</v>
      </c>
      <c r="K46" s="9">
        <v>0</v>
      </c>
      <c r="L46" s="10">
        <v>2.519948968903226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0</v>
      </c>
      <c r="T46" s="9">
        <v>0</v>
      </c>
      <c r="U46" s="9">
        <v>0</v>
      </c>
      <c r="V46" s="10">
        <v>0.009030731612903223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1.4474488713548386</v>
      </c>
      <c r="AW46" s="9">
        <v>6.825757160919732</v>
      </c>
      <c r="AX46" s="9">
        <v>0</v>
      </c>
      <c r="AY46" s="9">
        <v>0</v>
      </c>
      <c r="AZ46" s="10">
        <v>1.494857351032258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0.014368981193548387</v>
      </c>
      <c r="BG46" s="9">
        <v>5.151514838709677</v>
      </c>
      <c r="BH46" s="9">
        <v>0</v>
      </c>
      <c r="BI46" s="9">
        <v>0</v>
      </c>
      <c r="BJ46" s="10">
        <v>0.01803030193548387</v>
      </c>
      <c r="BK46" s="17">
        <f t="shared" si="2"/>
        <v>65.31798250985521</v>
      </c>
      <c r="BL46" s="16"/>
      <c r="BM46" s="57"/>
    </row>
    <row r="47" spans="1:65" s="12" customFormat="1" ht="15">
      <c r="A47" s="5"/>
      <c r="B47" s="8" t="s">
        <v>215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0.002305500548387097</v>
      </c>
      <c r="I47" s="9">
        <v>36.47114510464517</v>
      </c>
      <c r="J47" s="9">
        <v>0</v>
      </c>
      <c r="K47" s="9">
        <v>0</v>
      </c>
      <c r="L47" s="10">
        <v>0.0029038302258064517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0.0005983296774193549</v>
      </c>
      <c r="S47" s="9">
        <v>0.5983296774193548</v>
      </c>
      <c r="T47" s="9">
        <v>0</v>
      </c>
      <c r="U47" s="9">
        <v>0</v>
      </c>
      <c r="V47" s="10">
        <v>0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2.400730111147654</v>
      </c>
      <c r="AW47" s="9">
        <v>0</v>
      </c>
      <c r="AX47" s="9">
        <v>0</v>
      </c>
      <c r="AY47" s="9">
        <v>0</v>
      </c>
      <c r="AZ47" s="10">
        <v>0.4604408269354839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</v>
      </c>
      <c r="BG47" s="9">
        <v>10.207404581225807</v>
      </c>
      <c r="BH47" s="9">
        <v>0</v>
      </c>
      <c r="BI47" s="9">
        <v>0</v>
      </c>
      <c r="BJ47" s="10">
        <v>0</v>
      </c>
      <c r="BK47" s="17">
        <f t="shared" si="2"/>
        <v>50.14385796182508</v>
      </c>
      <c r="BL47" s="16"/>
      <c r="BM47" s="57"/>
    </row>
    <row r="48" spans="1:65" s="12" customFormat="1" ht="15">
      <c r="A48" s="5"/>
      <c r="B48" s="8" t="s">
        <v>196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1.370363777064516</v>
      </c>
      <c r="I48" s="9">
        <v>29.873166</v>
      </c>
      <c r="J48" s="9">
        <v>0</v>
      </c>
      <c r="K48" s="9">
        <v>0</v>
      </c>
      <c r="L48" s="10">
        <v>1.6145070347741939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0.8550463281935484</v>
      </c>
      <c r="S48" s="9">
        <v>3.491604732935483</v>
      </c>
      <c r="T48" s="9">
        <v>5.8119</v>
      </c>
      <c r="U48" s="9">
        <v>0</v>
      </c>
      <c r="V48" s="10">
        <v>0.00804366958064516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0.002289816129032258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11.52400342864516</v>
      </c>
      <c r="AW48" s="9">
        <v>39.69396259738219</v>
      </c>
      <c r="AX48" s="9">
        <v>0</v>
      </c>
      <c r="AY48" s="9">
        <v>0</v>
      </c>
      <c r="AZ48" s="10">
        <v>7.197477138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14.15944840548387</v>
      </c>
      <c r="BG48" s="9">
        <v>3.079802693548387</v>
      </c>
      <c r="BH48" s="9">
        <v>0</v>
      </c>
      <c r="BI48" s="9">
        <v>0</v>
      </c>
      <c r="BJ48" s="10">
        <v>0.1740383578064516</v>
      </c>
      <c r="BK48" s="17">
        <f t="shared" si="2"/>
        <v>118.85565397954348</v>
      </c>
      <c r="BL48" s="16"/>
      <c r="BM48" s="57"/>
    </row>
    <row r="49" spans="1:65" s="12" customFormat="1" ht="15">
      <c r="A49" s="5"/>
      <c r="B49" s="8" t="s">
        <v>197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0.30268330532258053</v>
      </c>
      <c r="I49" s="9">
        <v>43.77178233870967</v>
      </c>
      <c r="J49" s="9">
        <v>0</v>
      </c>
      <c r="K49" s="9">
        <v>0</v>
      </c>
      <c r="L49" s="10">
        <v>0.0030897728709677426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1.1506543043548387</v>
      </c>
      <c r="S49" s="9">
        <v>17.165404838709676</v>
      </c>
      <c r="T49" s="9">
        <v>0</v>
      </c>
      <c r="U49" s="9">
        <v>0</v>
      </c>
      <c r="V49" s="10">
        <v>0.06179545806451615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0.1281545341935484</v>
      </c>
      <c r="AW49" s="9">
        <v>6.097220129167687</v>
      </c>
      <c r="AX49" s="9">
        <v>0</v>
      </c>
      <c r="AY49" s="9">
        <v>0</v>
      </c>
      <c r="AZ49" s="10">
        <v>0.06772430793548384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0.011291148387096774</v>
      </c>
      <c r="BG49" s="9">
        <v>0</v>
      </c>
      <c r="BH49" s="9">
        <v>0</v>
      </c>
      <c r="BI49" s="9">
        <v>0</v>
      </c>
      <c r="BJ49" s="10">
        <v>0.05079887654838708</v>
      </c>
      <c r="BK49" s="17">
        <f t="shared" si="2"/>
        <v>68.81059901426444</v>
      </c>
      <c r="BL49" s="16"/>
      <c r="BM49" s="57"/>
    </row>
    <row r="50" spans="1:65" s="12" customFormat="1" ht="15">
      <c r="A50" s="5"/>
      <c r="B50" s="8" t="s">
        <v>110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0.5992078867419354</v>
      </c>
      <c r="I50" s="9">
        <v>1.0000000000000003E-09</v>
      </c>
      <c r="J50" s="9">
        <v>0</v>
      </c>
      <c r="K50" s="9">
        <v>0</v>
      </c>
      <c r="L50" s="10">
        <v>0.1784605238387097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0.10666847529032258</v>
      </c>
      <c r="S50" s="9">
        <v>0</v>
      </c>
      <c r="T50" s="9">
        <v>0</v>
      </c>
      <c r="U50" s="9">
        <v>0</v>
      </c>
      <c r="V50" s="10">
        <v>0.002794913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0.009696440774193548</v>
      </c>
      <c r="AC50" s="9">
        <v>0</v>
      </c>
      <c r="AD50" s="9">
        <v>0</v>
      </c>
      <c r="AE50" s="9">
        <v>0</v>
      </c>
      <c r="AF50" s="10">
        <v>0.058540891129032255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4.024545161290322E-05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2.438231539064516</v>
      </c>
      <c r="AW50" s="9">
        <v>0.023459201760092</v>
      </c>
      <c r="AX50" s="9">
        <v>0</v>
      </c>
      <c r="AY50" s="9">
        <v>0</v>
      </c>
      <c r="AZ50" s="10">
        <v>4.698331564290322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0.5394715418387097</v>
      </c>
      <c r="BG50" s="9">
        <v>0.39837673848387095</v>
      </c>
      <c r="BH50" s="9">
        <v>0</v>
      </c>
      <c r="BI50" s="9">
        <v>0</v>
      </c>
      <c r="BJ50" s="10">
        <v>1.1312676892903224</v>
      </c>
      <c r="BK50" s="17">
        <f t="shared" si="2"/>
        <v>10.184547651953638</v>
      </c>
      <c r="BL50" s="16"/>
      <c r="BM50" s="57"/>
    </row>
    <row r="51" spans="1:65" s="12" customFormat="1" ht="15">
      <c r="A51" s="5"/>
      <c r="B51" s="8" t="s">
        <v>111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0.09896192980645162</v>
      </c>
      <c r="I51" s="9">
        <v>0.3276938046774193</v>
      </c>
      <c r="J51" s="9">
        <v>0</v>
      </c>
      <c r="K51" s="9">
        <v>0</v>
      </c>
      <c r="L51" s="10">
        <v>0.24261278280645163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0.053088825612903214</v>
      </c>
      <c r="S51" s="9">
        <v>0.3995542233548387</v>
      </c>
      <c r="T51" s="9">
        <v>0</v>
      </c>
      <c r="U51" s="9">
        <v>0</v>
      </c>
      <c r="V51" s="10">
        <v>0.07670986829032259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2.9004929346774184</v>
      </c>
      <c r="AW51" s="9">
        <v>4.759207587116704</v>
      </c>
      <c r="AX51" s="9">
        <v>0</v>
      </c>
      <c r="AY51" s="9">
        <v>0</v>
      </c>
      <c r="AZ51" s="10">
        <v>7.165171167580644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0.8493228444193549</v>
      </c>
      <c r="BG51" s="9">
        <v>1.0586103378709681</v>
      </c>
      <c r="BH51" s="9">
        <v>0</v>
      </c>
      <c r="BI51" s="9">
        <v>0</v>
      </c>
      <c r="BJ51" s="10">
        <v>1.7122724342258062</v>
      </c>
      <c r="BK51" s="17">
        <f t="shared" si="2"/>
        <v>19.64369874043928</v>
      </c>
      <c r="BL51" s="16"/>
      <c r="BM51" s="57"/>
    </row>
    <row r="52" spans="1:65" s="12" customFormat="1" ht="15">
      <c r="A52" s="5"/>
      <c r="B52" s="8" t="s">
        <v>216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0.13564365238709677</v>
      </c>
      <c r="I52" s="9">
        <v>0</v>
      </c>
      <c r="J52" s="9">
        <v>0</v>
      </c>
      <c r="K52" s="9">
        <v>0</v>
      </c>
      <c r="L52" s="10">
        <v>0.1498641048387097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0.013684547516129034</v>
      </c>
      <c r="S52" s="9">
        <v>0</v>
      </c>
      <c r="T52" s="9">
        <v>0</v>
      </c>
      <c r="U52" s="9">
        <v>0</v>
      </c>
      <c r="V52" s="10">
        <v>0.03655709135483871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0.052502840580645166</v>
      </c>
      <c r="AC52" s="9">
        <v>0</v>
      </c>
      <c r="AD52" s="9">
        <v>0</v>
      </c>
      <c r="AE52" s="9">
        <v>0</v>
      </c>
      <c r="AF52" s="10">
        <v>0.031558368612903225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10.935870823935481</v>
      </c>
      <c r="AW52" s="9">
        <v>1.4421081577555466</v>
      </c>
      <c r="AX52" s="9">
        <v>0.1257171709032258</v>
      </c>
      <c r="AY52" s="9">
        <v>0</v>
      </c>
      <c r="AZ52" s="10">
        <v>11.137403711451615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2.698573582806451</v>
      </c>
      <c r="BG52" s="9">
        <v>0.5642419027419354</v>
      </c>
      <c r="BH52" s="9">
        <v>0</v>
      </c>
      <c r="BI52" s="9">
        <v>0</v>
      </c>
      <c r="BJ52" s="10">
        <v>1.7654159472580648</v>
      </c>
      <c r="BK52" s="17">
        <f t="shared" si="2"/>
        <v>29.089141902142643</v>
      </c>
      <c r="BL52" s="16"/>
      <c r="BM52" s="57"/>
    </row>
    <row r="53" spans="1:65" s="12" customFormat="1" ht="15">
      <c r="A53" s="5"/>
      <c r="B53" s="8" t="s">
        <v>217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0.04843342712903226</v>
      </c>
      <c r="I53" s="9">
        <v>0</v>
      </c>
      <c r="J53" s="9">
        <v>0</v>
      </c>
      <c r="K53" s="9">
        <v>0</v>
      </c>
      <c r="L53" s="10">
        <v>0.018021179096774198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0.04282260387096775</v>
      </c>
      <c r="S53" s="9">
        <v>0</v>
      </c>
      <c r="T53" s="9">
        <v>0</v>
      </c>
      <c r="U53" s="9">
        <v>0</v>
      </c>
      <c r="V53" s="10">
        <v>0.06404284558064517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0.010347032096774192</v>
      </c>
      <c r="AC53" s="9">
        <v>0</v>
      </c>
      <c r="AD53" s="9">
        <v>0</v>
      </c>
      <c r="AE53" s="9">
        <v>0</v>
      </c>
      <c r="AF53" s="10">
        <v>0.011444335483870968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0.0005722167741935484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87.50657353819363</v>
      </c>
      <c r="AW53" s="9">
        <v>9.879398617457133</v>
      </c>
      <c r="AX53" s="9">
        <v>0.1782174956451613</v>
      </c>
      <c r="AY53" s="9">
        <v>0</v>
      </c>
      <c r="AZ53" s="10">
        <v>19.15800883474193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5.011500770354838</v>
      </c>
      <c r="BG53" s="9">
        <v>0.7438818064516128</v>
      </c>
      <c r="BH53" s="9">
        <v>0</v>
      </c>
      <c r="BI53" s="9">
        <v>0</v>
      </c>
      <c r="BJ53" s="10">
        <v>2.5949893443548384</v>
      </c>
      <c r="BK53" s="17">
        <f t="shared" si="2"/>
        <v>125.26825404723141</v>
      </c>
      <c r="BL53" s="16"/>
      <c r="BM53" s="57"/>
    </row>
    <row r="54" spans="1:65" s="12" customFormat="1" ht="15">
      <c r="A54" s="5"/>
      <c r="B54" s="8" t="s">
        <v>198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0.14657655622580645</v>
      </c>
      <c r="I54" s="9">
        <v>0</v>
      </c>
      <c r="J54" s="9">
        <v>0</v>
      </c>
      <c r="K54" s="9">
        <v>0</v>
      </c>
      <c r="L54" s="10">
        <v>0.38994763341935484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0.006579543870967742</v>
      </c>
      <c r="S54" s="9">
        <v>0</v>
      </c>
      <c r="T54" s="9">
        <v>0</v>
      </c>
      <c r="U54" s="9">
        <v>0</v>
      </c>
      <c r="V54" s="10">
        <v>0.015571587161290323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0.011460957483870968</v>
      </c>
      <c r="AC54" s="9">
        <v>0</v>
      </c>
      <c r="AD54" s="9">
        <v>0</v>
      </c>
      <c r="AE54" s="9">
        <v>0</v>
      </c>
      <c r="AF54" s="10">
        <v>0.503199457548387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0.005354941935483871</v>
      </c>
      <c r="AM54" s="9">
        <v>0</v>
      </c>
      <c r="AN54" s="9">
        <v>0</v>
      </c>
      <c r="AO54" s="9">
        <v>0</v>
      </c>
      <c r="AP54" s="10">
        <v>0.020576277677419354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77.73335349377419</v>
      </c>
      <c r="AW54" s="9">
        <v>17.61098664002031</v>
      </c>
      <c r="AX54" s="9">
        <v>0</v>
      </c>
      <c r="AY54" s="9">
        <v>0</v>
      </c>
      <c r="AZ54" s="10">
        <v>27.63533748212901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12.035997371516128</v>
      </c>
      <c r="BG54" s="9">
        <v>0.805953147451613</v>
      </c>
      <c r="BH54" s="9">
        <v>0</v>
      </c>
      <c r="BI54" s="9">
        <v>0</v>
      </c>
      <c r="BJ54" s="10">
        <v>3.108341752806453</v>
      </c>
      <c r="BK54" s="17">
        <f t="shared" si="2"/>
        <v>140.02923684302027</v>
      </c>
      <c r="BL54" s="16"/>
      <c r="BM54" s="57"/>
    </row>
    <row r="55" spans="1:65" s="12" customFormat="1" ht="15">
      <c r="A55" s="5"/>
      <c r="B55" s="8" t="s">
        <v>199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0.1184653229032259</v>
      </c>
      <c r="I55" s="9">
        <v>0</v>
      </c>
      <c r="J55" s="9">
        <v>0</v>
      </c>
      <c r="K55" s="9">
        <v>0</v>
      </c>
      <c r="L55" s="10">
        <v>0.1528221213870967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0.027215006612903225</v>
      </c>
      <c r="S55" s="9">
        <v>0</v>
      </c>
      <c r="T55" s="9">
        <v>0</v>
      </c>
      <c r="U55" s="9">
        <v>0</v>
      </c>
      <c r="V55" s="10">
        <v>0.015848739193548386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23.54345913380645</v>
      </c>
      <c r="AW55" s="9">
        <v>7.965909870503188</v>
      </c>
      <c r="AX55" s="9">
        <v>0</v>
      </c>
      <c r="AY55" s="9">
        <v>0</v>
      </c>
      <c r="AZ55" s="10">
        <v>7.54802955903226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4.702015984419355</v>
      </c>
      <c r="BG55" s="9">
        <v>0.1307304435483871</v>
      </c>
      <c r="BH55" s="9">
        <v>0</v>
      </c>
      <c r="BI55" s="9">
        <v>0</v>
      </c>
      <c r="BJ55" s="10">
        <v>1.8114802138064519</v>
      </c>
      <c r="BK55" s="17">
        <f t="shared" si="2"/>
        <v>46.01597639521287</v>
      </c>
      <c r="BL55" s="16"/>
      <c r="BM55" s="57"/>
    </row>
    <row r="56" spans="1:65" s="12" customFormat="1" ht="15">
      <c r="A56" s="5"/>
      <c r="B56" s="8" t="s">
        <v>112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0.08817990206451615</v>
      </c>
      <c r="I56" s="9">
        <v>0</v>
      </c>
      <c r="J56" s="9">
        <v>0</v>
      </c>
      <c r="K56" s="9">
        <v>0</v>
      </c>
      <c r="L56" s="10">
        <v>0.009535845483870969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0.016422845</v>
      </c>
      <c r="S56" s="9">
        <v>0</v>
      </c>
      <c r="T56" s="9">
        <v>0</v>
      </c>
      <c r="U56" s="9">
        <v>0</v>
      </c>
      <c r="V56" s="10">
        <v>0.003178615161290322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0.18593094193548387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54.56995384648384</v>
      </c>
      <c r="AW56" s="9">
        <v>4.085305645869751</v>
      </c>
      <c r="AX56" s="9">
        <v>0</v>
      </c>
      <c r="AY56" s="9">
        <v>0</v>
      </c>
      <c r="AZ56" s="10">
        <v>14.75176731809677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7.718691249903226</v>
      </c>
      <c r="BG56" s="9">
        <v>0.635071673967742</v>
      </c>
      <c r="BH56" s="9">
        <v>0</v>
      </c>
      <c r="BI56" s="9">
        <v>0</v>
      </c>
      <c r="BJ56" s="10">
        <v>1.4844046639354835</v>
      </c>
      <c r="BK56" s="17">
        <f t="shared" si="2"/>
        <v>83.54844254790198</v>
      </c>
      <c r="BL56" s="16"/>
      <c r="BM56" s="57"/>
    </row>
    <row r="57" spans="1:65" s="12" customFormat="1" ht="15">
      <c r="A57" s="5"/>
      <c r="B57" s="8" t="s">
        <v>113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</v>
      </c>
      <c r="I57" s="9">
        <v>0</v>
      </c>
      <c r="J57" s="9">
        <v>0</v>
      </c>
      <c r="K57" s="9">
        <v>0</v>
      </c>
      <c r="L57" s="10">
        <v>0.010459895806451616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0.02614973951612903</v>
      </c>
      <c r="S57" s="9">
        <v>0</v>
      </c>
      <c r="T57" s="9">
        <v>0</v>
      </c>
      <c r="U57" s="9">
        <v>0</v>
      </c>
      <c r="V57" s="10">
        <v>0.018246707129032258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38.14619253874191</v>
      </c>
      <c r="AW57" s="9">
        <v>1.498709264030331</v>
      </c>
      <c r="AX57" s="9">
        <v>0</v>
      </c>
      <c r="AY57" s="9">
        <v>0</v>
      </c>
      <c r="AZ57" s="10">
        <v>4.8468421952903205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1.5735099109032253</v>
      </c>
      <c r="BG57" s="9">
        <v>0</v>
      </c>
      <c r="BH57" s="9">
        <v>0</v>
      </c>
      <c r="BI57" s="9">
        <v>0</v>
      </c>
      <c r="BJ57" s="10">
        <v>0.26058583780645156</v>
      </c>
      <c r="BK57" s="17">
        <f t="shared" si="2"/>
        <v>46.380696089223854</v>
      </c>
      <c r="BL57" s="16"/>
      <c r="BM57" s="57"/>
    </row>
    <row r="58" spans="1:65" s="12" customFormat="1" ht="15">
      <c r="A58" s="5"/>
      <c r="B58" s="8" t="s">
        <v>114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1.1878371280645161</v>
      </c>
      <c r="I58" s="9">
        <v>0</v>
      </c>
      <c r="J58" s="9">
        <v>0</v>
      </c>
      <c r="K58" s="9">
        <v>0</v>
      </c>
      <c r="L58" s="10">
        <v>0.23952870432258064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0.0199548235483871</v>
      </c>
      <c r="S58" s="9">
        <v>0</v>
      </c>
      <c r="T58" s="9">
        <v>0</v>
      </c>
      <c r="U58" s="9">
        <v>0</v>
      </c>
      <c r="V58" s="10">
        <v>0.00525126935483871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0.004610927903225805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63.5074016778065</v>
      </c>
      <c r="AW58" s="9">
        <v>5.054374436652691</v>
      </c>
      <c r="AX58" s="9">
        <v>0</v>
      </c>
      <c r="AY58" s="9">
        <v>0</v>
      </c>
      <c r="AZ58" s="10">
        <v>16.442731098935482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8.157013269612914</v>
      </c>
      <c r="BG58" s="9">
        <v>0.24079290161290323</v>
      </c>
      <c r="BH58" s="9">
        <v>0</v>
      </c>
      <c r="BI58" s="9">
        <v>0</v>
      </c>
      <c r="BJ58" s="10">
        <v>0.8979894241935483</v>
      </c>
      <c r="BK58" s="17">
        <f t="shared" si="2"/>
        <v>95.7574856620076</v>
      </c>
      <c r="BL58" s="16"/>
      <c r="BM58" s="57"/>
    </row>
    <row r="59" spans="1:65" s="12" customFormat="1" ht="15">
      <c r="A59" s="5"/>
      <c r="B59" s="8" t="s">
        <v>115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0.44634742054838705</v>
      </c>
      <c r="I59" s="9">
        <v>0</v>
      </c>
      <c r="J59" s="9">
        <v>0</v>
      </c>
      <c r="K59" s="9">
        <v>0</v>
      </c>
      <c r="L59" s="10">
        <v>0.13903320016129034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0.05268663419354839</v>
      </c>
      <c r="S59" s="9">
        <v>0</v>
      </c>
      <c r="T59" s="9">
        <v>0</v>
      </c>
      <c r="U59" s="9">
        <v>0</v>
      </c>
      <c r="V59" s="10">
        <v>0.03944968996774193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0.01788703483870968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0.0005589698387096775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68.29903424458071</v>
      </c>
      <c r="AW59" s="9">
        <v>7.599204934368341</v>
      </c>
      <c r="AX59" s="9">
        <v>0</v>
      </c>
      <c r="AY59" s="9">
        <v>0</v>
      </c>
      <c r="AZ59" s="10">
        <v>13.943750632580645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6.681364661290317</v>
      </c>
      <c r="BG59" s="9">
        <v>0</v>
      </c>
      <c r="BH59" s="9">
        <v>0</v>
      </c>
      <c r="BI59" s="9">
        <v>0</v>
      </c>
      <c r="BJ59" s="10">
        <v>0.626970539548387</v>
      </c>
      <c r="BK59" s="17">
        <f t="shared" si="2"/>
        <v>97.84628796191679</v>
      </c>
      <c r="BL59" s="16"/>
      <c r="BM59" s="50"/>
    </row>
    <row r="60" spans="1:65" s="12" customFormat="1" ht="15">
      <c r="A60" s="5"/>
      <c r="B60" s="8" t="s">
        <v>116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0.3242177129032258</v>
      </c>
      <c r="I60" s="9">
        <v>0</v>
      </c>
      <c r="J60" s="9">
        <v>0</v>
      </c>
      <c r="K60" s="9">
        <v>0</v>
      </c>
      <c r="L60" s="10">
        <v>0.03124735796774193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0.03911413032258065</v>
      </c>
      <c r="S60" s="9">
        <v>0</v>
      </c>
      <c r="T60" s="9">
        <v>0</v>
      </c>
      <c r="U60" s="9">
        <v>0</v>
      </c>
      <c r="V60" s="10">
        <v>0.008586036451612902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0.08341632380645161</v>
      </c>
      <c r="AC60" s="9">
        <v>0</v>
      </c>
      <c r="AD60" s="9">
        <v>0</v>
      </c>
      <c r="AE60" s="9">
        <v>0</v>
      </c>
      <c r="AF60" s="10">
        <v>0.02099946422580645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0.000502653870967742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55.410628822774186</v>
      </c>
      <c r="AW60" s="9">
        <v>3.5719998203756305</v>
      </c>
      <c r="AX60" s="9">
        <v>0</v>
      </c>
      <c r="AY60" s="9">
        <v>0</v>
      </c>
      <c r="AZ60" s="10">
        <v>10.58724317770968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13.509560812193547</v>
      </c>
      <c r="BG60" s="9">
        <v>0.24127385806451612</v>
      </c>
      <c r="BH60" s="9">
        <v>0</v>
      </c>
      <c r="BI60" s="9">
        <v>0</v>
      </c>
      <c r="BJ60" s="10">
        <v>1.186952158870968</v>
      </c>
      <c r="BK60" s="17">
        <f t="shared" si="2"/>
        <v>85.0157423295369</v>
      </c>
      <c r="BL60" s="16"/>
      <c r="BM60" s="57"/>
    </row>
    <row r="61" spans="1:65" s="12" customFormat="1" ht="15">
      <c r="A61" s="5"/>
      <c r="B61" s="8" t="s">
        <v>117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0.10453832667741934</v>
      </c>
      <c r="I61" s="9">
        <v>0</v>
      </c>
      <c r="J61" s="9">
        <v>0</v>
      </c>
      <c r="K61" s="9">
        <v>0</v>
      </c>
      <c r="L61" s="10">
        <v>0.07536725438709678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0.036334075806451614</v>
      </c>
      <c r="S61" s="9">
        <v>0</v>
      </c>
      <c r="T61" s="9">
        <v>0</v>
      </c>
      <c r="U61" s="9">
        <v>0</v>
      </c>
      <c r="V61" s="10">
        <v>0.07573790767741936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0.020296793548387097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0.0011163236451612903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40.623937205419416</v>
      </c>
      <c r="AW61" s="9">
        <v>3.7842319885385627</v>
      </c>
      <c r="AX61" s="9">
        <v>0</v>
      </c>
      <c r="AY61" s="9">
        <v>0</v>
      </c>
      <c r="AZ61" s="10">
        <v>10.162155528548393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10.113205320935483</v>
      </c>
      <c r="BG61" s="9">
        <v>0</v>
      </c>
      <c r="BH61" s="9">
        <v>0</v>
      </c>
      <c r="BI61" s="9">
        <v>0</v>
      </c>
      <c r="BJ61" s="10">
        <v>0.9425430715483869</v>
      </c>
      <c r="BK61" s="17">
        <f t="shared" si="2"/>
        <v>65.93946379673217</v>
      </c>
      <c r="BL61" s="16"/>
      <c r="BM61" s="57"/>
    </row>
    <row r="62" spans="1:65" s="12" customFormat="1" ht="15">
      <c r="A62" s="5"/>
      <c r="B62" s="8" t="s">
        <v>172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0.3810451922580645</v>
      </c>
      <c r="I62" s="9">
        <v>0</v>
      </c>
      <c r="J62" s="9">
        <v>0</v>
      </c>
      <c r="K62" s="9">
        <v>0</v>
      </c>
      <c r="L62" s="10">
        <v>0.22041842903225808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0.054633367903225816</v>
      </c>
      <c r="S62" s="9">
        <v>0</v>
      </c>
      <c r="T62" s="9">
        <v>0</v>
      </c>
      <c r="U62" s="9">
        <v>0</v>
      </c>
      <c r="V62" s="10">
        <v>0.013752083225806453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0.23249071322580644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0.010905747741935484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26.53733422470967</v>
      </c>
      <c r="AW62" s="9">
        <v>3.5357640517829303</v>
      </c>
      <c r="AX62" s="9">
        <v>0</v>
      </c>
      <c r="AY62" s="9">
        <v>0</v>
      </c>
      <c r="AZ62" s="10">
        <v>15.852974746000001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3.632357406548386</v>
      </c>
      <c r="BG62" s="9">
        <v>0.654344864516129</v>
      </c>
      <c r="BH62" s="9">
        <v>0</v>
      </c>
      <c r="BI62" s="9">
        <v>0</v>
      </c>
      <c r="BJ62" s="10">
        <v>0.17913184887096775</v>
      </c>
      <c r="BK62" s="17">
        <f t="shared" si="2"/>
        <v>51.30515267581518</v>
      </c>
      <c r="BL62" s="16"/>
      <c r="BM62" s="50"/>
    </row>
    <row r="63" spans="1:65" s="12" customFormat="1" ht="15">
      <c r="A63" s="5"/>
      <c r="B63" s="8" t="s">
        <v>176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0.15188334225806452</v>
      </c>
      <c r="I63" s="9">
        <v>0</v>
      </c>
      <c r="J63" s="9">
        <v>0</v>
      </c>
      <c r="K63" s="9">
        <v>0</v>
      </c>
      <c r="L63" s="10">
        <v>0.0805287519354839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0.029928153903225802</v>
      </c>
      <c r="S63" s="9">
        <v>0</v>
      </c>
      <c r="T63" s="9">
        <v>0</v>
      </c>
      <c r="U63" s="9">
        <v>0</v>
      </c>
      <c r="V63" s="10">
        <v>0.01834832322580645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0.2502625806451613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40.64736934583871</v>
      </c>
      <c r="AW63" s="9">
        <v>4.739973277128331</v>
      </c>
      <c r="AX63" s="9">
        <v>0</v>
      </c>
      <c r="AY63" s="9">
        <v>0</v>
      </c>
      <c r="AZ63" s="10">
        <v>11.875886746354837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6.016964292967741</v>
      </c>
      <c r="BG63" s="9">
        <v>0.16016805161290323</v>
      </c>
      <c r="BH63" s="9">
        <v>0</v>
      </c>
      <c r="BI63" s="9">
        <v>0</v>
      </c>
      <c r="BJ63" s="10">
        <v>0.7574221979032258</v>
      </c>
      <c r="BK63" s="17">
        <f t="shared" si="2"/>
        <v>64.7287350637735</v>
      </c>
      <c r="BL63" s="16"/>
      <c r="BM63" s="50"/>
    </row>
    <row r="64" spans="1:65" s="12" customFormat="1" ht="15">
      <c r="A64" s="5"/>
      <c r="B64" s="8" t="s">
        <v>186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0.24231455480645167</v>
      </c>
      <c r="I64" s="9">
        <v>0</v>
      </c>
      <c r="J64" s="9">
        <v>0</v>
      </c>
      <c r="K64" s="9">
        <v>0</v>
      </c>
      <c r="L64" s="10">
        <v>0.18553646470967747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0.03333213967741935</v>
      </c>
      <c r="S64" s="9">
        <v>0</v>
      </c>
      <c r="T64" s="9">
        <v>0</v>
      </c>
      <c r="U64" s="9">
        <v>0</v>
      </c>
      <c r="V64" s="10">
        <v>0.05154353103225807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20.236763532096766</v>
      </c>
      <c r="AW64" s="9">
        <v>1.5915735366511852</v>
      </c>
      <c r="AX64" s="9">
        <v>0</v>
      </c>
      <c r="AY64" s="9">
        <v>0</v>
      </c>
      <c r="AZ64" s="10">
        <v>12.89033151196774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3.6910220125483844</v>
      </c>
      <c r="BG64" s="9">
        <v>1.5041382709677422</v>
      </c>
      <c r="BH64" s="9">
        <v>0</v>
      </c>
      <c r="BI64" s="9">
        <v>0</v>
      </c>
      <c r="BJ64" s="10">
        <v>2.124741054806451</v>
      </c>
      <c r="BK64" s="17">
        <f t="shared" si="2"/>
        <v>42.551296609264085</v>
      </c>
      <c r="BL64" s="16"/>
      <c r="BM64" s="50"/>
    </row>
    <row r="65" spans="1:65" s="12" customFormat="1" ht="15">
      <c r="A65" s="5"/>
      <c r="B65" s="8" t="s">
        <v>218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0.3989142397741935</v>
      </c>
      <c r="I65" s="9">
        <v>0</v>
      </c>
      <c r="J65" s="9">
        <v>0</v>
      </c>
      <c r="K65" s="9">
        <v>0</v>
      </c>
      <c r="L65" s="10">
        <v>0.28885753567741934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0.041556980580645164</v>
      </c>
      <c r="S65" s="9">
        <v>0</v>
      </c>
      <c r="T65" s="9">
        <v>0</v>
      </c>
      <c r="U65" s="9">
        <v>0</v>
      </c>
      <c r="V65" s="10">
        <v>0.003249922709677418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62.00530619867738</v>
      </c>
      <c r="AW65" s="9">
        <v>14.360406905173663</v>
      </c>
      <c r="AX65" s="9">
        <v>0</v>
      </c>
      <c r="AY65" s="9">
        <v>0</v>
      </c>
      <c r="AZ65" s="10">
        <v>15.882899629354839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9.438816855161287</v>
      </c>
      <c r="BG65" s="9">
        <v>0.1623118064516129</v>
      </c>
      <c r="BH65" s="9">
        <v>0</v>
      </c>
      <c r="BI65" s="9">
        <v>0</v>
      </c>
      <c r="BJ65" s="10">
        <v>1.8163636478387095</v>
      </c>
      <c r="BK65" s="17">
        <f t="shared" si="2"/>
        <v>104.39868372139944</v>
      </c>
      <c r="BL65" s="16"/>
      <c r="BM65" s="50"/>
    </row>
    <row r="66" spans="1:65" s="12" customFormat="1" ht="15">
      <c r="A66" s="5"/>
      <c r="B66" s="8" t="s">
        <v>271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0.5874749752258064</v>
      </c>
      <c r="I66" s="9">
        <v>0</v>
      </c>
      <c r="J66" s="9">
        <v>0</v>
      </c>
      <c r="K66" s="9">
        <v>0</v>
      </c>
      <c r="L66" s="10">
        <v>0.07919393048387097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0.032642477774193546</v>
      </c>
      <c r="S66" s="9">
        <v>0</v>
      </c>
      <c r="T66" s="9">
        <v>0</v>
      </c>
      <c r="U66" s="9">
        <v>0</v>
      </c>
      <c r="V66" s="10">
        <v>0.20625360074193552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0.0010887641935483866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90.81165174506447</v>
      </c>
      <c r="AW66" s="9">
        <v>4.197651913500748</v>
      </c>
      <c r="AX66" s="9">
        <v>0</v>
      </c>
      <c r="AY66" s="9">
        <v>0</v>
      </c>
      <c r="AZ66" s="10">
        <v>4.8110888894838695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16.025640676774195</v>
      </c>
      <c r="BG66" s="9">
        <v>3.985535752064516</v>
      </c>
      <c r="BH66" s="9">
        <v>0</v>
      </c>
      <c r="BI66" s="9">
        <v>0</v>
      </c>
      <c r="BJ66" s="10">
        <v>0.8905201805483872</v>
      </c>
      <c r="BK66" s="17">
        <f t="shared" si="2"/>
        <v>121.62874290585556</v>
      </c>
      <c r="BL66" s="16"/>
      <c r="BM66" s="50"/>
    </row>
    <row r="67" spans="1:65" s="12" customFormat="1" ht="15">
      <c r="A67" s="5"/>
      <c r="B67" s="8" t="s">
        <v>274</v>
      </c>
      <c r="C67" s="11">
        <v>0</v>
      </c>
      <c r="D67" s="9">
        <v>2.180074193548387</v>
      </c>
      <c r="E67" s="9">
        <v>0</v>
      </c>
      <c r="F67" s="9">
        <v>0</v>
      </c>
      <c r="G67" s="10">
        <v>0</v>
      </c>
      <c r="H67" s="11">
        <v>0.16190321006451613</v>
      </c>
      <c r="I67" s="9">
        <v>0</v>
      </c>
      <c r="J67" s="9">
        <v>0</v>
      </c>
      <c r="K67" s="9">
        <v>0</v>
      </c>
      <c r="L67" s="10">
        <v>0.23130587193548388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0.04959668790322579</v>
      </c>
      <c r="S67" s="9">
        <v>0</v>
      </c>
      <c r="T67" s="9">
        <v>0</v>
      </c>
      <c r="U67" s="9">
        <v>0</v>
      </c>
      <c r="V67" s="10">
        <v>0.049051669354838706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14.701906118645164</v>
      </c>
      <c r="AW67" s="9">
        <v>0.05375629014220226</v>
      </c>
      <c r="AX67" s="9">
        <v>0</v>
      </c>
      <c r="AY67" s="9">
        <v>0</v>
      </c>
      <c r="AZ67" s="10">
        <v>2.6362289448064518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1.926999981387097</v>
      </c>
      <c r="BG67" s="9">
        <v>0</v>
      </c>
      <c r="BH67" s="9">
        <v>0</v>
      </c>
      <c r="BI67" s="9">
        <v>0</v>
      </c>
      <c r="BJ67" s="10">
        <v>0.23227115422580644</v>
      </c>
      <c r="BK67" s="17">
        <f t="shared" si="2"/>
        <v>22.223094122013173</v>
      </c>
      <c r="BL67" s="16"/>
      <c r="BM67" s="50"/>
    </row>
    <row r="68" spans="1:65" s="12" customFormat="1" ht="15">
      <c r="A68" s="5"/>
      <c r="B68" s="8" t="s">
        <v>294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0.07115074761290323</v>
      </c>
      <c r="I68" s="9">
        <v>0</v>
      </c>
      <c r="J68" s="9">
        <v>0</v>
      </c>
      <c r="K68" s="9">
        <v>0</v>
      </c>
      <c r="L68" s="10">
        <v>0.02216534193548387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0.05397260761290323</v>
      </c>
      <c r="S68" s="9">
        <v>0</v>
      </c>
      <c r="T68" s="9">
        <v>0</v>
      </c>
      <c r="U68" s="9">
        <v>0</v>
      </c>
      <c r="V68" s="10">
        <v>0.002216534193548387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31.31771199290322</v>
      </c>
      <c r="AW68" s="9">
        <v>0.909817885931271</v>
      </c>
      <c r="AX68" s="9">
        <v>0</v>
      </c>
      <c r="AY68" s="9">
        <v>0</v>
      </c>
      <c r="AZ68" s="10">
        <v>5.198986607999999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3.4445297511290334</v>
      </c>
      <c r="BG68" s="9">
        <v>0</v>
      </c>
      <c r="BH68" s="9">
        <v>0</v>
      </c>
      <c r="BI68" s="9">
        <v>0</v>
      </c>
      <c r="BJ68" s="10">
        <v>0.2020748553870968</v>
      </c>
      <c r="BK68" s="17">
        <f t="shared" si="2"/>
        <v>41.22262632470545</v>
      </c>
      <c r="BL68" s="16"/>
      <c r="BM68" s="50"/>
    </row>
    <row r="69" spans="1:65" s="12" customFormat="1" ht="15">
      <c r="A69" s="5"/>
      <c r="B69" s="8" t="s">
        <v>295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0.31590247067741933</v>
      </c>
      <c r="I69" s="9">
        <v>0</v>
      </c>
      <c r="J69" s="9">
        <v>0</v>
      </c>
      <c r="K69" s="9">
        <v>0</v>
      </c>
      <c r="L69" s="10">
        <v>0.032962796290322574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0.013509342741935484</v>
      </c>
      <c r="S69" s="9">
        <v>0</v>
      </c>
      <c r="T69" s="9">
        <v>0</v>
      </c>
      <c r="U69" s="9">
        <v>0</v>
      </c>
      <c r="V69" s="10">
        <v>0.03242242258064516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11.742967246322586</v>
      </c>
      <c r="AW69" s="9">
        <v>2.9147613896340183</v>
      </c>
      <c r="AX69" s="9">
        <v>0</v>
      </c>
      <c r="AY69" s="9">
        <v>0</v>
      </c>
      <c r="AZ69" s="10">
        <v>4.852271760387097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2.93247108551613</v>
      </c>
      <c r="BG69" s="9">
        <v>0.26782290322580643</v>
      </c>
      <c r="BH69" s="9">
        <v>0</v>
      </c>
      <c r="BI69" s="9">
        <v>0</v>
      </c>
      <c r="BJ69" s="10">
        <v>0.19032597187096775</v>
      </c>
      <c r="BK69" s="17">
        <f t="shared" si="2"/>
        <v>23.29541738924693</v>
      </c>
      <c r="BL69" s="16"/>
      <c r="BM69" s="50"/>
    </row>
    <row r="70" spans="1:65" s="12" customFormat="1" ht="15">
      <c r="A70" s="5"/>
      <c r="B70" s="8" t="s">
        <v>304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0.1746557894516129</v>
      </c>
      <c r="I70" s="9">
        <v>0</v>
      </c>
      <c r="J70" s="9">
        <v>0</v>
      </c>
      <c r="K70" s="9">
        <v>0</v>
      </c>
      <c r="L70" s="10">
        <v>0.11081698270967745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0.0709921295483871</v>
      </c>
      <c r="S70" s="9">
        <v>0</v>
      </c>
      <c r="T70" s="9">
        <v>0</v>
      </c>
      <c r="U70" s="9">
        <v>0</v>
      </c>
      <c r="V70" s="10">
        <v>0.0010821970967741935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24.45986732993549</v>
      </c>
      <c r="AW70" s="9">
        <v>2.434260012477809</v>
      </c>
      <c r="AX70" s="9">
        <v>0</v>
      </c>
      <c r="AY70" s="9">
        <v>0</v>
      </c>
      <c r="AZ70" s="10">
        <v>3.385243852645161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4.220544382645161</v>
      </c>
      <c r="BG70" s="9">
        <v>2.9423817032258066</v>
      </c>
      <c r="BH70" s="9">
        <v>0</v>
      </c>
      <c r="BI70" s="9">
        <v>0</v>
      </c>
      <c r="BJ70" s="10">
        <v>0.7527590641935484</v>
      </c>
      <c r="BK70" s="17">
        <f t="shared" si="2"/>
        <v>38.55260344392943</v>
      </c>
      <c r="BL70" s="16"/>
      <c r="BM70" s="50"/>
    </row>
    <row r="71" spans="1:65" s="12" customFormat="1" ht="15">
      <c r="A71" s="5"/>
      <c r="B71" s="8" t="s">
        <v>305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0.07463083103225808</v>
      </c>
      <c r="I71" s="9">
        <v>0</v>
      </c>
      <c r="J71" s="9">
        <v>0</v>
      </c>
      <c r="K71" s="9">
        <v>0</v>
      </c>
      <c r="L71" s="10">
        <v>0.11850925651612904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0.11048212419354839</v>
      </c>
      <c r="S71" s="9">
        <v>0</v>
      </c>
      <c r="T71" s="9">
        <v>0</v>
      </c>
      <c r="U71" s="9">
        <v>0</v>
      </c>
      <c r="V71" s="10">
        <v>0.033216880000000004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114.1584731498707</v>
      </c>
      <c r="AW71" s="9">
        <v>3.286920254516562</v>
      </c>
      <c r="AX71" s="9">
        <v>0</v>
      </c>
      <c r="AY71" s="9">
        <v>0</v>
      </c>
      <c r="AZ71" s="10">
        <v>14.787182843483869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9.47770236325806</v>
      </c>
      <c r="BG71" s="9">
        <v>0</v>
      </c>
      <c r="BH71" s="9">
        <v>0</v>
      </c>
      <c r="BI71" s="9">
        <v>0</v>
      </c>
      <c r="BJ71" s="10">
        <v>1.292584832903226</v>
      </c>
      <c r="BK71" s="17">
        <f t="shared" si="2"/>
        <v>143.33970253577436</v>
      </c>
      <c r="BL71" s="16"/>
      <c r="BM71" s="50"/>
    </row>
    <row r="72" spans="1:65" s="12" customFormat="1" ht="15">
      <c r="A72" s="5"/>
      <c r="B72" s="8" t="s">
        <v>313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0.22001010641935487</v>
      </c>
      <c r="I72" s="9">
        <v>0</v>
      </c>
      <c r="J72" s="9">
        <v>0</v>
      </c>
      <c r="K72" s="9">
        <v>0</v>
      </c>
      <c r="L72" s="10">
        <v>0.3270220055483871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0.023976048258064517</v>
      </c>
      <c r="S72" s="9">
        <v>0</v>
      </c>
      <c r="T72" s="9">
        <v>0</v>
      </c>
      <c r="U72" s="9">
        <v>0</v>
      </c>
      <c r="V72" s="10">
        <v>0.014425423225806453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21.648842522161285</v>
      </c>
      <c r="AW72" s="9">
        <v>2.0307613074559767</v>
      </c>
      <c r="AX72" s="9">
        <v>0</v>
      </c>
      <c r="AY72" s="9">
        <v>0</v>
      </c>
      <c r="AZ72" s="10">
        <v>2.0400007605806447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1.9435450838709678</v>
      </c>
      <c r="BG72" s="9">
        <v>0.3068821</v>
      </c>
      <c r="BH72" s="9">
        <v>0</v>
      </c>
      <c r="BI72" s="9">
        <v>0</v>
      </c>
      <c r="BJ72" s="10">
        <v>0.6108940303870968</v>
      </c>
      <c r="BK72" s="17">
        <f t="shared" si="2"/>
        <v>29.166359387907587</v>
      </c>
      <c r="BL72" s="16"/>
      <c r="BM72" s="50"/>
    </row>
    <row r="73" spans="1:65" s="12" customFormat="1" ht="15">
      <c r="A73" s="5"/>
      <c r="B73" s="8" t="s">
        <v>314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0.5533380435483872</v>
      </c>
      <c r="I73" s="9">
        <v>0</v>
      </c>
      <c r="J73" s="9">
        <v>0</v>
      </c>
      <c r="K73" s="9">
        <v>0</v>
      </c>
      <c r="L73" s="10">
        <v>0.13791207341935485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0.03644185251612903</v>
      </c>
      <c r="S73" s="9">
        <v>0</v>
      </c>
      <c r="T73" s="9">
        <v>0</v>
      </c>
      <c r="U73" s="9">
        <v>0</v>
      </c>
      <c r="V73" s="10">
        <v>0.022918105548387097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79.73387882519356</v>
      </c>
      <c r="AW73" s="9">
        <v>1.4895391616791742</v>
      </c>
      <c r="AX73" s="9">
        <v>0</v>
      </c>
      <c r="AY73" s="9">
        <v>0</v>
      </c>
      <c r="AZ73" s="10">
        <v>6.042692971903226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5.593157822225806</v>
      </c>
      <c r="BG73" s="9">
        <v>0</v>
      </c>
      <c r="BH73" s="9">
        <v>0</v>
      </c>
      <c r="BI73" s="9">
        <v>0</v>
      </c>
      <c r="BJ73" s="10">
        <v>0.030371204290322584</v>
      </c>
      <c r="BK73" s="17">
        <f t="shared" si="2"/>
        <v>93.64025006032433</v>
      </c>
      <c r="BL73" s="16"/>
      <c r="BM73" s="50"/>
    </row>
    <row r="74" spans="1:65" s="12" customFormat="1" ht="15">
      <c r="A74" s="5"/>
      <c r="B74" s="8" t="s">
        <v>321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0.5105994669354839</v>
      </c>
      <c r="I74" s="9">
        <v>0</v>
      </c>
      <c r="J74" s="9">
        <v>0</v>
      </c>
      <c r="K74" s="9">
        <v>0</v>
      </c>
      <c r="L74" s="10">
        <v>0.15530775806451616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0.29331965345161287</v>
      </c>
      <c r="S74" s="9">
        <v>0</v>
      </c>
      <c r="T74" s="9">
        <v>0</v>
      </c>
      <c r="U74" s="9">
        <v>0</v>
      </c>
      <c r="V74" s="10">
        <v>0.05092884274193548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57.2250462453871</v>
      </c>
      <c r="AW74" s="9">
        <v>2.1690116736148832</v>
      </c>
      <c r="AX74" s="9">
        <v>0</v>
      </c>
      <c r="AY74" s="9">
        <v>0</v>
      </c>
      <c r="AZ74" s="10">
        <v>5.275954101096774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10.828863314645162</v>
      </c>
      <c r="BG74" s="9">
        <v>3.618776802967741</v>
      </c>
      <c r="BH74" s="9">
        <v>0</v>
      </c>
      <c r="BI74" s="9">
        <v>0</v>
      </c>
      <c r="BJ74" s="10">
        <v>0.21588268277419354</v>
      </c>
      <c r="BK74" s="17">
        <f t="shared" si="2"/>
        <v>80.34369054167941</v>
      </c>
      <c r="BL74" s="16"/>
      <c r="BM74" s="50"/>
    </row>
    <row r="75" spans="1:65" s="12" customFormat="1" ht="15">
      <c r="A75" s="5"/>
      <c r="B75" s="8" t="s">
        <v>322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0.32570834577419355</v>
      </c>
      <c r="I75" s="9">
        <v>0</v>
      </c>
      <c r="J75" s="9">
        <v>0</v>
      </c>
      <c r="K75" s="9">
        <v>0</v>
      </c>
      <c r="L75" s="10">
        <v>0.2060945720967742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0.142318405483871</v>
      </c>
      <c r="S75" s="9">
        <v>0</v>
      </c>
      <c r="T75" s="9">
        <v>0</v>
      </c>
      <c r="U75" s="9">
        <v>0</v>
      </c>
      <c r="V75" s="10">
        <v>0.367053804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67.53139419000001</v>
      </c>
      <c r="AW75" s="9">
        <v>7.66503411043325</v>
      </c>
      <c r="AX75" s="9">
        <v>0</v>
      </c>
      <c r="AY75" s="9">
        <v>0</v>
      </c>
      <c r="AZ75" s="10">
        <v>2.6841135747096785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16.96408595854839</v>
      </c>
      <c r="BG75" s="9">
        <v>0.17691032258064515</v>
      </c>
      <c r="BH75" s="9">
        <v>0</v>
      </c>
      <c r="BI75" s="9">
        <v>0</v>
      </c>
      <c r="BJ75" s="10">
        <v>0.5106806331935484</v>
      </c>
      <c r="BK75" s="17">
        <f t="shared" si="2"/>
        <v>96.57339391682036</v>
      </c>
      <c r="BL75" s="16"/>
      <c r="BM75" s="50"/>
    </row>
    <row r="76" spans="1:65" s="12" customFormat="1" ht="15">
      <c r="A76" s="5"/>
      <c r="B76" s="8" t="s">
        <v>118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10.143314402838714</v>
      </c>
      <c r="I76" s="9">
        <v>7.6264003905806454</v>
      </c>
      <c r="J76" s="9">
        <v>0</v>
      </c>
      <c r="K76" s="9">
        <v>0</v>
      </c>
      <c r="L76" s="10">
        <v>2.262175161741935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0.25730047206451623</v>
      </c>
      <c r="S76" s="9">
        <v>0.06067452903225806</v>
      </c>
      <c r="T76" s="9">
        <v>0.5660489279677418</v>
      </c>
      <c r="U76" s="9">
        <v>0</v>
      </c>
      <c r="V76" s="10">
        <v>0.600731069967742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0.002536478483870966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1.0795805388387096</v>
      </c>
      <c r="AW76" s="9">
        <v>1.446760287639771</v>
      </c>
      <c r="AX76" s="9">
        <v>0</v>
      </c>
      <c r="AY76" s="9">
        <v>0</v>
      </c>
      <c r="AZ76" s="10">
        <v>4.447184324838709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0.8353476520000002</v>
      </c>
      <c r="BG76" s="9">
        <v>0.36188263816129035</v>
      </c>
      <c r="BH76" s="9">
        <v>0.16218824219354838</v>
      </c>
      <c r="BI76" s="9">
        <v>0</v>
      </c>
      <c r="BJ76" s="10">
        <v>1.0983557207419357</v>
      </c>
      <c r="BK76" s="17">
        <f t="shared" si="2"/>
        <v>30.95048083709139</v>
      </c>
      <c r="BL76" s="16"/>
      <c r="BM76" s="50"/>
    </row>
    <row r="77" spans="1:65" s="12" customFormat="1" ht="15">
      <c r="A77" s="5"/>
      <c r="B77" s="8" t="s">
        <v>177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6.681116771000001</v>
      </c>
      <c r="I77" s="9">
        <v>29.03213180670967</v>
      </c>
      <c r="J77" s="9">
        <v>0</v>
      </c>
      <c r="K77" s="9">
        <v>0</v>
      </c>
      <c r="L77" s="10">
        <v>17.032466279516125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4.3537925672903235</v>
      </c>
      <c r="S77" s="9">
        <v>2.12095845483871</v>
      </c>
      <c r="T77" s="9">
        <v>0</v>
      </c>
      <c r="U77" s="9">
        <v>0</v>
      </c>
      <c r="V77" s="10">
        <v>3.266433930032258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0.14263292903225808</v>
      </c>
      <c r="AC77" s="9">
        <v>0</v>
      </c>
      <c r="AD77" s="9">
        <v>0</v>
      </c>
      <c r="AE77" s="9">
        <v>0</v>
      </c>
      <c r="AF77" s="10">
        <v>0.26149370322580645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105.89053485512895</v>
      </c>
      <c r="AW77" s="9">
        <v>57.74894692752418</v>
      </c>
      <c r="AX77" s="9">
        <v>0</v>
      </c>
      <c r="AY77" s="9">
        <v>0</v>
      </c>
      <c r="AZ77" s="10">
        <v>31.503903032064525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22.821183626064528</v>
      </c>
      <c r="BG77" s="9">
        <v>2.2345587826774196</v>
      </c>
      <c r="BH77" s="9">
        <v>0.8914558064516129</v>
      </c>
      <c r="BI77" s="9">
        <v>0</v>
      </c>
      <c r="BJ77" s="10">
        <v>3.8749100925806457</v>
      </c>
      <c r="BK77" s="17">
        <f t="shared" si="2"/>
        <v>287.856519564137</v>
      </c>
      <c r="BL77" s="16"/>
      <c r="BM77" s="50"/>
    </row>
    <row r="78" spans="1:65" s="12" customFormat="1" ht="15">
      <c r="A78" s="5"/>
      <c r="B78" s="8" t="s">
        <v>187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7.69480474832258</v>
      </c>
      <c r="I78" s="9">
        <v>31.78481885977419</v>
      </c>
      <c r="J78" s="9">
        <v>0.8871783870967742</v>
      </c>
      <c r="K78" s="9">
        <v>0</v>
      </c>
      <c r="L78" s="10">
        <v>1.2454801650322582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2.143504638032258</v>
      </c>
      <c r="S78" s="9">
        <v>0</v>
      </c>
      <c r="T78" s="9">
        <v>0</v>
      </c>
      <c r="U78" s="9">
        <v>0</v>
      </c>
      <c r="V78" s="10">
        <v>1.7930082248387094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35.833860982387115</v>
      </c>
      <c r="AW78" s="9">
        <v>7.252446031688294</v>
      </c>
      <c r="AX78" s="9">
        <v>0</v>
      </c>
      <c r="AY78" s="9">
        <v>0</v>
      </c>
      <c r="AZ78" s="10">
        <v>15.608703398870967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4.596510494193548</v>
      </c>
      <c r="BG78" s="9">
        <v>0.11688067741935483</v>
      </c>
      <c r="BH78" s="9">
        <v>0</v>
      </c>
      <c r="BI78" s="9">
        <v>0</v>
      </c>
      <c r="BJ78" s="10">
        <v>0.2698030639354839</v>
      </c>
      <c r="BK78" s="17">
        <f t="shared" si="2"/>
        <v>109.22699967159154</v>
      </c>
      <c r="BL78" s="16"/>
      <c r="BM78" s="50"/>
    </row>
    <row r="79" spans="1:65" s="12" customFormat="1" ht="15">
      <c r="A79" s="5"/>
      <c r="B79" s="8" t="s">
        <v>188</v>
      </c>
      <c r="C79" s="11">
        <v>0</v>
      </c>
      <c r="D79" s="9">
        <v>0.17420782258064516</v>
      </c>
      <c r="E79" s="9">
        <v>0</v>
      </c>
      <c r="F79" s="9">
        <v>0</v>
      </c>
      <c r="G79" s="10">
        <v>0</v>
      </c>
      <c r="H79" s="11">
        <v>0.001161385483870968</v>
      </c>
      <c r="I79" s="9">
        <v>68.71410661332257</v>
      </c>
      <c r="J79" s="9">
        <v>0</v>
      </c>
      <c r="K79" s="9">
        <v>0</v>
      </c>
      <c r="L79" s="10">
        <v>0.11915815064516128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0.5812734346774193</v>
      </c>
      <c r="S79" s="9">
        <v>0</v>
      </c>
      <c r="T79" s="9">
        <v>0</v>
      </c>
      <c r="U79" s="9">
        <v>0</v>
      </c>
      <c r="V79" s="10">
        <v>0.0032518793548387106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0.20829270248325935</v>
      </c>
      <c r="AW79" s="9">
        <v>0</v>
      </c>
      <c r="AX79" s="9">
        <v>0</v>
      </c>
      <c r="AY79" s="9">
        <v>0</v>
      </c>
      <c r="AZ79" s="10">
        <v>0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</v>
      </c>
      <c r="BG79" s="9">
        <v>23.209393548387094</v>
      </c>
      <c r="BH79" s="9">
        <v>0</v>
      </c>
      <c r="BI79" s="9">
        <v>0</v>
      </c>
      <c r="BJ79" s="10">
        <v>0.006962818064516129</v>
      </c>
      <c r="BK79" s="17">
        <f t="shared" si="2"/>
        <v>93.01780835499937</v>
      </c>
      <c r="BL79" s="16"/>
      <c r="BM79" s="50"/>
    </row>
    <row r="80" spans="1:65" s="12" customFormat="1" ht="15">
      <c r="A80" s="5"/>
      <c r="B80" s="8" t="s">
        <v>219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0.019966384032258064</v>
      </c>
      <c r="I80" s="9">
        <v>46.49314725806451</v>
      </c>
      <c r="J80" s="9">
        <v>0</v>
      </c>
      <c r="K80" s="9">
        <v>0</v>
      </c>
      <c r="L80" s="10">
        <v>0.17707328722580645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0.004563744516129032</v>
      </c>
      <c r="S80" s="9">
        <v>45.63744516129032</v>
      </c>
      <c r="T80" s="9">
        <v>0</v>
      </c>
      <c r="U80" s="9">
        <v>0</v>
      </c>
      <c r="V80" s="10">
        <v>0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0.033328700322580646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0.3231189248387097</v>
      </c>
      <c r="AW80" s="9">
        <v>5.648932258064516</v>
      </c>
      <c r="AX80" s="9">
        <v>0</v>
      </c>
      <c r="AY80" s="9">
        <v>0</v>
      </c>
      <c r="AZ80" s="10">
        <v>0.3513635864516129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0.015252117096774192</v>
      </c>
      <c r="BG80" s="9">
        <v>0</v>
      </c>
      <c r="BH80" s="9">
        <v>0</v>
      </c>
      <c r="BI80" s="9">
        <v>0</v>
      </c>
      <c r="BJ80" s="10">
        <v>0.0016946796774193547</v>
      </c>
      <c r="BK80" s="17">
        <f t="shared" si="2"/>
        <v>98.70588610158065</v>
      </c>
      <c r="BL80" s="16"/>
      <c r="BM80" s="50"/>
    </row>
    <row r="81" spans="1:65" s="12" customFormat="1" ht="15">
      <c r="A81" s="5"/>
      <c r="B81" s="8" t="s">
        <v>220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0.06401248251612902</v>
      </c>
      <c r="I81" s="9">
        <v>54.38151433467742</v>
      </c>
      <c r="J81" s="9">
        <v>3.410967096774194</v>
      </c>
      <c r="K81" s="9">
        <v>0</v>
      </c>
      <c r="L81" s="10">
        <v>0.44009448229032266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0.615111066451613</v>
      </c>
      <c r="S81" s="9">
        <v>72.76729806451613</v>
      </c>
      <c r="T81" s="9">
        <v>0</v>
      </c>
      <c r="U81" s="9">
        <v>0</v>
      </c>
      <c r="V81" s="10">
        <v>0.04799359090322581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3.0312686386451615</v>
      </c>
      <c r="AW81" s="9">
        <v>1.5776383225320725</v>
      </c>
      <c r="AX81" s="9">
        <v>0</v>
      </c>
      <c r="AY81" s="9">
        <v>0</v>
      </c>
      <c r="AZ81" s="10">
        <v>0.1636236317419355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0.10474391577419356</v>
      </c>
      <c r="BG81" s="9">
        <v>0</v>
      </c>
      <c r="BH81" s="9">
        <v>0</v>
      </c>
      <c r="BI81" s="9">
        <v>0</v>
      </c>
      <c r="BJ81" s="10">
        <v>0.0067613070967741965</v>
      </c>
      <c r="BK81" s="17">
        <f t="shared" si="2"/>
        <v>136.61102693391916</v>
      </c>
      <c r="BL81" s="16"/>
      <c r="BM81" s="50"/>
    </row>
    <row r="82" spans="1:65" s="12" customFormat="1" ht="15">
      <c r="A82" s="5"/>
      <c r="B82" s="8" t="s">
        <v>221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1.3329289732258065</v>
      </c>
      <c r="I82" s="9">
        <v>23.134967741935483</v>
      </c>
      <c r="J82" s="9">
        <v>0</v>
      </c>
      <c r="K82" s="9">
        <v>0</v>
      </c>
      <c r="L82" s="10">
        <v>2.140622300903226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2.2313234567419347</v>
      </c>
      <c r="S82" s="9">
        <v>3.1326983161612905</v>
      </c>
      <c r="T82" s="9">
        <v>2.429171612903226</v>
      </c>
      <c r="U82" s="9">
        <v>0</v>
      </c>
      <c r="V82" s="10">
        <v>1.5255197729032257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40.17511295283874</v>
      </c>
      <c r="AW82" s="9">
        <v>22.870381204489917</v>
      </c>
      <c r="AX82" s="9">
        <v>0</v>
      </c>
      <c r="AY82" s="9">
        <v>0</v>
      </c>
      <c r="AZ82" s="10">
        <v>10.615036221258062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7.636114071903225</v>
      </c>
      <c r="BG82" s="9">
        <v>3.995285</v>
      </c>
      <c r="BH82" s="9">
        <v>0.2853775</v>
      </c>
      <c r="BI82" s="9">
        <v>0</v>
      </c>
      <c r="BJ82" s="10">
        <v>1.907473100096774</v>
      </c>
      <c r="BK82" s="17">
        <f t="shared" si="2"/>
        <v>123.4120122253609</v>
      </c>
      <c r="BL82" s="16"/>
      <c r="BM82" s="50"/>
    </row>
    <row r="83" spans="1:65" s="12" customFormat="1" ht="15">
      <c r="A83" s="5"/>
      <c r="B83" s="8" t="s">
        <v>272</v>
      </c>
      <c r="C83" s="11">
        <v>0</v>
      </c>
      <c r="D83" s="9">
        <v>3.116913870967742</v>
      </c>
      <c r="E83" s="9">
        <v>0</v>
      </c>
      <c r="F83" s="9">
        <v>0</v>
      </c>
      <c r="G83" s="10">
        <v>0</v>
      </c>
      <c r="H83" s="11">
        <v>0.003400269677419355</v>
      </c>
      <c r="I83" s="9">
        <v>17.001348387096776</v>
      </c>
      <c r="J83" s="9">
        <v>0</v>
      </c>
      <c r="K83" s="9">
        <v>0</v>
      </c>
      <c r="L83" s="10">
        <v>17.15504057651613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1.1334232258064516</v>
      </c>
      <c r="S83" s="9">
        <v>11.334232258064516</v>
      </c>
      <c r="T83" s="9">
        <v>0</v>
      </c>
      <c r="U83" s="9">
        <v>0</v>
      </c>
      <c r="V83" s="10">
        <v>0.03449233574193549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0.32564568106451613</v>
      </c>
      <c r="AW83" s="9">
        <v>1.1318932253690557</v>
      </c>
      <c r="AX83" s="9">
        <v>0</v>
      </c>
      <c r="AY83" s="9">
        <v>0</v>
      </c>
      <c r="AZ83" s="10">
        <v>0.29852551967741936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0.0548968214516129</v>
      </c>
      <c r="BG83" s="9">
        <v>16.978398387096775</v>
      </c>
      <c r="BH83" s="9">
        <v>0</v>
      </c>
      <c r="BI83" s="9">
        <v>0</v>
      </c>
      <c r="BJ83" s="10">
        <v>0.006791359354838712</v>
      </c>
      <c r="BK83" s="17">
        <f t="shared" si="2"/>
        <v>68.57500191788519</v>
      </c>
      <c r="BL83" s="16"/>
      <c r="BM83" s="50"/>
    </row>
    <row r="84" spans="1:65" s="12" customFormat="1" ht="15">
      <c r="A84" s="5"/>
      <c r="B84" s="8" t="s">
        <v>275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0.9856540342580644</v>
      </c>
      <c r="I84" s="9">
        <v>0</v>
      </c>
      <c r="J84" s="9">
        <v>0</v>
      </c>
      <c r="K84" s="9">
        <v>0</v>
      </c>
      <c r="L84" s="10">
        <v>0.4834566782258064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1.7693492903225807</v>
      </c>
      <c r="S84" s="9">
        <v>1.1425812903225805</v>
      </c>
      <c r="T84" s="9">
        <v>0</v>
      </c>
      <c r="U84" s="9">
        <v>0</v>
      </c>
      <c r="V84" s="10">
        <v>0.04421789593548387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24.09368827322579</v>
      </c>
      <c r="AW84" s="9">
        <v>2.3054255469549902</v>
      </c>
      <c r="AX84" s="9">
        <v>0</v>
      </c>
      <c r="AY84" s="9">
        <v>0</v>
      </c>
      <c r="AZ84" s="10">
        <v>6.246989793451614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4.429070675741934</v>
      </c>
      <c r="BG84" s="9">
        <v>1.6894829032258063</v>
      </c>
      <c r="BH84" s="9">
        <v>0</v>
      </c>
      <c r="BI84" s="9">
        <v>0</v>
      </c>
      <c r="BJ84" s="10">
        <v>2.9431819570322584</v>
      </c>
      <c r="BK84" s="17">
        <f t="shared" si="2"/>
        <v>46.13309833869691</v>
      </c>
      <c r="BL84" s="16"/>
      <c r="BM84" s="50"/>
    </row>
    <row r="85" spans="1:65" s="12" customFormat="1" ht="15">
      <c r="A85" s="5"/>
      <c r="B85" s="8" t="s">
        <v>273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0.7005701157096774</v>
      </c>
      <c r="I85" s="9">
        <v>282.3665322580645</v>
      </c>
      <c r="J85" s="9">
        <v>0</v>
      </c>
      <c r="K85" s="9">
        <v>0</v>
      </c>
      <c r="L85" s="10">
        <v>0.02258932258064516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0.03388398387096774</v>
      </c>
      <c r="S85" s="9">
        <v>70.03602082758066</v>
      </c>
      <c r="T85" s="9">
        <v>0</v>
      </c>
      <c r="U85" s="9">
        <v>0</v>
      </c>
      <c r="V85" s="10">
        <v>0.03388398387096774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0.03722356333135893</v>
      </c>
      <c r="AW85" s="9">
        <v>0</v>
      </c>
      <c r="AX85" s="9">
        <v>0</v>
      </c>
      <c r="AY85" s="9">
        <v>0</v>
      </c>
      <c r="AZ85" s="10">
        <v>18.0749683396129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0.0016919798387096774</v>
      </c>
      <c r="BG85" s="9">
        <v>101.51880967741936</v>
      </c>
      <c r="BH85" s="9">
        <v>0</v>
      </c>
      <c r="BI85" s="9">
        <v>0</v>
      </c>
      <c r="BJ85" s="10">
        <v>2.1437388643548387</v>
      </c>
      <c r="BK85" s="17">
        <f t="shared" si="2"/>
        <v>474.9699129162346</v>
      </c>
      <c r="BL85" s="16"/>
      <c r="BM85" s="50"/>
    </row>
    <row r="86" spans="1:65" s="12" customFormat="1" ht="15">
      <c r="A86" s="5"/>
      <c r="B86" s="8" t="s">
        <v>276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</v>
      </c>
      <c r="I86" s="9">
        <v>291.51007096774197</v>
      </c>
      <c r="J86" s="9">
        <v>0</v>
      </c>
      <c r="K86" s="9">
        <v>0</v>
      </c>
      <c r="L86" s="10">
        <v>32.344163566451606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2.2423851612903225</v>
      </c>
      <c r="S86" s="9">
        <v>0</v>
      </c>
      <c r="T86" s="9">
        <v>0</v>
      </c>
      <c r="U86" s="9">
        <v>0</v>
      </c>
      <c r="V86" s="10">
        <v>0.0009193779032258064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0.422484109516129</v>
      </c>
      <c r="AW86" s="9">
        <v>14.55683387098059</v>
      </c>
      <c r="AX86" s="9">
        <v>0</v>
      </c>
      <c r="AY86" s="9">
        <v>0</v>
      </c>
      <c r="AZ86" s="10">
        <v>0.596270310483871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</v>
      </c>
      <c r="BG86" s="9">
        <v>111.97564516129032</v>
      </c>
      <c r="BH86" s="9">
        <v>0</v>
      </c>
      <c r="BI86" s="9">
        <v>0</v>
      </c>
      <c r="BJ86" s="10">
        <v>0</v>
      </c>
      <c r="BK86" s="17">
        <f t="shared" si="2"/>
        <v>453.64877252565805</v>
      </c>
      <c r="BL86" s="16"/>
      <c r="BM86" s="50"/>
    </row>
    <row r="87" spans="1:65" s="12" customFormat="1" ht="15">
      <c r="A87" s="5"/>
      <c r="B87" s="8" t="s">
        <v>277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0.19999242709677417</v>
      </c>
      <c r="I87" s="9">
        <v>163.12231483870966</v>
      </c>
      <c r="J87" s="9">
        <v>0</v>
      </c>
      <c r="K87" s="9">
        <v>0</v>
      </c>
      <c r="L87" s="10">
        <v>0.18178082619354838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0.0005586380645161293</v>
      </c>
      <c r="S87" s="9">
        <v>0</v>
      </c>
      <c r="T87" s="9">
        <v>0</v>
      </c>
      <c r="U87" s="9">
        <v>0</v>
      </c>
      <c r="V87" s="10">
        <v>0.0010055485161290323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5.1531262874354375</v>
      </c>
      <c r="AW87" s="9">
        <v>0</v>
      </c>
      <c r="AX87" s="9">
        <v>0</v>
      </c>
      <c r="AY87" s="9">
        <v>0</v>
      </c>
      <c r="AZ87" s="10">
        <v>0.2495156407419355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0.017856025806451615</v>
      </c>
      <c r="BG87" s="9">
        <v>55.800080645161295</v>
      </c>
      <c r="BH87" s="9">
        <v>0</v>
      </c>
      <c r="BI87" s="9">
        <v>0</v>
      </c>
      <c r="BJ87" s="10">
        <v>0.0006696009677419354</v>
      </c>
      <c r="BK87" s="17">
        <f t="shared" si="2"/>
        <v>224.72690047869352</v>
      </c>
      <c r="BL87" s="16"/>
      <c r="BM87" s="50"/>
    </row>
    <row r="88" spans="1:65" s="12" customFormat="1" ht="15">
      <c r="A88" s="5"/>
      <c r="B88" s="8" t="s">
        <v>280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2.844279186</v>
      </c>
      <c r="I88" s="9">
        <v>0.6787985806451613</v>
      </c>
      <c r="J88" s="9">
        <v>0</v>
      </c>
      <c r="K88" s="9">
        <v>0</v>
      </c>
      <c r="L88" s="10">
        <v>4.120986182129032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0.24278362567741932</v>
      </c>
      <c r="S88" s="9">
        <v>0</v>
      </c>
      <c r="T88" s="9">
        <v>0</v>
      </c>
      <c r="U88" s="9">
        <v>0</v>
      </c>
      <c r="V88" s="10">
        <v>0.1492225546451613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69.33965443790318</v>
      </c>
      <c r="AW88" s="9">
        <v>12.130318790251149</v>
      </c>
      <c r="AX88" s="9">
        <v>0</v>
      </c>
      <c r="AY88" s="9">
        <v>0</v>
      </c>
      <c r="AZ88" s="10">
        <v>14.434787789580644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1.9468252948387097</v>
      </c>
      <c r="BG88" s="9">
        <v>0.03909726935483871</v>
      </c>
      <c r="BH88" s="9">
        <v>0</v>
      </c>
      <c r="BI88" s="9">
        <v>0</v>
      </c>
      <c r="BJ88" s="10">
        <v>1.9867169502580646</v>
      </c>
      <c r="BK88" s="17">
        <f t="shared" si="2"/>
        <v>107.91347066128336</v>
      </c>
      <c r="BL88" s="16"/>
      <c r="BM88" s="50"/>
    </row>
    <row r="89" spans="1:65" s="12" customFormat="1" ht="15">
      <c r="A89" s="5"/>
      <c r="B89" s="8" t="s">
        <v>281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1.067253933903226</v>
      </c>
      <c r="I89" s="9">
        <v>36.80474032258065</v>
      </c>
      <c r="J89" s="9">
        <v>2.230590322580645</v>
      </c>
      <c r="K89" s="9">
        <v>0</v>
      </c>
      <c r="L89" s="10">
        <v>0.012268246774193548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0.02844002661290323</v>
      </c>
      <c r="S89" s="9">
        <v>16.72942741935484</v>
      </c>
      <c r="T89" s="9">
        <v>0</v>
      </c>
      <c r="U89" s="9">
        <v>0</v>
      </c>
      <c r="V89" s="10">
        <v>0.002174825548387097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0.0016678790322580644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0.9529037677741936</v>
      </c>
      <c r="AW89" s="9">
        <v>0.6115556451817681</v>
      </c>
      <c r="AX89" s="9">
        <v>0</v>
      </c>
      <c r="AY89" s="9">
        <v>0</v>
      </c>
      <c r="AZ89" s="10">
        <v>8.983899712225808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0.05114829032258064</v>
      </c>
      <c r="BG89" s="9">
        <v>0</v>
      </c>
      <c r="BH89" s="9">
        <v>0</v>
      </c>
      <c r="BI89" s="9">
        <v>0</v>
      </c>
      <c r="BJ89" s="10">
        <v>0.0005559596774193548</v>
      </c>
      <c r="BK89" s="17">
        <f t="shared" si="2"/>
        <v>67.47662635156888</v>
      </c>
      <c r="BL89" s="16"/>
      <c r="BM89" s="50"/>
    </row>
    <row r="90" spans="1:65" s="12" customFormat="1" ht="15">
      <c r="A90" s="5"/>
      <c r="B90" s="8" t="s">
        <v>282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0.5933137635161291</v>
      </c>
      <c r="I90" s="9">
        <v>272.00120387096774</v>
      </c>
      <c r="J90" s="9">
        <v>0</v>
      </c>
      <c r="K90" s="9">
        <v>0</v>
      </c>
      <c r="L90" s="10">
        <v>1.0586690464193547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0.0016721385483870971</v>
      </c>
      <c r="S90" s="9">
        <v>89.18072258064515</v>
      </c>
      <c r="T90" s="9">
        <v>0</v>
      </c>
      <c r="U90" s="9">
        <v>0</v>
      </c>
      <c r="V90" s="10">
        <v>0.0015049247741935484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0.9601945838709678</v>
      </c>
      <c r="AW90" s="9">
        <v>11.036719354708424</v>
      </c>
      <c r="AX90" s="9">
        <v>0</v>
      </c>
      <c r="AY90" s="9">
        <v>0</v>
      </c>
      <c r="AZ90" s="10">
        <v>0.4745789322580645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0.24246016919354837</v>
      </c>
      <c r="BG90" s="9">
        <v>0</v>
      </c>
      <c r="BH90" s="9">
        <v>0</v>
      </c>
      <c r="BI90" s="9">
        <v>0</v>
      </c>
      <c r="BJ90" s="10">
        <v>0.13310283541935483</v>
      </c>
      <c r="BK90" s="17">
        <f t="shared" si="2"/>
        <v>375.6841422003213</v>
      </c>
      <c r="BL90" s="16"/>
      <c r="BM90" s="50"/>
    </row>
    <row r="91" spans="1:65" s="12" customFormat="1" ht="15">
      <c r="A91" s="5"/>
      <c r="B91" s="8" t="s">
        <v>327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0.11372759967741936</v>
      </c>
      <c r="I91" s="9">
        <v>0</v>
      </c>
      <c r="J91" s="9">
        <v>0</v>
      </c>
      <c r="K91" s="9">
        <v>0</v>
      </c>
      <c r="L91" s="10">
        <v>0.0081234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0.048852634516129013</v>
      </c>
      <c r="S91" s="9">
        <v>0</v>
      </c>
      <c r="T91" s="9">
        <v>0</v>
      </c>
      <c r="U91" s="9">
        <v>0</v>
      </c>
      <c r="V91" s="10">
        <v>0.01015425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22.328643503451616</v>
      </c>
      <c r="AW91" s="9">
        <v>2.396363525677513</v>
      </c>
      <c r="AX91" s="9">
        <v>0</v>
      </c>
      <c r="AY91" s="9">
        <v>0</v>
      </c>
      <c r="AZ91" s="10">
        <v>2.436637149967742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3.9774668374516122</v>
      </c>
      <c r="BG91" s="9">
        <v>0.4094033276129033</v>
      </c>
      <c r="BH91" s="9">
        <v>0</v>
      </c>
      <c r="BI91" s="9">
        <v>0</v>
      </c>
      <c r="BJ91" s="10">
        <v>0.10271914258064516</v>
      </c>
      <c r="BK91" s="17">
        <f t="shared" si="2"/>
        <v>31.832091370935583</v>
      </c>
      <c r="BL91" s="16"/>
      <c r="BM91" s="50"/>
    </row>
    <row r="92" spans="1:65" s="12" customFormat="1" ht="15">
      <c r="A92" s="5"/>
      <c r="B92" s="8" t="s">
        <v>328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0.06755756609677419</v>
      </c>
      <c r="I92" s="9">
        <v>0</v>
      </c>
      <c r="J92" s="9">
        <v>0</v>
      </c>
      <c r="K92" s="9">
        <v>0</v>
      </c>
      <c r="L92" s="10">
        <v>0.10042649196774192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0.008705107193548388</v>
      </c>
      <c r="S92" s="9">
        <v>0</v>
      </c>
      <c r="T92" s="9">
        <v>0</v>
      </c>
      <c r="U92" s="9">
        <v>0</v>
      </c>
      <c r="V92" s="10">
        <v>0.019187688322580644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26.303837308225802</v>
      </c>
      <c r="AW92" s="9">
        <v>0.6167180611888369</v>
      </c>
      <c r="AX92" s="9">
        <v>0</v>
      </c>
      <c r="AY92" s="9">
        <v>0</v>
      </c>
      <c r="AZ92" s="10">
        <v>1.1572920441935481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1.424789913</v>
      </c>
      <c r="BG92" s="9">
        <v>0</v>
      </c>
      <c r="BH92" s="9">
        <v>0</v>
      </c>
      <c r="BI92" s="9">
        <v>0</v>
      </c>
      <c r="BJ92" s="10">
        <v>0.003885201290322581</v>
      </c>
      <c r="BK92" s="17">
        <f t="shared" si="2"/>
        <v>29.702399381479157</v>
      </c>
      <c r="BL92" s="16"/>
      <c r="BM92" s="50"/>
    </row>
    <row r="93" spans="1:65" s="12" customFormat="1" ht="15">
      <c r="A93" s="5"/>
      <c r="B93" s="8" t="s">
        <v>329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0.017726580322580645</v>
      </c>
      <c r="I93" s="9">
        <v>0</v>
      </c>
      <c r="J93" s="9">
        <v>0</v>
      </c>
      <c r="K93" s="9">
        <v>0</v>
      </c>
      <c r="L93" s="10">
        <v>0.007962431161290322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0.006451312838709677</v>
      </c>
      <c r="S93" s="9">
        <v>0</v>
      </c>
      <c r="T93" s="9">
        <v>0</v>
      </c>
      <c r="U93" s="9">
        <v>0</v>
      </c>
      <c r="V93" s="10">
        <v>0.0011623987096774193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7.361587898645159</v>
      </c>
      <c r="AW93" s="9">
        <v>0.24697907510144151</v>
      </c>
      <c r="AX93" s="9">
        <v>0</v>
      </c>
      <c r="AY93" s="9">
        <v>0</v>
      </c>
      <c r="AZ93" s="10">
        <v>2.2677685471612907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0.300452093032258</v>
      </c>
      <c r="BG93" s="9">
        <v>1.5049430186774195</v>
      </c>
      <c r="BH93" s="9">
        <v>0</v>
      </c>
      <c r="BI93" s="9">
        <v>0</v>
      </c>
      <c r="BJ93" s="10">
        <v>0.06406946274193549</v>
      </c>
      <c r="BK93" s="17">
        <f t="shared" si="2"/>
        <v>11.779102818391761</v>
      </c>
      <c r="BL93" s="16"/>
      <c r="BM93" s="50"/>
    </row>
    <row r="94" spans="1:65" s="12" customFormat="1" ht="15">
      <c r="A94" s="5"/>
      <c r="B94" s="8" t="s">
        <v>119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0.006019666258064517</v>
      </c>
      <c r="I94" s="9">
        <v>35.2427246528387</v>
      </c>
      <c r="J94" s="9">
        <v>0</v>
      </c>
      <c r="K94" s="9">
        <v>0</v>
      </c>
      <c r="L94" s="10">
        <v>3.248060840290323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</v>
      </c>
      <c r="S94" s="9">
        <v>0</v>
      </c>
      <c r="T94" s="9">
        <v>0</v>
      </c>
      <c r="U94" s="9">
        <v>0</v>
      </c>
      <c r="V94" s="10">
        <v>0.02381565716129033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0.05353320338709679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1.2389843972580648</v>
      </c>
      <c r="AW94" s="9">
        <v>17.846647147105845</v>
      </c>
      <c r="AX94" s="9">
        <v>0</v>
      </c>
      <c r="AY94" s="9">
        <v>0</v>
      </c>
      <c r="AZ94" s="10">
        <v>13.964768455483876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0.1485215747096774</v>
      </c>
      <c r="BG94" s="9">
        <v>0</v>
      </c>
      <c r="BH94" s="9">
        <v>0</v>
      </c>
      <c r="BI94" s="9">
        <v>0</v>
      </c>
      <c r="BJ94" s="10">
        <v>1.0536331993548391</v>
      </c>
      <c r="BK94" s="17">
        <f t="shared" si="2"/>
        <v>72.82670879384777</v>
      </c>
      <c r="BL94" s="16"/>
      <c r="BM94" s="50"/>
    </row>
    <row r="95" spans="1:65" s="12" customFormat="1" ht="15">
      <c r="A95" s="5"/>
      <c r="B95" s="8" t="s">
        <v>323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2.8304221532258067</v>
      </c>
      <c r="I95" s="9">
        <v>1.6533195161290322</v>
      </c>
      <c r="J95" s="9">
        <v>0</v>
      </c>
      <c r="K95" s="9">
        <v>0</v>
      </c>
      <c r="L95" s="10">
        <v>4.8161298935483865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0.6532174099677419</v>
      </c>
      <c r="S95" s="9">
        <v>3.550072580645161</v>
      </c>
      <c r="T95" s="9">
        <v>0</v>
      </c>
      <c r="U95" s="9">
        <v>0</v>
      </c>
      <c r="V95" s="10">
        <v>7.038779620967741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14.610299437483876</v>
      </c>
      <c r="AW95" s="9">
        <v>3.4957201738134764</v>
      </c>
      <c r="AX95" s="9">
        <v>0</v>
      </c>
      <c r="AY95" s="9">
        <v>0</v>
      </c>
      <c r="AZ95" s="10">
        <v>7.156793554580645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3.867469840967742</v>
      </c>
      <c r="BG95" s="9">
        <v>0.40530206451612905</v>
      </c>
      <c r="BH95" s="9">
        <v>0.3546393064516129</v>
      </c>
      <c r="BI95" s="9">
        <v>0</v>
      </c>
      <c r="BJ95" s="10">
        <v>2.073864866612903</v>
      </c>
      <c r="BK95" s="17">
        <f t="shared" si="2"/>
        <v>52.50603041891024</v>
      </c>
      <c r="BL95" s="16"/>
      <c r="BM95" s="50"/>
    </row>
    <row r="96" spans="1:65" s="12" customFormat="1" ht="15">
      <c r="A96" s="5"/>
      <c r="B96" s="8" t="s">
        <v>318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15.525883968387094</v>
      </c>
      <c r="I96" s="9">
        <v>47.77577382864516</v>
      </c>
      <c r="J96" s="9">
        <v>0</v>
      </c>
      <c r="K96" s="9">
        <v>0</v>
      </c>
      <c r="L96" s="10">
        <v>0.009325669225806452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0.07500676935483873</v>
      </c>
      <c r="S96" s="9">
        <v>0</v>
      </c>
      <c r="T96" s="9">
        <v>0</v>
      </c>
      <c r="U96" s="9">
        <v>0</v>
      </c>
      <c r="V96" s="10">
        <v>0.0020691522580645154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0.4302736235770302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0.10314816806451613</v>
      </c>
      <c r="BG96" s="9">
        <v>0</v>
      </c>
      <c r="BH96" s="9">
        <v>0</v>
      </c>
      <c r="BI96" s="9">
        <v>0</v>
      </c>
      <c r="BJ96" s="10">
        <v>0.0010315848387096773</v>
      </c>
      <c r="BK96" s="17">
        <f t="shared" si="2"/>
        <v>63.92251276435121</v>
      </c>
      <c r="BL96" s="16"/>
      <c r="BM96" s="50"/>
    </row>
    <row r="97" spans="1:65" s="12" customFormat="1" ht="15">
      <c r="A97" s="5"/>
      <c r="B97" s="8" t="s">
        <v>320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1.7956855376129033</v>
      </c>
      <c r="I97" s="9">
        <v>9.244991612903227</v>
      </c>
      <c r="J97" s="9">
        <v>0</v>
      </c>
      <c r="K97" s="9">
        <v>0</v>
      </c>
      <c r="L97" s="10">
        <v>1.3003841002903231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0.8223018108709677</v>
      </c>
      <c r="S97" s="9">
        <v>3.393939143225807</v>
      </c>
      <c r="T97" s="9">
        <v>0</v>
      </c>
      <c r="U97" s="9">
        <v>0</v>
      </c>
      <c r="V97" s="10">
        <v>0.15582946974193548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57.73728446387095</v>
      </c>
      <c r="AW97" s="9">
        <v>21.97764191628481</v>
      </c>
      <c r="AX97" s="9">
        <v>0</v>
      </c>
      <c r="AY97" s="9">
        <v>0</v>
      </c>
      <c r="AZ97" s="10">
        <v>8.288169171129033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7.348959192548387</v>
      </c>
      <c r="BG97" s="9">
        <v>0.10247848387096775</v>
      </c>
      <c r="BH97" s="9">
        <v>0</v>
      </c>
      <c r="BI97" s="9">
        <v>0</v>
      </c>
      <c r="BJ97" s="10">
        <v>0.10913958532258065</v>
      </c>
      <c r="BK97" s="17">
        <f t="shared" si="2"/>
        <v>112.2768044876719</v>
      </c>
      <c r="BL97" s="16"/>
      <c r="BM97" s="50"/>
    </row>
    <row r="98" spans="1:65" s="12" customFormat="1" ht="15">
      <c r="A98" s="5"/>
      <c r="B98" s="8" t="s">
        <v>324</v>
      </c>
      <c r="C98" s="11">
        <v>0</v>
      </c>
      <c r="D98" s="9">
        <v>1.1647559838709676</v>
      </c>
      <c r="E98" s="9">
        <v>0</v>
      </c>
      <c r="F98" s="9">
        <v>0</v>
      </c>
      <c r="G98" s="10">
        <v>0</v>
      </c>
      <c r="H98" s="11">
        <v>4.453419183548387</v>
      </c>
      <c r="I98" s="9">
        <v>5.1654395806451605</v>
      </c>
      <c r="J98" s="9">
        <v>0</v>
      </c>
      <c r="K98" s="9">
        <v>0</v>
      </c>
      <c r="L98" s="10">
        <v>0.018484170999999997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0.0015192469354838706</v>
      </c>
      <c r="S98" s="9">
        <v>0</v>
      </c>
      <c r="T98" s="9">
        <v>0</v>
      </c>
      <c r="U98" s="9">
        <v>0</v>
      </c>
      <c r="V98" s="10">
        <v>0.0521608114516129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4.033178807193548</v>
      </c>
      <c r="AW98" s="9">
        <v>9.006392322831232</v>
      </c>
      <c r="AX98" s="9">
        <v>0</v>
      </c>
      <c r="AY98" s="9">
        <v>0</v>
      </c>
      <c r="AZ98" s="10">
        <v>4.945515140967742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0.2231207202903226</v>
      </c>
      <c r="BG98" s="9">
        <v>0</v>
      </c>
      <c r="BH98" s="9">
        <v>0</v>
      </c>
      <c r="BI98" s="9">
        <v>0</v>
      </c>
      <c r="BJ98" s="10">
        <v>0.0010119541935483872</v>
      </c>
      <c r="BK98" s="17">
        <f t="shared" si="2"/>
        <v>29.064997922928004</v>
      </c>
      <c r="BL98" s="16"/>
      <c r="BM98" s="50"/>
    </row>
    <row r="99" spans="1:65" s="12" customFormat="1" ht="15">
      <c r="A99" s="5"/>
      <c r="B99" s="8" t="s">
        <v>325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13.393634349387098</v>
      </c>
      <c r="I99" s="9">
        <v>3.7043190645161292</v>
      </c>
      <c r="J99" s="9">
        <v>0</v>
      </c>
      <c r="K99" s="9">
        <v>0</v>
      </c>
      <c r="L99" s="10">
        <v>0.11711737535483871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0.02790925322580645</v>
      </c>
      <c r="S99" s="9">
        <v>1.014881935483871</v>
      </c>
      <c r="T99" s="9">
        <v>0</v>
      </c>
      <c r="U99" s="9">
        <v>0</v>
      </c>
      <c r="V99" s="10">
        <v>0.01116370129032258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205.1113287674838</v>
      </c>
      <c r="AW99" s="9">
        <v>230.34465362280426</v>
      </c>
      <c r="AX99" s="9">
        <v>0</v>
      </c>
      <c r="AY99" s="9">
        <v>0</v>
      </c>
      <c r="AZ99" s="10">
        <v>11.833434481290322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0.5744879908709677</v>
      </c>
      <c r="BG99" s="9">
        <v>0</v>
      </c>
      <c r="BH99" s="9">
        <v>0</v>
      </c>
      <c r="BI99" s="9">
        <v>0</v>
      </c>
      <c r="BJ99" s="10">
        <v>0</v>
      </c>
      <c r="BK99" s="17">
        <f t="shared" si="2"/>
        <v>466.1329305417074</v>
      </c>
      <c r="BL99" s="16"/>
      <c r="BM99" s="50"/>
    </row>
    <row r="100" spans="1:65" s="12" customFormat="1" ht="15">
      <c r="A100" s="5"/>
      <c r="B100" s="8" t="s">
        <v>326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4.2325347409677425</v>
      </c>
      <c r="I100" s="9">
        <v>34.37271677419355</v>
      </c>
      <c r="J100" s="9">
        <v>0</v>
      </c>
      <c r="K100" s="9">
        <v>0</v>
      </c>
      <c r="L100" s="10">
        <v>0.04306196167741936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0.8330329006451613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0.3417394827963175</v>
      </c>
      <c r="AW100" s="9">
        <v>0</v>
      </c>
      <c r="AX100" s="9">
        <v>0</v>
      </c>
      <c r="AY100" s="9">
        <v>0</v>
      </c>
      <c r="AZ100" s="10">
        <v>3.6404953438064513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0.0687319870967742</v>
      </c>
      <c r="BG100" s="9">
        <v>0</v>
      </c>
      <c r="BH100" s="9">
        <v>0</v>
      </c>
      <c r="BI100" s="9">
        <v>0</v>
      </c>
      <c r="BJ100" s="10">
        <v>0.26431492096774195</v>
      </c>
      <c r="BK100" s="17">
        <f t="shared" si="2"/>
        <v>43.79662811215116</v>
      </c>
      <c r="BL100" s="16"/>
      <c r="BM100" s="50"/>
    </row>
    <row r="101" spans="1:65" s="12" customFormat="1" ht="15">
      <c r="A101" s="5"/>
      <c r="B101" s="8" t="s">
        <v>330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0.012716612903225807</v>
      </c>
      <c r="I101" s="9">
        <v>0</v>
      </c>
      <c r="J101" s="9">
        <v>0</v>
      </c>
      <c r="K101" s="9">
        <v>0</v>
      </c>
      <c r="L101" s="10">
        <v>0.011374193548387096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0.0012600714838709676</v>
      </c>
      <c r="S101" s="9">
        <v>0</v>
      </c>
      <c r="T101" s="9">
        <v>0</v>
      </c>
      <c r="U101" s="9">
        <v>0</v>
      </c>
      <c r="V101" s="10">
        <v>0.0005806451612903225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1.3670028749677419</v>
      </c>
      <c r="AW101" s="9">
        <v>0.019354838709677594</v>
      </c>
      <c r="AX101" s="9">
        <v>0</v>
      </c>
      <c r="AY101" s="9">
        <v>0</v>
      </c>
      <c r="AZ101" s="10">
        <v>0.0949215410967742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0.08816840412903228</v>
      </c>
      <c r="BG101" s="9">
        <v>0</v>
      </c>
      <c r="BH101" s="9">
        <v>0</v>
      </c>
      <c r="BI101" s="9">
        <v>0</v>
      </c>
      <c r="BJ101" s="10">
        <v>0.002</v>
      </c>
      <c r="BK101" s="17">
        <f t="shared" si="2"/>
        <v>1.597379182</v>
      </c>
      <c r="BL101" s="16"/>
      <c r="BM101" s="50"/>
    </row>
    <row r="102" spans="1:65" s="12" customFormat="1" ht="15">
      <c r="A102" s="5"/>
      <c r="B102" s="8" t="s">
        <v>331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0.08448735322580644</v>
      </c>
      <c r="I102" s="9">
        <v>4.387096774193548</v>
      </c>
      <c r="J102" s="9">
        <v>0</v>
      </c>
      <c r="K102" s="9">
        <v>0</v>
      </c>
      <c r="L102" s="10">
        <v>0.02035392258064516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0.0004322580645161291</v>
      </c>
      <c r="S102" s="9">
        <v>0</v>
      </c>
      <c r="T102" s="9">
        <v>0</v>
      </c>
      <c r="U102" s="9">
        <v>0</v>
      </c>
      <c r="V102" s="10">
        <v>6.451612903225807E-05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0.006193548387096774</v>
      </c>
      <c r="AW102" s="9">
        <v>2.2595612903225817</v>
      </c>
      <c r="AX102" s="9">
        <v>0</v>
      </c>
      <c r="AY102" s="9">
        <v>0</v>
      </c>
      <c r="AZ102" s="10">
        <v>0.26032193548387095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6.451612903225807E-05</v>
      </c>
      <c r="BG102" s="9">
        <v>2.5161290322580645</v>
      </c>
      <c r="BH102" s="9">
        <v>0</v>
      </c>
      <c r="BI102" s="9">
        <v>0</v>
      </c>
      <c r="BJ102" s="10">
        <v>3.2258064516129034E-05</v>
      </c>
      <c r="BK102" s="17">
        <f t="shared" si="2"/>
        <v>9.53473740483871</v>
      </c>
      <c r="BL102" s="16"/>
      <c r="BM102" s="50"/>
    </row>
    <row r="103" spans="1:65" s="12" customFormat="1" ht="15">
      <c r="A103" s="5"/>
      <c r="B103" s="8" t="s">
        <v>222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0.0636803064516129</v>
      </c>
      <c r="I103" s="9">
        <v>0.31840153225806456</v>
      </c>
      <c r="J103" s="9">
        <v>0</v>
      </c>
      <c r="K103" s="9">
        <v>0</v>
      </c>
      <c r="L103" s="10">
        <v>0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</v>
      </c>
      <c r="S103" s="9">
        <v>0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12.854904083225806</v>
      </c>
      <c r="AW103" s="9">
        <v>0.4449010611928673</v>
      </c>
      <c r="AX103" s="9">
        <v>0</v>
      </c>
      <c r="AY103" s="9">
        <v>0</v>
      </c>
      <c r="AZ103" s="10">
        <v>20.047045760903227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0</v>
      </c>
      <c r="BH103" s="9">
        <v>0</v>
      </c>
      <c r="BI103" s="9">
        <v>0</v>
      </c>
      <c r="BJ103" s="10">
        <v>0.003174991129032258</v>
      </c>
      <c r="BK103" s="17">
        <f t="shared" si="2"/>
        <v>33.73210773516061</v>
      </c>
      <c r="BL103" s="16"/>
      <c r="BM103" s="50"/>
    </row>
    <row r="104" spans="1:65" s="12" customFormat="1" ht="15">
      <c r="A104" s="5"/>
      <c r="B104" s="8" t="s">
        <v>223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6.25597200516129</v>
      </c>
      <c r="I104" s="9">
        <v>91.34465414845167</v>
      </c>
      <c r="J104" s="9">
        <v>0</v>
      </c>
      <c r="K104" s="9">
        <v>0</v>
      </c>
      <c r="L104" s="10">
        <v>3.204967675354839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0.008936563129032257</v>
      </c>
      <c r="S104" s="9">
        <v>25.38949677419355</v>
      </c>
      <c r="T104" s="9">
        <v>0</v>
      </c>
      <c r="U104" s="9">
        <v>0</v>
      </c>
      <c r="V104" s="10">
        <v>6.6901324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7.141894183548384</v>
      </c>
      <c r="AW104" s="9">
        <v>2.633033084119402</v>
      </c>
      <c r="AX104" s="9">
        <v>0</v>
      </c>
      <c r="AY104" s="9">
        <v>0</v>
      </c>
      <c r="AZ104" s="10">
        <v>11.625737551419355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0.836734874064516</v>
      </c>
      <c r="BG104" s="9">
        <v>2.0817417819354835</v>
      </c>
      <c r="BH104" s="9">
        <v>0</v>
      </c>
      <c r="BI104" s="9">
        <v>0</v>
      </c>
      <c r="BJ104" s="10">
        <v>0.4455931245161289</v>
      </c>
      <c r="BK104" s="17">
        <f t="shared" si="2"/>
        <v>157.65889416589363</v>
      </c>
      <c r="BL104" s="16"/>
      <c r="BM104" s="50"/>
    </row>
    <row r="105" spans="1:65" s="12" customFormat="1" ht="15">
      <c r="A105" s="5"/>
      <c r="B105" s="8" t="s">
        <v>224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1.2697196545161291</v>
      </c>
      <c r="I105" s="9">
        <v>20.515614539322584</v>
      </c>
      <c r="J105" s="9">
        <v>0</v>
      </c>
      <c r="K105" s="9">
        <v>0</v>
      </c>
      <c r="L105" s="10">
        <v>1.4171545693548386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</v>
      </c>
      <c r="S105" s="9">
        <v>19.716435253354838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10.221193359677418</v>
      </c>
      <c r="AW105" s="9">
        <v>0.09505139519874303</v>
      </c>
      <c r="AX105" s="9">
        <v>0</v>
      </c>
      <c r="AY105" s="9">
        <v>0</v>
      </c>
      <c r="AZ105" s="10">
        <v>0.6356093612258065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0.019010279032258062</v>
      </c>
      <c r="BG105" s="9">
        <v>0</v>
      </c>
      <c r="BH105" s="9">
        <v>0</v>
      </c>
      <c r="BI105" s="9">
        <v>0</v>
      </c>
      <c r="BJ105" s="10">
        <v>0.002534703870967742</v>
      </c>
      <c r="BK105" s="17">
        <f t="shared" si="2"/>
        <v>53.89232311555358</v>
      </c>
      <c r="BL105" s="16"/>
      <c r="BM105" s="50"/>
    </row>
    <row r="106" spans="1:65" s="12" customFormat="1" ht="15">
      <c r="A106" s="5"/>
      <c r="B106" s="8" t="s">
        <v>225</v>
      </c>
      <c r="C106" s="11">
        <v>0</v>
      </c>
      <c r="D106" s="9">
        <v>1.6063374193548388</v>
      </c>
      <c r="E106" s="9">
        <v>0</v>
      </c>
      <c r="F106" s="9">
        <v>0</v>
      </c>
      <c r="G106" s="10">
        <v>0</v>
      </c>
      <c r="H106" s="11">
        <v>0.376150679032258</v>
      </c>
      <c r="I106" s="9">
        <v>1.3386145161290324</v>
      </c>
      <c r="J106" s="9">
        <v>0</v>
      </c>
      <c r="K106" s="9">
        <v>0</v>
      </c>
      <c r="L106" s="10">
        <v>11.005151521451614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0.0033465362903225804</v>
      </c>
      <c r="S106" s="9">
        <v>0</v>
      </c>
      <c r="T106" s="9">
        <v>0</v>
      </c>
      <c r="U106" s="9">
        <v>0</v>
      </c>
      <c r="V106" s="10">
        <v>0.10521644361290322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9.260626006741932</v>
      </c>
      <c r="AW106" s="9">
        <v>10.07071244493585</v>
      </c>
      <c r="AX106" s="9">
        <v>0</v>
      </c>
      <c r="AY106" s="9">
        <v>0</v>
      </c>
      <c r="AZ106" s="10">
        <v>6.393035107258065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0.8528862661935483</v>
      </c>
      <c r="BG106" s="9">
        <v>0.3304039516129032</v>
      </c>
      <c r="BH106" s="9">
        <v>0</v>
      </c>
      <c r="BI106" s="9">
        <v>0</v>
      </c>
      <c r="BJ106" s="10">
        <v>1.2961297211612903</v>
      </c>
      <c r="BK106" s="17">
        <f t="shared" si="2"/>
        <v>42.63861061377456</v>
      </c>
      <c r="BL106" s="16"/>
      <c r="BM106" s="50"/>
    </row>
    <row r="107" spans="1:65" s="12" customFormat="1" ht="15">
      <c r="A107" s="5"/>
      <c r="B107" s="8" t="s">
        <v>226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14.222046040548385</v>
      </c>
      <c r="I107" s="9">
        <v>11.390968708064516</v>
      </c>
      <c r="J107" s="9">
        <v>0</v>
      </c>
      <c r="K107" s="9">
        <v>0</v>
      </c>
      <c r="L107" s="10">
        <v>0.6455167750967742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0.06742664080645162</v>
      </c>
      <c r="S107" s="9">
        <v>11.390968708064516</v>
      </c>
      <c r="T107" s="9">
        <v>0</v>
      </c>
      <c r="U107" s="9">
        <v>0</v>
      </c>
      <c r="V107" s="10">
        <v>0.5302483403225807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3.0075429426774196</v>
      </c>
      <c r="AW107" s="9">
        <v>1.3276188381033285</v>
      </c>
      <c r="AX107" s="9">
        <v>0</v>
      </c>
      <c r="AY107" s="9">
        <v>0</v>
      </c>
      <c r="AZ107" s="10">
        <v>1.8570078324838712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0.37320264054838714</v>
      </c>
      <c r="BG107" s="9">
        <v>1.6269838709677418</v>
      </c>
      <c r="BH107" s="9">
        <v>0</v>
      </c>
      <c r="BI107" s="9">
        <v>0</v>
      </c>
      <c r="BJ107" s="10">
        <v>0.09859277032258065</v>
      </c>
      <c r="BK107" s="17">
        <f t="shared" si="2"/>
        <v>46.53812410800655</v>
      </c>
      <c r="BL107" s="16"/>
      <c r="BM107" s="50"/>
    </row>
    <row r="108" spans="1:65" s="12" customFormat="1" ht="15">
      <c r="A108" s="5"/>
      <c r="B108" s="8" t="s">
        <v>227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0.1518522703548387</v>
      </c>
      <c r="I108" s="9">
        <v>16.991601985903223</v>
      </c>
      <c r="J108" s="9">
        <v>0</v>
      </c>
      <c r="K108" s="9">
        <v>0</v>
      </c>
      <c r="L108" s="10">
        <v>0.21460989241935477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0.08117027132258064</v>
      </c>
      <c r="S108" s="9">
        <v>0</v>
      </c>
      <c r="T108" s="9">
        <v>0</v>
      </c>
      <c r="U108" s="9">
        <v>0</v>
      </c>
      <c r="V108" s="10">
        <v>0.020670952548387096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1.69736699226028</v>
      </c>
      <c r="AW108" s="9">
        <v>0</v>
      </c>
      <c r="AX108" s="9">
        <v>0</v>
      </c>
      <c r="AY108" s="9">
        <v>0</v>
      </c>
      <c r="AZ108" s="10">
        <v>3.879032902290324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0.1811394516129032</v>
      </c>
      <c r="BG108" s="9">
        <v>0.9703899193548386</v>
      </c>
      <c r="BH108" s="9">
        <v>0</v>
      </c>
      <c r="BI108" s="9">
        <v>0</v>
      </c>
      <c r="BJ108" s="10">
        <v>2.260666700548387</v>
      </c>
      <c r="BK108" s="17">
        <f t="shared" si="2"/>
        <v>26.448501338615117</v>
      </c>
      <c r="BL108" s="16"/>
      <c r="BM108" s="50"/>
    </row>
    <row r="109" spans="1:65" s="12" customFormat="1" ht="15">
      <c r="A109" s="5"/>
      <c r="B109" s="8" t="s">
        <v>228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0.12945867741935482</v>
      </c>
      <c r="I109" s="9">
        <v>1.2945867741935484</v>
      </c>
      <c r="J109" s="9">
        <v>0</v>
      </c>
      <c r="K109" s="9">
        <v>0</v>
      </c>
      <c r="L109" s="10">
        <v>1.2768205332903224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0.015340853451612901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0.5998569026251053</v>
      </c>
      <c r="AW109" s="9">
        <v>0</v>
      </c>
      <c r="AX109" s="9">
        <v>0</v>
      </c>
      <c r="AY109" s="9">
        <v>0</v>
      </c>
      <c r="AZ109" s="10">
        <v>3.4104420146774195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0.2510139606774194</v>
      </c>
      <c r="BG109" s="9">
        <v>3.6688537258064517</v>
      </c>
      <c r="BH109" s="9">
        <v>0</v>
      </c>
      <c r="BI109" s="9">
        <v>0</v>
      </c>
      <c r="BJ109" s="10">
        <v>0.1782091090645161</v>
      </c>
      <c r="BK109" s="17">
        <f t="shared" si="2"/>
        <v>10.824582551205753</v>
      </c>
      <c r="BL109" s="16"/>
      <c r="BM109" s="50"/>
    </row>
    <row r="110" spans="1:65" s="12" customFormat="1" ht="15">
      <c r="A110" s="5"/>
      <c r="B110" s="8" t="s">
        <v>229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1.3638510390322578</v>
      </c>
      <c r="I110" s="9">
        <v>19.550449455193547</v>
      </c>
      <c r="J110" s="9">
        <v>0</v>
      </c>
      <c r="K110" s="9">
        <v>0</v>
      </c>
      <c r="L110" s="10">
        <v>0.7616594516774192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0.36328704145161295</v>
      </c>
      <c r="S110" s="9">
        <v>19.54253040125807</v>
      </c>
      <c r="T110" s="9">
        <v>0</v>
      </c>
      <c r="U110" s="9">
        <v>0</v>
      </c>
      <c r="V110" s="10">
        <v>5.041033349709677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11.482502089999999</v>
      </c>
      <c r="AW110" s="9">
        <v>9.923100873636963</v>
      </c>
      <c r="AX110" s="9">
        <v>0</v>
      </c>
      <c r="AY110" s="9">
        <v>0</v>
      </c>
      <c r="AZ110" s="10">
        <v>6.405885348161291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0.18012940629032256</v>
      </c>
      <c r="BG110" s="9">
        <v>2.1869381290322583</v>
      </c>
      <c r="BH110" s="9">
        <v>0</v>
      </c>
      <c r="BI110" s="9">
        <v>0</v>
      </c>
      <c r="BJ110" s="10">
        <v>1.4390768670967744</v>
      </c>
      <c r="BK110" s="17">
        <f t="shared" si="2"/>
        <v>78.24044345254019</v>
      </c>
      <c r="BL110" s="16"/>
      <c r="BM110" s="50"/>
    </row>
    <row r="111" spans="1:65" s="12" customFormat="1" ht="15">
      <c r="A111" s="5"/>
      <c r="B111" s="8" t="s">
        <v>230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1.0040829559354838</v>
      </c>
      <c r="I111" s="9">
        <v>22.785476129032258</v>
      </c>
      <c r="J111" s="9">
        <v>0</v>
      </c>
      <c r="K111" s="9">
        <v>0</v>
      </c>
      <c r="L111" s="10">
        <v>0.25016553999999996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0.15190317419354837</v>
      </c>
      <c r="S111" s="9">
        <v>9.533817076483874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3.890426564516129</v>
      </c>
      <c r="AW111" s="9">
        <v>0.8964383239422584</v>
      </c>
      <c r="AX111" s="9">
        <v>0</v>
      </c>
      <c r="AY111" s="9">
        <v>0</v>
      </c>
      <c r="AZ111" s="10">
        <v>1.5386142515483872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0.47328790322580644</v>
      </c>
      <c r="BG111" s="9">
        <v>0.3313015322580645</v>
      </c>
      <c r="BH111" s="9">
        <v>0</v>
      </c>
      <c r="BI111" s="9">
        <v>0</v>
      </c>
      <c r="BJ111" s="10">
        <v>0.04306919919354839</v>
      </c>
      <c r="BK111" s="17">
        <f t="shared" si="2"/>
        <v>40.89858265032936</v>
      </c>
      <c r="BL111" s="16"/>
      <c r="BM111" s="50"/>
    </row>
    <row r="112" spans="1:65" s="12" customFormat="1" ht="15">
      <c r="A112" s="5"/>
      <c r="B112" s="8" t="s">
        <v>231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13.01468855883871</v>
      </c>
      <c r="I112" s="9">
        <v>68.3293882365484</v>
      </c>
      <c r="J112" s="9">
        <v>0</v>
      </c>
      <c r="K112" s="9">
        <v>0</v>
      </c>
      <c r="L112" s="10">
        <v>6.682884167935484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2.361978150419355</v>
      </c>
      <c r="S112" s="9">
        <v>8.020719474903226</v>
      </c>
      <c r="T112" s="9">
        <v>6.764216129032259</v>
      </c>
      <c r="U112" s="9">
        <v>0</v>
      </c>
      <c r="V112" s="10">
        <v>5.137416868387097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0.10697767741935484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135.6189735186772</v>
      </c>
      <c r="AW112" s="9">
        <v>50.98991100582976</v>
      </c>
      <c r="AX112" s="9">
        <v>0</v>
      </c>
      <c r="AY112" s="9">
        <v>0</v>
      </c>
      <c r="AZ112" s="10">
        <v>96.46811695954833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21.813879011709677</v>
      </c>
      <c r="BG112" s="9">
        <v>5.4845572471290325</v>
      </c>
      <c r="BH112" s="9">
        <v>0</v>
      </c>
      <c r="BI112" s="9">
        <v>0</v>
      </c>
      <c r="BJ112" s="10">
        <v>23.918573714451604</v>
      </c>
      <c r="BK112" s="17">
        <f t="shared" si="2"/>
        <v>444.7122807208295</v>
      </c>
      <c r="BL112" s="16"/>
      <c r="BM112" s="50"/>
    </row>
    <row r="113" spans="1:65" s="12" customFormat="1" ht="15">
      <c r="A113" s="5"/>
      <c r="B113" s="8" t="s">
        <v>232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12.564053928612903</v>
      </c>
      <c r="I113" s="9">
        <v>25.613350921677423</v>
      </c>
      <c r="J113" s="9">
        <v>0</v>
      </c>
      <c r="K113" s="9">
        <v>0</v>
      </c>
      <c r="L113" s="10">
        <v>0.06889003435483872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0.06438320967741935</v>
      </c>
      <c r="S113" s="9">
        <v>23.038022534580648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7.92652705264516</v>
      </c>
      <c r="AW113" s="9">
        <v>1.3348537039236104</v>
      </c>
      <c r="AX113" s="9">
        <v>0</v>
      </c>
      <c r="AY113" s="9">
        <v>0</v>
      </c>
      <c r="AZ113" s="10">
        <v>5.278404806548388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0.1381660528387097</v>
      </c>
      <c r="BG113" s="9">
        <v>15.994403225806453</v>
      </c>
      <c r="BH113" s="9">
        <v>1.279552258064516</v>
      </c>
      <c r="BI113" s="9">
        <v>0</v>
      </c>
      <c r="BJ113" s="10">
        <v>1.104084314064516</v>
      </c>
      <c r="BK113" s="17">
        <f t="shared" si="2"/>
        <v>94.4046920427946</v>
      </c>
      <c r="BL113" s="16"/>
      <c r="BM113" s="50"/>
    </row>
    <row r="114" spans="1:65" s="12" customFormat="1" ht="15">
      <c r="A114" s="5"/>
      <c r="B114" s="8" t="s">
        <v>233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0.7117114084838709</v>
      </c>
      <c r="I114" s="9">
        <v>21.469689047741937</v>
      </c>
      <c r="J114" s="9">
        <v>0</v>
      </c>
      <c r="K114" s="9">
        <v>0</v>
      </c>
      <c r="L114" s="10">
        <v>0.5348855076129031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0.08978651612903227</v>
      </c>
      <c r="S114" s="9">
        <v>13.95515608654839</v>
      </c>
      <c r="T114" s="9">
        <v>0.12826645161290323</v>
      </c>
      <c r="U114" s="9">
        <v>0</v>
      </c>
      <c r="V114" s="10">
        <v>1.9697581010322582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5.057930204000001</v>
      </c>
      <c r="AW114" s="9">
        <v>5.394413672634587</v>
      </c>
      <c r="AX114" s="9">
        <v>0</v>
      </c>
      <c r="AY114" s="9">
        <v>0</v>
      </c>
      <c r="AZ114" s="10">
        <v>5.116061906096773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0.41418006251612904</v>
      </c>
      <c r="BG114" s="9">
        <v>2.319355748387097</v>
      </c>
      <c r="BH114" s="9">
        <v>0</v>
      </c>
      <c r="BI114" s="9">
        <v>0</v>
      </c>
      <c r="BJ114" s="10">
        <v>0.4441056509354838</v>
      </c>
      <c r="BK114" s="17">
        <f t="shared" si="2"/>
        <v>57.60530036373136</v>
      </c>
      <c r="BL114" s="16"/>
      <c r="BM114" s="50"/>
    </row>
    <row r="115" spans="1:65" s="12" customFormat="1" ht="15">
      <c r="A115" s="5"/>
      <c r="B115" s="8" t="s">
        <v>234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3.3636124072580644</v>
      </c>
      <c r="I115" s="9">
        <v>28.046460579645164</v>
      </c>
      <c r="J115" s="9">
        <v>0</v>
      </c>
      <c r="K115" s="9">
        <v>0</v>
      </c>
      <c r="L115" s="10">
        <v>3.0754796900322576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3.498679084451613</v>
      </c>
      <c r="S115" s="9">
        <v>7.443664868483873</v>
      </c>
      <c r="T115" s="9">
        <v>0</v>
      </c>
      <c r="U115" s="9">
        <v>0</v>
      </c>
      <c r="V115" s="10">
        <v>3.748757294258064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0.4658904193548387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104.20699152861287</v>
      </c>
      <c r="AW115" s="9">
        <v>53.65598650368902</v>
      </c>
      <c r="AX115" s="9">
        <v>0</v>
      </c>
      <c r="AY115" s="9">
        <v>0</v>
      </c>
      <c r="AZ115" s="10">
        <v>55.05004188667743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16.23674854761289</v>
      </c>
      <c r="BG115" s="9">
        <v>13.169019026064518</v>
      </c>
      <c r="BH115" s="9">
        <v>0</v>
      </c>
      <c r="BI115" s="9">
        <v>0</v>
      </c>
      <c r="BJ115" s="10">
        <v>20.31289435561291</v>
      </c>
      <c r="BK115" s="17">
        <f t="shared" si="2"/>
        <v>312.2742261917535</v>
      </c>
      <c r="BL115" s="16"/>
      <c r="BM115" s="50"/>
    </row>
    <row r="116" spans="1:65" s="12" customFormat="1" ht="15">
      <c r="A116" s="5"/>
      <c r="B116" s="8" t="s">
        <v>235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0.03855107419354839</v>
      </c>
      <c r="I116" s="9">
        <v>49.77889365803225</v>
      </c>
      <c r="J116" s="9">
        <v>0</v>
      </c>
      <c r="K116" s="9">
        <v>0</v>
      </c>
      <c r="L116" s="10">
        <v>0.8147400263870969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0.1285035806451613</v>
      </c>
      <c r="S116" s="9">
        <v>12.85035806451613</v>
      </c>
      <c r="T116" s="9">
        <v>0</v>
      </c>
      <c r="U116" s="9">
        <v>0</v>
      </c>
      <c r="V116" s="10">
        <v>5.461402177419355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3.6665347612903223</v>
      </c>
      <c r="AW116" s="9">
        <v>5.881566539489249</v>
      </c>
      <c r="AX116" s="9">
        <v>0</v>
      </c>
      <c r="AY116" s="9">
        <v>0</v>
      </c>
      <c r="AZ116" s="10">
        <v>14.938053450225807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0.12307249548387098</v>
      </c>
      <c r="BG116" s="9">
        <v>0</v>
      </c>
      <c r="BH116" s="9">
        <v>0</v>
      </c>
      <c r="BI116" s="9">
        <v>0</v>
      </c>
      <c r="BJ116" s="10">
        <v>0.9871439741935485</v>
      </c>
      <c r="BK116" s="17">
        <f t="shared" si="2"/>
        <v>94.66881980187634</v>
      </c>
      <c r="BL116" s="16"/>
      <c r="BM116" s="50"/>
    </row>
    <row r="117" spans="1:65" s="12" customFormat="1" ht="15">
      <c r="A117" s="5"/>
      <c r="B117" s="8" t="s">
        <v>236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0.5746892650000002</v>
      </c>
      <c r="I117" s="9">
        <v>51.886008174580645</v>
      </c>
      <c r="J117" s="9">
        <v>0</v>
      </c>
      <c r="K117" s="9">
        <v>0</v>
      </c>
      <c r="L117" s="10">
        <v>0.08813612299999998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0.05386615161290322</v>
      </c>
      <c r="S117" s="9">
        <v>23.029141239096777</v>
      </c>
      <c r="T117" s="9">
        <v>0.1282527419354839</v>
      </c>
      <c r="U117" s="9">
        <v>0</v>
      </c>
      <c r="V117" s="10">
        <v>0.06412637096774194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4.161573670161291</v>
      </c>
      <c r="AW117" s="9">
        <v>7.464416863122754</v>
      </c>
      <c r="AX117" s="9">
        <v>0</v>
      </c>
      <c r="AY117" s="9">
        <v>0</v>
      </c>
      <c r="AZ117" s="10">
        <v>3.6058769785161298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0.3801062327419355</v>
      </c>
      <c r="BG117" s="9">
        <v>1.8776213588064514</v>
      </c>
      <c r="BH117" s="9">
        <v>0</v>
      </c>
      <c r="BI117" s="9">
        <v>0</v>
      </c>
      <c r="BJ117" s="10">
        <v>0.3221675082258064</v>
      </c>
      <c r="BK117" s="17">
        <f t="shared" si="2"/>
        <v>93.63598267776791</v>
      </c>
      <c r="BL117" s="16"/>
      <c r="BM117" s="50"/>
    </row>
    <row r="118" spans="1:65" s="12" customFormat="1" ht="15">
      <c r="A118" s="5"/>
      <c r="B118" s="8" t="s">
        <v>237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0.6526197341935485</v>
      </c>
      <c r="I118" s="9">
        <v>35.840859297774195</v>
      </c>
      <c r="J118" s="9">
        <v>0</v>
      </c>
      <c r="K118" s="9">
        <v>0</v>
      </c>
      <c r="L118" s="10">
        <v>0.6680359483870969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0.0012846845161290324</v>
      </c>
      <c r="S118" s="9">
        <v>0.9635133870967743</v>
      </c>
      <c r="T118" s="9">
        <v>0</v>
      </c>
      <c r="U118" s="9">
        <v>0</v>
      </c>
      <c r="V118" s="10">
        <v>0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4.2107144576129025</v>
      </c>
      <c r="AW118" s="9">
        <v>11.2697220223988</v>
      </c>
      <c r="AX118" s="9">
        <v>0</v>
      </c>
      <c r="AY118" s="9">
        <v>0</v>
      </c>
      <c r="AZ118" s="10">
        <v>2.0888477168387096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1.623356814064516</v>
      </c>
      <c r="BG118" s="9">
        <v>0</v>
      </c>
      <c r="BH118" s="9">
        <v>0</v>
      </c>
      <c r="BI118" s="9">
        <v>0</v>
      </c>
      <c r="BJ118" s="10">
        <v>0.9460214600322581</v>
      </c>
      <c r="BK118" s="17">
        <f t="shared" si="2"/>
        <v>58.26497552291493</v>
      </c>
      <c r="BL118" s="16"/>
      <c r="BM118" s="50"/>
    </row>
    <row r="119" spans="1:65" s="12" customFormat="1" ht="15">
      <c r="A119" s="5"/>
      <c r="B119" s="8" t="s">
        <v>238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0.23090916622580646</v>
      </c>
      <c r="I119" s="9">
        <v>0</v>
      </c>
      <c r="J119" s="9">
        <v>0</v>
      </c>
      <c r="K119" s="9">
        <v>0</v>
      </c>
      <c r="L119" s="10">
        <v>0.17477978774193545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0.06772708961290322</v>
      </c>
      <c r="S119" s="9">
        <v>0</v>
      </c>
      <c r="T119" s="9">
        <v>0</v>
      </c>
      <c r="U119" s="9">
        <v>0</v>
      </c>
      <c r="V119" s="10">
        <v>0.08508117354838711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11.308801638741935</v>
      </c>
      <c r="AW119" s="9">
        <v>8.273836576798253</v>
      </c>
      <c r="AX119" s="9">
        <v>0</v>
      </c>
      <c r="AY119" s="9">
        <v>0</v>
      </c>
      <c r="AZ119" s="10">
        <v>17.281053286419354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2.2835395649999994</v>
      </c>
      <c r="BG119" s="9">
        <v>0</v>
      </c>
      <c r="BH119" s="9">
        <v>0</v>
      </c>
      <c r="BI119" s="9">
        <v>0</v>
      </c>
      <c r="BJ119" s="10">
        <v>0.3690361030967742</v>
      </c>
      <c r="BK119" s="17">
        <f t="shared" si="2"/>
        <v>40.07476438718535</v>
      </c>
      <c r="BL119" s="16"/>
      <c r="BM119" s="50"/>
    </row>
    <row r="120" spans="1:65" s="12" customFormat="1" ht="15">
      <c r="A120" s="5"/>
      <c r="B120" s="8" t="s">
        <v>239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0.12834529032258066</v>
      </c>
      <c r="I120" s="9">
        <v>25.66905806451613</v>
      </c>
      <c r="J120" s="9">
        <v>0</v>
      </c>
      <c r="K120" s="9">
        <v>0</v>
      </c>
      <c r="L120" s="10">
        <v>0.019251793548387096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1.013927793548387</v>
      </c>
      <c r="S120" s="9">
        <v>0</v>
      </c>
      <c r="T120" s="9">
        <v>0</v>
      </c>
      <c r="U120" s="9">
        <v>0</v>
      </c>
      <c r="V120" s="10">
        <v>6.417264516129032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42.845984366129024</v>
      </c>
      <c r="AW120" s="9">
        <v>30.7162698193804</v>
      </c>
      <c r="AX120" s="9">
        <v>0</v>
      </c>
      <c r="AY120" s="9">
        <v>0</v>
      </c>
      <c r="AZ120" s="10">
        <v>4.208217023741935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1.9204833870967741</v>
      </c>
      <c r="BG120" s="9">
        <v>12.803222580645162</v>
      </c>
      <c r="BH120" s="9">
        <v>0</v>
      </c>
      <c r="BI120" s="9">
        <v>0</v>
      </c>
      <c r="BJ120" s="10">
        <v>0.7758624851935484</v>
      </c>
      <c r="BK120" s="17">
        <f t="shared" si="2"/>
        <v>126.51788712025136</v>
      </c>
      <c r="BL120" s="16"/>
      <c r="BM120" s="50"/>
    </row>
    <row r="121" spans="1:65" s="12" customFormat="1" ht="15">
      <c r="A121" s="5"/>
      <c r="B121" s="8" t="s">
        <v>240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0.24416939516129035</v>
      </c>
      <c r="I121" s="9">
        <v>0</v>
      </c>
      <c r="J121" s="9">
        <v>0</v>
      </c>
      <c r="K121" s="9">
        <v>0</v>
      </c>
      <c r="L121" s="10">
        <v>0.5520992993225806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0.06480197525806453</v>
      </c>
      <c r="S121" s="9">
        <v>1.024002064516129</v>
      </c>
      <c r="T121" s="9">
        <v>0</v>
      </c>
      <c r="U121" s="9">
        <v>0</v>
      </c>
      <c r="V121" s="10">
        <v>0.06712831796774192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26.545268814387118</v>
      </c>
      <c r="AW121" s="9">
        <v>8.124674055289905</v>
      </c>
      <c r="AX121" s="9">
        <v>0</v>
      </c>
      <c r="AY121" s="9">
        <v>0</v>
      </c>
      <c r="AZ121" s="10">
        <v>21.58676858345161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8.014122688645163</v>
      </c>
      <c r="BG121" s="9">
        <v>1.2405921217096774</v>
      </c>
      <c r="BH121" s="9">
        <v>0.30675858335483863</v>
      </c>
      <c r="BI121" s="9">
        <v>0</v>
      </c>
      <c r="BJ121" s="10">
        <v>5.095577692709679</v>
      </c>
      <c r="BK121" s="17">
        <f t="shared" si="2"/>
        <v>72.8659635917738</v>
      </c>
      <c r="BL121" s="16"/>
      <c r="BM121" s="50"/>
    </row>
    <row r="122" spans="1:65" s="12" customFormat="1" ht="15">
      <c r="A122" s="5"/>
      <c r="B122" s="8" t="s">
        <v>241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3.878175689032258</v>
      </c>
      <c r="I122" s="9">
        <v>11.331554430032256</v>
      </c>
      <c r="J122" s="9">
        <v>0</v>
      </c>
      <c r="K122" s="9">
        <v>0</v>
      </c>
      <c r="L122" s="10">
        <v>4.802092883935485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0.06409148387096775</v>
      </c>
      <c r="S122" s="9">
        <v>6.409148387096774</v>
      </c>
      <c r="T122" s="9">
        <v>0</v>
      </c>
      <c r="U122" s="9">
        <v>0</v>
      </c>
      <c r="V122" s="10">
        <v>0.48684411822580637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4.174682082</v>
      </c>
      <c r="AW122" s="9">
        <v>18.384313779002593</v>
      </c>
      <c r="AX122" s="9">
        <v>0</v>
      </c>
      <c r="AY122" s="9">
        <v>0</v>
      </c>
      <c r="AZ122" s="10">
        <v>8.769411549580646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1.5265542382258064</v>
      </c>
      <c r="BG122" s="9">
        <v>0.07664771612903225</v>
      </c>
      <c r="BH122" s="9">
        <v>0</v>
      </c>
      <c r="BI122" s="9">
        <v>0</v>
      </c>
      <c r="BJ122" s="10">
        <v>3.896386649419355</v>
      </c>
      <c r="BK122" s="17">
        <f t="shared" si="2"/>
        <v>63.79990300655098</v>
      </c>
      <c r="BL122" s="16"/>
      <c r="BM122" s="50"/>
    </row>
    <row r="123" spans="1:65" s="12" customFormat="1" ht="15">
      <c r="A123" s="5"/>
      <c r="B123" s="8" t="s">
        <v>242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2.273020670322581</v>
      </c>
      <c r="I123" s="9">
        <v>340.26767977500003</v>
      </c>
      <c r="J123" s="9">
        <v>0</v>
      </c>
      <c r="K123" s="9">
        <v>0</v>
      </c>
      <c r="L123" s="10">
        <v>0.8564630750967741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0.12154843161290323</v>
      </c>
      <c r="S123" s="9">
        <v>105.29864129032258</v>
      </c>
      <c r="T123" s="9">
        <v>0</v>
      </c>
      <c r="U123" s="9">
        <v>0</v>
      </c>
      <c r="V123" s="10">
        <v>0.012999832258064517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0.12885183870967742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11.758955611096775</v>
      </c>
      <c r="AW123" s="9">
        <v>10.738095242363302</v>
      </c>
      <c r="AX123" s="9">
        <v>0</v>
      </c>
      <c r="AY123" s="9">
        <v>0</v>
      </c>
      <c r="AZ123" s="10">
        <v>4.959654610806452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11.113471088774192</v>
      </c>
      <c r="BG123" s="9">
        <v>0</v>
      </c>
      <c r="BH123" s="9">
        <v>0</v>
      </c>
      <c r="BI123" s="9">
        <v>0</v>
      </c>
      <c r="BJ123" s="10">
        <v>0.6174575112258064</v>
      </c>
      <c r="BK123" s="17">
        <f t="shared" si="2"/>
        <v>488.14683897758914</v>
      </c>
      <c r="BL123" s="16"/>
      <c r="BM123" s="50"/>
    </row>
    <row r="124" spans="1:65" s="12" customFormat="1" ht="15">
      <c r="A124" s="5"/>
      <c r="B124" s="8" t="s">
        <v>243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1.324776987096774</v>
      </c>
      <c r="I124" s="9">
        <v>64.94004838709678</v>
      </c>
      <c r="J124" s="9">
        <v>0</v>
      </c>
      <c r="K124" s="9">
        <v>0</v>
      </c>
      <c r="L124" s="10">
        <v>0.08759956135483869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0.09611127161290321</v>
      </c>
      <c r="S124" s="9">
        <v>32.80480898477419</v>
      </c>
      <c r="T124" s="9">
        <v>0</v>
      </c>
      <c r="U124" s="9">
        <v>0</v>
      </c>
      <c r="V124" s="10">
        <v>0.022126505903225804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1.8970406390322583</v>
      </c>
      <c r="AW124" s="9">
        <v>17.51444970016018</v>
      </c>
      <c r="AX124" s="9">
        <v>0</v>
      </c>
      <c r="AY124" s="9">
        <v>0</v>
      </c>
      <c r="AZ124" s="10">
        <v>3.5933905686774197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1.2541919479032257</v>
      </c>
      <c r="BG124" s="9">
        <v>0</v>
      </c>
      <c r="BH124" s="9">
        <v>0</v>
      </c>
      <c r="BI124" s="9">
        <v>0</v>
      </c>
      <c r="BJ124" s="10">
        <v>8.41738659948387</v>
      </c>
      <c r="BK124" s="17">
        <f t="shared" si="2"/>
        <v>131.95193115309564</v>
      </c>
      <c r="BL124" s="16"/>
      <c r="BM124" s="50"/>
    </row>
    <row r="125" spans="1:65" s="12" customFormat="1" ht="15">
      <c r="A125" s="5"/>
      <c r="B125" s="8" t="s">
        <v>244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1.0445761006451615</v>
      </c>
      <c r="I125" s="9">
        <v>101.89911295948386</v>
      </c>
      <c r="J125" s="9">
        <v>0</v>
      </c>
      <c r="K125" s="9">
        <v>0</v>
      </c>
      <c r="L125" s="10">
        <v>0.5562177697741936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0.014769572612903228</v>
      </c>
      <c r="S125" s="9">
        <v>70.34991777006451</v>
      </c>
      <c r="T125" s="9">
        <v>0</v>
      </c>
      <c r="U125" s="9">
        <v>0</v>
      </c>
      <c r="V125" s="10">
        <v>0.0931084385483871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11.114544018419354</v>
      </c>
      <c r="AW125" s="9">
        <v>13.892920152518347</v>
      </c>
      <c r="AX125" s="9">
        <v>0</v>
      </c>
      <c r="AY125" s="9">
        <v>0</v>
      </c>
      <c r="AZ125" s="10">
        <v>4.391456222967742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0.39209247958064514</v>
      </c>
      <c r="BG125" s="9">
        <v>0</v>
      </c>
      <c r="BH125" s="9">
        <v>0</v>
      </c>
      <c r="BI125" s="9">
        <v>0</v>
      </c>
      <c r="BJ125" s="10">
        <v>0.09793312125806453</v>
      </c>
      <c r="BK125" s="17">
        <f t="shared" si="2"/>
        <v>203.84664860587316</v>
      </c>
      <c r="BL125" s="16"/>
      <c r="BM125" s="50"/>
    </row>
    <row r="126" spans="1:65" s="12" customFormat="1" ht="15">
      <c r="A126" s="5"/>
      <c r="B126" s="8" t="s">
        <v>245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0.08363428774193549</v>
      </c>
      <c r="I126" s="9">
        <v>99.31167937287096</v>
      </c>
      <c r="J126" s="9">
        <v>0</v>
      </c>
      <c r="K126" s="9">
        <v>0</v>
      </c>
      <c r="L126" s="10">
        <v>0.3508979418064516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0.29184382748387094</v>
      </c>
      <c r="S126" s="9">
        <v>74.136290968</v>
      </c>
      <c r="T126" s="9">
        <v>0</v>
      </c>
      <c r="U126" s="9">
        <v>0</v>
      </c>
      <c r="V126" s="10">
        <v>0.03958264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5.065971355354838</v>
      </c>
      <c r="AW126" s="9">
        <v>10.239305388422173</v>
      </c>
      <c r="AX126" s="9">
        <v>0</v>
      </c>
      <c r="AY126" s="9">
        <v>0</v>
      </c>
      <c r="AZ126" s="10">
        <v>12.33055539319355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0.012728603225806451</v>
      </c>
      <c r="BG126" s="9">
        <v>1.5274323870967743</v>
      </c>
      <c r="BH126" s="9">
        <v>0</v>
      </c>
      <c r="BI126" s="9">
        <v>0</v>
      </c>
      <c r="BJ126" s="10">
        <v>1.0080211462903226</v>
      </c>
      <c r="BK126" s="17">
        <f t="shared" si="2"/>
        <v>204.39794331148667</v>
      </c>
      <c r="BL126" s="16"/>
      <c r="BM126" s="50"/>
    </row>
    <row r="127" spans="1:65" s="12" customFormat="1" ht="15">
      <c r="A127" s="5"/>
      <c r="B127" s="8" t="s">
        <v>120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9.716224220064516</v>
      </c>
      <c r="I127" s="9">
        <v>19.99977806451613</v>
      </c>
      <c r="J127" s="9">
        <v>0</v>
      </c>
      <c r="K127" s="9">
        <v>0</v>
      </c>
      <c r="L127" s="10">
        <v>0.108498796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0.13407788709677415</v>
      </c>
      <c r="S127" s="9">
        <v>34.23310599254839</v>
      </c>
      <c r="T127" s="9">
        <v>0</v>
      </c>
      <c r="U127" s="9">
        <v>0</v>
      </c>
      <c r="V127" s="10">
        <v>2.4008384143548387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9.096578831258064</v>
      </c>
      <c r="AW127" s="9">
        <v>7.8424737092756365</v>
      </c>
      <c r="AX127" s="9">
        <v>0</v>
      </c>
      <c r="AY127" s="9">
        <v>0</v>
      </c>
      <c r="AZ127" s="10">
        <v>1.8324470698709676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3.8810037199354843</v>
      </c>
      <c r="BG127" s="9">
        <v>0.14938045161290323</v>
      </c>
      <c r="BH127" s="9">
        <v>0</v>
      </c>
      <c r="BI127" s="9">
        <v>0</v>
      </c>
      <c r="BJ127" s="10">
        <v>1.2815567264516128</v>
      </c>
      <c r="BK127" s="17">
        <f t="shared" si="2"/>
        <v>90.6759638829853</v>
      </c>
      <c r="BL127" s="16"/>
      <c r="BM127" s="50"/>
    </row>
    <row r="128" spans="1:65" s="12" customFormat="1" ht="15">
      <c r="A128" s="5"/>
      <c r="B128" s="8" t="s">
        <v>246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0.716703544516129</v>
      </c>
      <c r="I128" s="9">
        <v>1.3050744677419353</v>
      </c>
      <c r="J128" s="9">
        <v>0</v>
      </c>
      <c r="K128" s="9">
        <v>0</v>
      </c>
      <c r="L128" s="10">
        <v>2.0719482983225803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</v>
      </c>
      <c r="S128" s="9">
        <v>0</v>
      </c>
      <c r="T128" s="9">
        <v>0</v>
      </c>
      <c r="U128" s="9">
        <v>0</v>
      </c>
      <c r="V128" s="10">
        <v>0.014385970096774196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3.031775027419355</v>
      </c>
      <c r="AW128" s="9">
        <v>1.7976052259330082</v>
      </c>
      <c r="AX128" s="9">
        <v>0</v>
      </c>
      <c r="AY128" s="9">
        <v>0</v>
      </c>
      <c r="AZ128" s="10">
        <v>1.4594389237741936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0.5244048348387097</v>
      </c>
      <c r="BG128" s="9">
        <v>0.7066324156774194</v>
      </c>
      <c r="BH128" s="9">
        <v>0</v>
      </c>
      <c r="BI128" s="9">
        <v>0</v>
      </c>
      <c r="BJ128" s="10">
        <v>0.21813495096774194</v>
      </c>
      <c r="BK128" s="17">
        <f t="shared" si="2"/>
        <v>11.846103659287845</v>
      </c>
      <c r="BL128" s="16"/>
      <c r="BM128" s="50"/>
    </row>
    <row r="129" spans="1:65" s="12" customFormat="1" ht="15">
      <c r="A129" s="5"/>
      <c r="B129" s="8" t="s">
        <v>247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1.4090242499354841</v>
      </c>
      <c r="I129" s="9">
        <v>12.292586961290322</v>
      </c>
      <c r="J129" s="9">
        <v>0</v>
      </c>
      <c r="K129" s="9">
        <v>0</v>
      </c>
      <c r="L129" s="10">
        <v>3.158429057677419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0.6079676287741935</v>
      </c>
      <c r="S129" s="9">
        <v>1.2635922301290325</v>
      </c>
      <c r="T129" s="9">
        <v>0.8843587741935484</v>
      </c>
      <c r="U129" s="9">
        <v>0</v>
      </c>
      <c r="V129" s="10">
        <v>0.6475701738387097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22.56781479358063</v>
      </c>
      <c r="AW129" s="9">
        <v>15.512715031205847</v>
      </c>
      <c r="AX129" s="9">
        <v>0</v>
      </c>
      <c r="AY129" s="9">
        <v>0</v>
      </c>
      <c r="AZ129" s="10">
        <v>20.830218700000003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4.145099554516128</v>
      </c>
      <c r="BG129" s="9">
        <v>3.5955123027419362</v>
      </c>
      <c r="BH129" s="9">
        <v>0</v>
      </c>
      <c r="BI129" s="9">
        <v>0</v>
      </c>
      <c r="BJ129" s="10">
        <v>6.063648212129031</v>
      </c>
      <c r="BK129" s="17">
        <f t="shared" si="2"/>
        <v>92.97853767001229</v>
      </c>
      <c r="BL129" s="16"/>
      <c r="BM129" s="50"/>
    </row>
    <row r="130" spans="1:65" s="12" customFormat="1" ht="15">
      <c r="A130" s="5"/>
      <c r="B130" s="8" t="s">
        <v>248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0.5287420727419355</v>
      </c>
      <c r="I130" s="9">
        <v>27.30857870967742</v>
      </c>
      <c r="J130" s="9">
        <v>0</v>
      </c>
      <c r="K130" s="9">
        <v>0</v>
      </c>
      <c r="L130" s="10">
        <v>0.3748723077419355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0.0806844370967742</v>
      </c>
      <c r="S130" s="9">
        <v>0</v>
      </c>
      <c r="T130" s="9">
        <v>0</v>
      </c>
      <c r="U130" s="9">
        <v>0</v>
      </c>
      <c r="V130" s="10">
        <v>0.007447794193548386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0.6686627730645163</v>
      </c>
      <c r="AW130" s="9">
        <v>2.4764690320568317</v>
      </c>
      <c r="AX130" s="9">
        <v>0</v>
      </c>
      <c r="AY130" s="9">
        <v>0</v>
      </c>
      <c r="AZ130" s="10">
        <v>2.756310032903226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0.4890902516129032</v>
      </c>
      <c r="BG130" s="9">
        <v>11.544778271580643</v>
      </c>
      <c r="BH130" s="9">
        <v>0</v>
      </c>
      <c r="BI130" s="9">
        <v>0</v>
      </c>
      <c r="BJ130" s="10">
        <v>0.5046546463548387</v>
      </c>
      <c r="BK130" s="17">
        <f t="shared" si="2"/>
        <v>46.740290329024575</v>
      </c>
      <c r="BL130" s="16"/>
      <c r="BM130" s="50"/>
    </row>
    <row r="131" spans="1:65" s="12" customFormat="1" ht="15">
      <c r="A131" s="5"/>
      <c r="B131" s="8" t="s">
        <v>249</v>
      </c>
      <c r="C131" s="11">
        <v>0</v>
      </c>
      <c r="D131" s="9">
        <v>3.919199</v>
      </c>
      <c r="E131" s="9">
        <v>0</v>
      </c>
      <c r="F131" s="9">
        <v>0</v>
      </c>
      <c r="G131" s="10">
        <v>0</v>
      </c>
      <c r="H131" s="11">
        <v>0.20996899651612908</v>
      </c>
      <c r="I131" s="9">
        <v>2.528515483870968</v>
      </c>
      <c r="J131" s="9">
        <v>0</v>
      </c>
      <c r="K131" s="9">
        <v>0</v>
      </c>
      <c r="L131" s="10">
        <v>0.3062032250967742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0.03855986112903226</v>
      </c>
      <c r="S131" s="9">
        <v>0</v>
      </c>
      <c r="T131" s="9">
        <v>6.321288709677419</v>
      </c>
      <c r="U131" s="9">
        <v>0</v>
      </c>
      <c r="V131" s="10">
        <v>0.03653704874193549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2.417770268612904</v>
      </c>
      <c r="AW131" s="9">
        <v>1.497677806095798</v>
      </c>
      <c r="AX131" s="9">
        <v>0</v>
      </c>
      <c r="AY131" s="9">
        <v>0</v>
      </c>
      <c r="AZ131" s="10">
        <v>1.2708233460645157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6.2272465710645175</v>
      </c>
      <c r="BG131" s="9">
        <v>0.21217102258064513</v>
      </c>
      <c r="BH131" s="9">
        <v>0</v>
      </c>
      <c r="BI131" s="9">
        <v>0</v>
      </c>
      <c r="BJ131" s="10">
        <v>0.1715358635483871</v>
      </c>
      <c r="BK131" s="17">
        <f t="shared" si="2"/>
        <v>25.157497202999025</v>
      </c>
      <c r="BL131" s="16"/>
      <c r="BM131" s="50"/>
    </row>
    <row r="132" spans="1:65" s="12" customFormat="1" ht="15">
      <c r="A132" s="5"/>
      <c r="B132" s="8" t="s">
        <v>250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0.6655537258064517</v>
      </c>
      <c r="I132" s="9">
        <v>24.741774193548387</v>
      </c>
      <c r="J132" s="9">
        <v>0</v>
      </c>
      <c r="K132" s="9">
        <v>0</v>
      </c>
      <c r="L132" s="10">
        <v>0.038473458870967744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0.0005668549999999999</v>
      </c>
      <c r="S132" s="9">
        <v>0</v>
      </c>
      <c r="T132" s="9">
        <v>0</v>
      </c>
      <c r="U132" s="9">
        <v>0</v>
      </c>
      <c r="V132" s="10">
        <v>0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1.38524296</v>
      </c>
      <c r="AW132" s="9">
        <v>0.246704</v>
      </c>
      <c r="AX132" s="9">
        <v>0</v>
      </c>
      <c r="AY132" s="9">
        <v>0</v>
      </c>
      <c r="AZ132" s="10">
        <v>0.7524472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0.6963966551935481</v>
      </c>
      <c r="BG132" s="9">
        <v>0</v>
      </c>
      <c r="BH132" s="9">
        <v>0</v>
      </c>
      <c r="BI132" s="9">
        <v>0</v>
      </c>
      <c r="BJ132" s="10">
        <v>0.00061676</v>
      </c>
      <c r="BK132" s="17">
        <f t="shared" si="2"/>
        <v>28.527775808419353</v>
      </c>
      <c r="BL132" s="16"/>
      <c r="BM132" s="50"/>
    </row>
    <row r="133" spans="1:65" s="12" customFormat="1" ht="15">
      <c r="A133" s="5"/>
      <c r="B133" s="8" t="s">
        <v>251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1.7592676272258068</v>
      </c>
      <c r="I133" s="9">
        <v>2.5943827903225807</v>
      </c>
      <c r="J133" s="9">
        <v>0</v>
      </c>
      <c r="K133" s="9">
        <v>0</v>
      </c>
      <c r="L133" s="10">
        <v>1.2323541033548389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1.7369743462258063</v>
      </c>
      <c r="S133" s="9">
        <v>48.40738620967742</v>
      </c>
      <c r="T133" s="9">
        <v>0</v>
      </c>
      <c r="U133" s="9">
        <v>0</v>
      </c>
      <c r="V133" s="10">
        <v>0.19234740874193546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45.111292771322546</v>
      </c>
      <c r="AW133" s="9">
        <v>40.87230703964893</v>
      </c>
      <c r="AX133" s="9">
        <v>0</v>
      </c>
      <c r="AY133" s="9">
        <v>0</v>
      </c>
      <c r="AZ133" s="10">
        <v>15.951063733032251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16.732830900387093</v>
      </c>
      <c r="BG133" s="9">
        <v>3.7386974962903228</v>
      </c>
      <c r="BH133" s="9">
        <v>0</v>
      </c>
      <c r="BI133" s="9">
        <v>0</v>
      </c>
      <c r="BJ133" s="10">
        <v>15.357627594516128</v>
      </c>
      <c r="BK133" s="17">
        <f aca="true" t="shared" si="3" ref="BK133:BK196">SUM(C133:BJ133)</f>
        <v>193.6865320207456</v>
      </c>
      <c r="BL133" s="16"/>
      <c r="BM133" s="50"/>
    </row>
    <row r="134" spans="1:65" s="12" customFormat="1" ht="15">
      <c r="A134" s="5"/>
      <c r="B134" s="8" t="s">
        <v>252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6.197659227806452</v>
      </c>
      <c r="I134" s="9">
        <v>1.4701052336774194</v>
      </c>
      <c r="J134" s="9">
        <v>0</v>
      </c>
      <c r="K134" s="9">
        <v>0</v>
      </c>
      <c r="L134" s="10">
        <v>9.632351541806454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1.5773820152580644</v>
      </c>
      <c r="S134" s="9">
        <v>15.435804225483874</v>
      </c>
      <c r="T134" s="9">
        <v>0</v>
      </c>
      <c r="U134" s="9">
        <v>0</v>
      </c>
      <c r="V134" s="10">
        <v>4.597733497806452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0.13034945161290323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91.50585366090316</v>
      </c>
      <c r="AW134" s="9">
        <v>48.6591415156428</v>
      </c>
      <c r="AX134" s="9">
        <v>0</v>
      </c>
      <c r="AY134" s="9">
        <v>0</v>
      </c>
      <c r="AZ134" s="10">
        <v>85.52802810441943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17.10175080251613</v>
      </c>
      <c r="BG134" s="9">
        <v>7.193593263709676</v>
      </c>
      <c r="BH134" s="9">
        <v>0.19552417741935485</v>
      </c>
      <c r="BI134" s="9">
        <v>0</v>
      </c>
      <c r="BJ134" s="10">
        <v>16.40030914867742</v>
      </c>
      <c r="BK134" s="17">
        <f t="shared" si="3"/>
        <v>305.6255858667396</v>
      </c>
      <c r="BL134" s="16"/>
      <c r="BM134" s="50"/>
    </row>
    <row r="135" spans="1:65" s="12" customFormat="1" ht="15">
      <c r="A135" s="5"/>
      <c r="B135" s="8" t="s">
        <v>253</v>
      </c>
      <c r="C135" s="11">
        <v>0</v>
      </c>
      <c r="D135" s="9">
        <v>199.74011</v>
      </c>
      <c r="E135" s="9">
        <v>0</v>
      </c>
      <c r="F135" s="9">
        <v>0</v>
      </c>
      <c r="G135" s="10">
        <v>0</v>
      </c>
      <c r="H135" s="11">
        <v>0.8324637187096774</v>
      </c>
      <c r="I135" s="9">
        <v>197.14705068796775</v>
      </c>
      <c r="J135" s="9">
        <v>0</v>
      </c>
      <c r="K135" s="9">
        <v>0</v>
      </c>
      <c r="L135" s="10">
        <v>3.792256508451613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1.2086185</v>
      </c>
      <c r="S135" s="9">
        <v>49.61697</v>
      </c>
      <c r="T135" s="9">
        <v>0</v>
      </c>
      <c r="U135" s="9">
        <v>0</v>
      </c>
      <c r="V135" s="10">
        <v>7.641495359290323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29.40387765367742</v>
      </c>
      <c r="AW135" s="9">
        <v>22.96479181907322</v>
      </c>
      <c r="AX135" s="9">
        <v>0</v>
      </c>
      <c r="AY135" s="9">
        <v>0</v>
      </c>
      <c r="AZ135" s="10">
        <v>6.882058696129032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0.3987391147096775</v>
      </c>
      <c r="BG135" s="9">
        <v>1.268698064516129</v>
      </c>
      <c r="BH135" s="9">
        <v>0</v>
      </c>
      <c r="BI135" s="9">
        <v>0</v>
      </c>
      <c r="BJ135" s="10">
        <v>13.207129492064515</v>
      </c>
      <c r="BK135" s="17">
        <f t="shared" si="3"/>
        <v>534.1042596145892</v>
      </c>
      <c r="BL135" s="16"/>
      <c r="BM135" s="50"/>
    </row>
    <row r="136" spans="1:65" s="12" customFormat="1" ht="15">
      <c r="A136" s="5"/>
      <c r="B136" s="8" t="s">
        <v>254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0.48578985470967745</v>
      </c>
      <c r="I136" s="9">
        <v>0</v>
      </c>
      <c r="J136" s="9">
        <v>0</v>
      </c>
      <c r="K136" s="9">
        <v>0</v>
      </c>
      <c r="L136" s="10">
        <v>0.13341763932258066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0</v>
      </c>
      <c r="T136" s="9">
        <v>0</v>
      </c>
      <c r="U136" s="9">
        <v>0</v>
      </c>
      <c r="V136" s="10">
        <v>0.007780401290322581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28.593972198064506</v>
      </c>
      <c r="AW136" s="9">
        <v>7.93580780008412</v>
      </c>
      <c r="AX136" s="9">
        <v>0</v>
      </c>
      <c r="AY136" s="9">
        <v>0</v>
      </c>
      <c r="AZ136" s="10">
        <v>14.814727458451607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3.1325924428387095</v>
      </c>
      <c r="BG136" s="9">
        <v>10.851568870967741</v>
      </c>
      <c r="BH136" s="9">
        <v>0</v>
      </c>
      <c r="BI136" s="9">
        <v>0</v>
      </c>
      <c r="BJ136" s="10">
        <v>4.232786943096774</v>
      </c>
      <c r="BK136" s="17">
        <f t="shared" si="3"/>
        <v>70.18844360882603</v>
      </c>
      <c r="BL136" s="16"/>
      <c r="BM136" s="50"/>
    </row>
    <row r="137" spans="1:65" s="12" customFormat="1" ht="15">
      <c r="A137" s="5"/>
      <c r="B137" s="8" t="s">
        <v>255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0.3813936248387096</v>
      </c>
      <c r="I137" s="9">
        <v>185.25236379145164</v>
      </c>
      <c r="J137" s="9">
        <v>0</v>
      </c>
      <c r="K137" s="9">
        <v>0</v>
      </c>
      <c r="L137" s="10">
        <v>11.814475544419354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0.12651651612903225</v>
      </c>
      <c r="S137" s="9">
        <v>34.74487576609679</v>
      </c>
      <c r="T137" s="9">
        <v>0</v>
      </c>
      <c r="U137" s="9">
        <v>0</v>
      </c>
      <c r="V137" s="10">
        <v>0.024990864354838712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11.268114769064518</v>
      </c>
      <c r="AW137" s="9">
        <v>12.064978741505408</v>
      </c>
      <c r="AX137" s="9">
        <v>0</v>
      </c>
      <c r="AY137" s="9">
        <v>0</v>
      </c>
      <c r="AZ137" s="10">
        <v>23.876410729870965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</v>
      </c>
      <c r="BG137" s="9">
        <v>0</v>
      </c>
      <c r="BH137" s="9">
        <v>0</v>
      </c>
      <c r="BI137" s="9">
        <v>0</v>
      </c>
      <c r="BJ137" s="10">
        <v>0.14244314038709674</v>
      </c>
      <c r="BK137" s="17">
        <f t="shared" si="3"/>
        <v>279.6965634881184</v>
      </c>
      <c r="BL137" s="16"/>
      <c r="BM137" s="50"/>
    </row>
    <row r="138" spans="1:65" s="12" customFormat="1" ht="15">
      <c r="A138" s="5"/>
      <c r="B138" s="8" t="s">
        <v>256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0.10705294629032258</v>
      </c>
      <c r="I138" s="9">
        <v>5.063038709677419</v>
      </c>
      <c r="J138" s="9">
        <v>0</v>
      </c>
      <c r="K138" s="9">
        <v>0</v>
      </c>
      <c r="L138" s="10">
        <v>1.1544469106774191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0.1265759677419355</v>
      </c>
      <c r="S138" s="9">
        <v>1.8986395161290321</v>
      </c>
      <c r="T138" s="9">
        <v>0</v>
      </c>
      <c r="U138" s="9">
        <v>0</v>
      </c>
      <c r="V138" s="10">
        <v>0.012657596774193548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3.5819004251290316</v>
      </c>
      <c r="AW138" s="9">
        <v>25.5265909321668</v>
      </c>
      <c r="AX138" s="9">
        <v>0</v>
      </c>
      <c r="AY138" s="9">
        <v>0</v>
      </c>
      <c r="AZ138" s="10">
        <v>10.769397917870966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4.98299455451613</v>
      </c>
      <c r="BG138" s="9">
        <v>0</v>
      </c>
      <c r="BH138" s="9">
        <v>0</v>
      </c>
      <c r="BI138" s="9">
        <v>0</v>
      </c>
      <c r="BJ138" s="10">
        <v>0.39273278680645163</v>
      </c>
      <c r="BK138" s="17">
        <f t="shared" si="3"/>
        <v>53.61602826377971</v>
      </c>
      <c r="BL138" s="16"/>
      <c r="BM138" s="50"/>
    </row>
    <row r="139" spans="1:65" s="12" customFormat="1" ht="15">
      <c r="A139" s="5"/>
      <c r="B139" s="8" t="s">
        <v>257</v>
      </c>
      <c r="C139" s="11">
        <v>0</v>
      </c>
      <c r="D139" s="9">
        <v>346.6243765824514</v>
      </c>
      <c r="E139" s="9">
        <v>0</v>
      </c>
      <c r="F139" s="9">
        <v>0</v>
      </c>
      <c r="G139" s="10">
        <v>0</v>
      </c>
      <c r="H139" s="11">
        <v>2.5348941590322576</v>
      </c>
      <c r="I139" s="9">
        <v>99.00983588548388</v>
      </c>
      <c r="J139" s="9">
        <v>0</v>
      </c>
      <c r="K139" s="9">
        <v>0</v>
      </c>
      <c r="L139" s="10">
        <v>2.973344395741935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1.2620832258064516</v>
      </c>
      <c r="S139" s="9">
        <v>0</v>
      </c>
      <c r="T139" s="9">
        <v>0</v>
      </c>
      <c r="U139" s="9">
        <v>0</v>
      </c>
      <c r="V139" s="10">
        <v>13.760367202516127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0.8838979984838709</v>
      </c>
      <c r="AW139" s="9">
        <v>78.16973160792254</v>
      </c>
      <c r="AX139" s="9">
        <v>0</v>
      </c>
      <c r="AY139" s="9">
        <v>0</v>
      </c>
      <c r="AZ139" s="10">
        <v>18.61581797980645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0.05267246058064516</v>
      </c>
      <c r="BG139" s="9">
        <v>178.69151772270965</v>
      </c>
      <c r="BH139" s="9">
        <v>0</v>
      </c>
      <c r="BI139" s="9">
        <v>0</v>
      </c>
      <c r="BJ139" s="10">
        <v>0.6104174521612904</v>
      </c>
      <c r="BK139" s="17">
        <f t="shared" si="3"/>
        <v>743.1889566726966</v>
      </c>
      <c r="BL139" s="16"/>
      <c r="BM139" s="50"/>
    </row>
    <row r="140" spans="1:65" s="12" customFormat="1" ht="15">
      <c r="A140" s="5"/>
      <c r="B140" s="8" t="s">
        <v>258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0.2650993579354837</v>
      </c>
      <c r="I140" s="9">
        <v>98.62000045290326</v>
      </c>
      <c r="J140" s="9">
        <v>0</v>
      </c>
      <c r="K140" s="9">
        <v>0</v>
      </c>
      <c r="L140" s="10">
        <v>1.8983834928387098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0.04288001032258065</v>
      </c>
      <c r="S140" s="9">
        <v>43.82569972364517</v>
      </c>
      <c r="T140" s="9">
        <v>0</v>
      </c>
      <c r="U140" s="9">
        <v>0</v>
      </c>
      <c r="V140" s="10">
        <v>1.2895741342903226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3.969649521387097</v>
      </c>
      <c r="AW140" s="9">
        <v>3.4195275889261314</v>
      </c>
      <c r="AX140" s="9">
        <v>0</v>
      </c>
      <c r="AY140" s="9">
        <v>0</v>
      </c>
      <c r="AZ140" s="10">
        <v>19.199958963548386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0.06278970967741936</v>
      </c>
      <c r="BG140" s="9">
        <v>1.067425064516129</v>
      </c>
      <c r="BH140" s="9">
        <v>0</v>
      </c>
      <c r="BI140" s="9">
        <v>0</v>
      </c>
      <c r="BJ140" s="10">
        <v>2.657493041451613</v>
      </c>
      <c r="BK140" s="17">
        <f t="shared" si="3"/>
        <v>176.31848106144227</v>
      </c>
      <c r="BL140" s="16"/>
      <c r="BM140" s="50"/>
    </row>
    <row r="141" spans="1:65" s="12" customFormat="1" ht="15">
      <c r="A141" s="5"/>
      <c r="B141" s="8" t="s">
        <v>259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4.115776156935484</v>
      </c>
      <c r="I141" s="9">
        <v>147.55162321719357</v>
      </c>
      <c r="J141" s="9">
        <v>0</v>
      </c>
      <c r="K141" s="9">
        <v>0</v>
      </c>
      <c r="L141" s="10">
        <v>0.9023417312258062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</v>
      </c>
      <c r="S141" s="9">
        <v>65.6808849292903</v>
      </c>
      <c r="T141" s="9">
        <v>0</v>
      </c>
      <c r="U141" s="9">
        <v>0</v>
      </c>
      <c r="V141" s="10">
        <v>2.156637062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0.20083891612903226</v>
      </c>
      <c r="AC141" s="9">
        <v>0</v>
      </c>
      <c r="AD141" s="9">
        <v>0</v>
      </c>
      <c r="AE141" s="9">
        <v>0</v>
      </c>
      <c r="AF141" s="10">
        <v>0.18828648387096775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15.902938314903224</v>
      </c>
      <c r="AW141" s="9">
        <v>11.997241317885274</v>
      </c>
      <c r="AX141" s="9">
        <v>0</v>
      </c>
      <c r="AY141" s="9">
        <v>0</v>
      </c>
      <c r="AZ141" s="10">
        <v>11.200446837709677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0.5051618058064516</v>
      </c>
      <c r="BG141" s="9">
        <v>4.33082636516129</v>
      </c>
      <c r="BH141" s="9">
        <v>0</v>
      </c>
      <c r="BI141" s="9">
        <v>0</v>
      </c>
      <c r="BJ141" s="10">
        <v>2.252108968741936</v>
      </c>
      <c r="BK141" s="17">
        <f t="shared" si="3"/>
        <v>266.985112106853</v>
      </c>
      <c r="BL141" s="16"/>
      <c r="BM141" s="50"/>
    </row>
    <row r="142" spans="1:65" s="12" customFormat="1" ht="15">
      <c r="A142" s="5"/>
      <c r="B142" s="8" t="s">
        <v>260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5.4203673696129036</v>
      </c>
      <c r="I142" s="9">
        <v>47.535170967741934</v>
      </c>
      <c r="J142" s="9">
        <v>0</v>
      </c>
      <c r="K142" s="9">
        <v>0</v>
      </c>
      <c r="L142" s="10">
        <v>5.1325736151935475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0.6239355578064517</v>
      </c>
      <c r="S142" s="9">
        <v>0.2611822580645161</v>
      </c>
      <c r="T142" s="9">
        <v>0.3264778225806451</v>
      </c>
      <c r="U142" s="9">
        <v>0</v>
      </c>
      <c r="V142" s="10">
        <v>3.473368160903225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0.1290987741935484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77.43275164367745</v>
      </c>
      <c r="AW142" s="9">
        <v>36.474608406790004</v>
      </c>
      <c r="AX142" s="9">
        <v>0</v>
      </c>
      <c r="AY142" s="9">
        <v>0</v>
      </c>
      <c r="AZ142" s="10">
        <v>43.97831679074192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22.43515181351613</v>
      </c>
      <c r="BG142" s="9">
        <v>5.305778859419355</v>
      </c>
      <c r="BH142" s="9">
        <v>0</v>
      </c>
      <c r="BI142" s="9">
        <v>0</v>
      </c>
      <c r="BJ142" s="10">
        <v>14.556276612000007</v>
      </c>
      <c r="BK142" s="17">
        <f t="shared" si="3"/>
        <v>263.0850586522416</v>
      </c>
      <c r="BL142" s="16"/>
      <c r="BM142" s="50"/>
    </row>
    <row r="143" spans="1:65" s="12" customFormat="1" ht="15">
      <c r="A143" s="5"/>
      <c r="B143" s="8" t="s">
        <v>261</v>
      </c>
      <c r="C143" s="11">
        <v>0</v>
      </c>
      <c r="D143" s="9">
        <v>3.1568266129032256</v>
      </c>
      <c r="E143" s="9">
        <v>0</v>
      </c>
      <c r="F143" s="9">
        <v>0</v>
      </c>
      <c r="G143" s="10">
        <v>0</v>
      </c>
      <c r="H143" s="11">
        <v>0.0031568266129032253</v>
      </c>
      <c r="I143" s="9">
        <v>0</v>
      </c>
      <c r="J143" s="9">
        <v>0</v>
      </c>
      <c r="K143" s="9">
        <v>0</v>
      </c>
      <c r="L143" s="10">
        <v>0.578460556516129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0.017551955967741936</v>
      </c>
      <c r="S143" s="9">
        <v>0</v>
      </c>
      <c r="T143" s="9">
        <v>0</v>
      </c>
      <c r="U143" s="9">
        <v>0</v>
      </c>
      <c r="V143" s="10">
        <v>0.015026494677419355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1.6956384726774194</v>
      </c>
      <c r="AW143" s="9">
        <v>0.21381805041609403</v>
      </c>
      <c r="AX143" s="9">
        <v>0</v>
      </c>
      <c r="AY143" s="9">
        <v>0</v>
      </c>
      <c r="AZ143" s="10">
        <v>5.347804070451613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6.496683226806455</v>
      </c>
      <c r="BG143" s="9">
        <v>0</v>
      </c>
      <c r="BH143" s="9">
        <v>0</v>
      </c>
      <c r="BI143" s="9">
        <v>0</v>
      </c>
      <c r="BJ143" s="10">
        <v>0.16362770474193547</v>
      </c>
      <c r="BK143" s="17">
        <f t="shared" si="3"/>
        <v>17.688593971770935</v>
      </c>
      <c r="BL143" s="16"/>
      <c r="BM143" s="50"/>
    </row>
    <row r="144" spans="1:65" s="12" customFormat="1" ht="15">
      <c r="A144" s="5"/>
      <c r="B144" s="8" t="s">
        <v>262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1.4416955116774195</v>
      </c>
      <c r="I144" s="9">
        <v>0.052065819354838706</v>
      </c>
      <c r="J144" s="9">
        <v>0</v>
      </c>
      <c r="K144" s="9">
        <v>0</v>
      </c>
      <c r="L144" s="10">
        <v>1.3574866738387095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0.3410311167741935</v>
      </c>
      <c r="S144" s="9">
        <v>0</v>
      </c>
      <c r="T144" s="9">
        <v>0</v>
      </c>
      <c r="U144" s="9">
        <v>0</v>
      </c>
      <c r="V144" s="10">
        <v>0.16111767800000001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0.0006410633870967742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34.3996423796129</v>
      </c>
      <c r="AW144" s="9">
        <v>5.53878766245446</v>
      </c>
      <c r="AX144" s="9">
        <v>0</v>
      </c>
      <c r="AY144" s="9">
        <v>0</v>
      </c>
      <c r="AZ144" s="10">
        <v>23.91278998845162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5.191718068322583</v>
      </c>
      <c r="BG144" s="9">
        <v>0</v>
      </c>
      <c r="BH144" s="9">
        <v>1.0272738106129031</v>
      </c>
      <c r="BI144" s="9">
        <v>0</v>
      </c>
      <c r="BJ144" s="10">
        <v>4.051985457225807</v>
      </c>
      <c r="BK144" s="17">
        <f t="shared" si="3"/>
        <v>77.47623522971254</v>
      </c>
      <c r="BL144" s="16"/>
      <c r="BM144" s="50"/>
    </row>
    <row r="145" spans="1:65" s="12" customFormat="1" ht="15">
      <c r="A145" s="5"/>
      <c r="B145" s="8" t="s">
        <v>263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0.9984644134193549</v>
      </c>
      <c r="I145" s="9">
        <v>202.46153419354837</v>
      </c>
      <c r="J145" s="9">
        <v>0</v>
      </c>
      <c r="K145" s="9">
        <v>0</v>
      </c>
      <c r="L145" s="10">
        <v>0.08010160387096774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0.006307212903225807</v>
      </c>
      <c r="S145" s="9">
        <v>0</v>
      </c>
      <c r="T145" s="9">
        <v>0</v>
      </c>
      <c r="U145" s="9">
        <v>0</v>
      </c>
      <c r="V145" s="10">
        <v>0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7.270930645064515</v>
      </c>
      <c r="AW145" s="9">
        <v>2.5147799999464535</v>
      </c>
      <c r="AX145" s="9">
        <v>0</v>
      </c>
      <c r="AY145" s="9">
        <v>0</v>
      </c>
      <c r="AZ145" s="10">
        <v>8.231670349935484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0.26153711999999996</v>
      </c>
      <c r="BG145" s="9">
        <v>69.00963200838707</v>
      </c>
      <c r="BH145" s="9">
        <v>0</v>
      </c>
      <c r="BI145" s="9">
        <v>0</v>
      </c>
      <c r="BJ145" s="10">
        <v>0.07104253499999999</v>
      </c>
      <c r="BK145" s="17">
        <f t="shared" si="3"/>
        <v>290.9060000820755</v>
      </c>
      <c r="BL145" s="16"/>
      <c r="BM145" s="50"/>
    </row>
    <row r="146" spans="1:65" s="12" customFormat="1" ht="15">
      <c r="A146" s="5"/>
      <c r="B146" s="8" t="s">
        <v>264</v>
      </c>
      <c r="C146" s="11">
        <v>0</v>
      </c>
      <c r="D146" s="9">
        <v>2.516618064516129</v>
      </c>
      <c r="E146" s="9">
        <v>0</v>
      </c>
      <c r="F146" s="9">
        <v>0</v>
      </c>
      <c r="G146" s="10">
        <v>0</v>
      </c>
      <c r="H146" s="11">
        <v>1.3816233174193548</v>
      </c>
      <c r="I146" s="9">
        <v>12.583090322580645</v>
      </c>
      <c r="J146" s="9">
        <v>0</v>
      </c>
      <c r="K146" s="9">
        <v>0</v>
      </c>
      <c r="L146" s="10">
        <v>0.958672433580645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0.0020268649677419354</v>
      </c>
      <c r="S146" s="9">
        <v>0</v>
      </c>
      <c r="T146" s="9">
        <v>0</v>
      </c>
      <c r="U146" s="9">
        <v>0</v>
      </c>
      <c r="V146" s="10">
        <v>0.080023035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8.185953712903226</v>
      </c>
      <c r="AW146" s="9">
        <v>3.7414317393873224</v>
      </c>
      <c r="AX146" s="9">
        <v>0</v>
      </c>
      <c r="AY146" s="9">
        <v>0</v>
      </c>
      <c r="AZ146" s="10">
        <v>2.905674830419354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3.288157142354839</v>
      </c>
      <c r="BG146" s="9">
        <v>3.7602329032258064</v>
      </c>
      <c r="BH146" s="9">
        <v>0</v>
      </c>
      <c r="BI146" s="9">
        <v>0</v>
      </c>
      <c r="BJ146" s="10">
        <v>0.44535132483870965</v>
      </c>
      <c r="BK146" s="17">
        <f t="shared" si="3"/>
        <v>39.848855691193776</v>
      </c>
      <c r="BL146" s="16"/>
      <c r="BM146" s="50"/>
    </row>
    <row r="147" spans="1:65" s="12" customFormat="1" ht="15">
      <c r="A147" s="5"/>
      <c r="B147" s="8" t="s">
        <v>265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3.9753982451612906</v>
      </c>
      <c r="I147" s="9">
        <v>106.61048455148386</v>
      </c>
      <c r="J147" s="9">
        <v>0</v>
      </c>
      <c r="K147" s="9">
        <v>0</v>
      </c>
      <c r="L147" s="10">
        <v>0.25378992467741934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4.193339541387096</v>
      </c>
      <c r="S147" s="9">
        <v>0</v>
      </c>
      <c r="T147" s="9">
        <v>0</v>
      </c>
      <c r="U147" s="9">
        <v>0</v>
      </c>
      <c r="V147" s="10">
        <v>0.02636711951612903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5.345414158129031</v>
      </c>
      <c r="AW147" s="9">
        <v>14.174320339409725</v>
      </c>
      <c r="AX147" s="9">
        <v>0</v>
      </c>
      <c r="AY147" s="9">
        <v>0</v>
      </c>
      <c r="AZ147" s="10">
        <v>0.444432615032258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0.12565215829032259</v>
      </c>
      <c r="BG147" s="9">
        <v>40.56664433409677</v>
      </c>
      <c r="BH147" s="9">
        <v>0</v>
      </c>
      <c r="BI147" s="9">
        <v>0</v>
      </c>
      <c r="BJ147" s="10">
        <v>0.005983615935483872</v>
      </c>
      <c r="BK147" s="17">
        <f t="shared" si="3"/>
        <v>175.7218266031194</v>
      </c>
      <c r="BL147" s="16"/>
      <c r="BM147" s="50"/>
    </row>
    <row r="148" spans="1:65" s="12" customFormat="1" ht="15">
      <c r="A148" s="5"/>
      <c r="B148" s="8" t="s">
        <v>266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0.189640777516129</v>
      </c>
      <c r="I148" s="9">
        <v>26.50899596161291</v>
      </c>
      <c r="J148" s="9">
        <v>0</v>
      </c>
      <c r="K148" s="9">
        <v>0</v>
      </c>
      <c r="L148" s="10">
        <v>0.08465386270967742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0.008773294193548387</v>
      </c>
      <c r="S148" s="9">
        <v>0</v>
      </c>
      <c r="T148" s="9">
        <v>0</v>
      </c>
      <c r="U148" s="9">
        <v>0</v>
      </c>
      <c r="V148" s="10">
        <v>0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5.710066588838708</v>
      </c>
      <c r="AW148" s="9">
        <v>0.7123718417876697</v>
      </c>
      <c r="AX148" s="9">
        <v>0</v>
      </c>
      <c r="AY148" s="9">
        <v>0</v>
      </c>
      <c r="AZ148" s="10">
        <v>2.132187949967742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0.033743929354838706</v>
      </c>
      <c r="BG148" s="9">
        <v>11.448077396516133</v>
      </c>
      <c r="BH148" s="9">
        <v>0</v>
      </c>
      <c r="BI148" s="9">
        <v>0</v>
      </c>
      <c r="BJ148" s="10">
        <v>0.6323862316129032</v>
      </c>
      <c r="BK148" s="17">
        <f t="shared" si="3"/>
        <v>47.46089783411027</v>
      </c>
      <c r="BL148" s="16"/>
      <c r="BM148" s="50"/>
    </row>
    <row r="149" spans="1:65" s="12" customFormat="1" ht="15">
      <c r="A149" s="5"/>
      <c r="B149" s="8" t="s">
        <v>267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0.08891704438709679</v>
      </c>
      <c r="I149" s="9">
        <v>0</v>
      </c>
      <c r="J149" s="9">
        <v>0</v>
      </c>
      <c r="K149" s="9">
        <v>0</v>
      </c>
      <c r="L149" s="10">
        <v>0.2055561977096774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0.018631461612903227</v>
      </c>
      <c r="S149" s="9">
        <v>0</v>
      </c>
      <c r="T149" s="9">
        <v>0</v>
      </c>
      <c r="U149" s="9">
        <v>0</v>
      </c>
      <c r="V149" s="10">
        <v>0.005139713548387097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0.0006400890322580646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46.85502314625806</v>
      </c>
      <c r="AW149" s="9">
        <v>32.17582191968727</v>
      </c>
      <c r="AX149" s="9">
        <v>0</v>
      </c>
      <c r="AY149" s="9">
        <v>0</v>
      </c>
      <c r="AZ149" s="10">
        <v>49.70413522535484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2.5219116457096766</v>
      </c>
      <c r="BG149" s="9">
        <v>13.121825161290321</v>
      </c>
      <c r="BH149" s="9">
        <v>0</v>
      </c>
      <c r="BI149" s="9">
        <v>0</v>
      </c>
      <c r="BJ149" s="10">
        <v>0.43424643316129036</v>
      </c>
      <c r="BK149" s="17">
        <f t="shared" si="3"/>
        <v>145.1318480377518</v>
      </c>
      <c r="BL149" s="16"/>
      <c r="BM149" s="50"/>
    </row>
    <row r="150" spans="1:65" s="12" customFormat="1" ht="15">
      <c r="A150" s="5"/>
      <c r="B150" s="8" t="s">
        <v>268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0.028542525677419363</v>
      </c>
      <c r="I150" s="9">
        <v>0</v>
      </c>
      <c r="J150" s="9">
        <v>0</v>
      </c>
      <c r="K150" s="9">
        <v>0</v>
      </c>
      <c r="L150" s="10">
        <v>0.019924665677419354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0.011892719032258064</v>
      </c>
      <c r="S150" s="9">
        <v>0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0.34729554683870967</v>
      </c>
      <c r="AW150" s="9">
        <v>0.49934658052231734</v>
      </c>
      <c r="AX150" s="9">
        <v>0</v>
      </c>
      <c r="AY150" s="9">
        <v>0</v>
      </c>
      <c r="AZ150" s="10">
        <v>1.7894164851290326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0.010611114838709676</v>
      </c>
      <c r="BG150" s="9">
        <v>0</v>
      </c>
      <c r="BH150" s="9">
        <v>0</v>
      </c>
      <c r="BI150" s="9">
        <v>0</v>
      </c>
      <c r="BJ150" s="10">
        <v>1.256480833548387</v>
      </c>
      <c r="BK150" s="17">
        <f t="shared" si="3"/>
        <v>3.963510471264253</v>
      </c>
      <c r="BL150" s="16"/>
      <c r="BM150" s="50"/>
    </row>
    <row r="151" spans="1:65" s="12" customFormat="1" ht="15">
      <c r="A151" s="5"/>
      <c r="B151" s="8" t="s">
        <v>121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6.750546385129033</v>
      </c>
      <c r="I151" s="9">
        <v>0.9673966935483871</v>
      </c>
      <c r="J151" s="9">
        <v>0</v>
      </c>
      <c r="K151" s="9">
        <v>0</v>
      </c>
      <c r="L151" s="10">
        <v>3.452439603129032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1.7986808942903225</v>
      </c>
      <c r="S151" s="9">
        <v>0.38695867741935486</v>
      </c>
      <c r="T151" s="9">
        <v>0</v>
      </c>
      <c r="U151" s="9">
        <v>0</v>
      </c>
      <c r="V151" s="10">
        <v>0.9283681160000002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55.81284840419351</v>
      </c>
      <c r="AW151" s="9">
        <v>20.2561723299072</v>
      </c>
      <c r="AX151" s="9">
        <v>0</v>
      </c>
      <c r="AY151" s="9">
        <v>0</v>
      </c>
      <c r="AZ151" s="10">
        <v>27.41644661125806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11.939471461354838</v>
      </c>
      <c r="BG151" s="9">
        <v>1.6700927790645161</v>
      </c>
      <c r="BH151" s="9">
        <v>0</v>
      </c>
      <c r="BI151" s="9">
        <v>0</v>
      </c>
      <c r="BJ151" s="10">
        <v>9.650168064161296</v>
      </c>
      <c r="BK151" s="17">
        <f t="shared" si="3"/>
        <v>141.02959001945553</v>
      </c>
      <c r="BL151" s="16"/>
      <c r="BM151" s="50"/>
    </row>
    <row r="152" spans="1:65" s="12" customFormat="1" ht="15">
      <c r="A152" s="5"/>
      <c r="B152" s="8" t="s">
        <v>269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0.08558845712903226</v>
      </c>
      <c r="I152" s="9">
        <v>7.997966451612903</v>
      </c>
      <c r="J152" s="9">
        <v>0</v>
      </c>
      <c r="K152" s="9">
        <v>0</v>
      </c>
      <c r="L152" s="10">
        <v>0.38880145158064516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2.1007648320645163</v>
      </c>
      <c r="AW152" s="9">
        <v>7.230134471386096</v>
      </c>
      <c r="AX152" s="9">
        <v>0</v>
      </c>
      <c r="AY152" s="9">
        <v>0</v>
      </c>
      <c r="AZ152" s="10">
        <v>1.5598770609032258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0.15953692903225805</v>
      </c>
      <c r="BG152" s="9">
        <v>0.08724675806451614</v>
      </c>
      <c r="BH152" s="9">
        <v>0</v>
      </c>
      <c r="BI152" s="9">
        <v>0</v>
      </c>
      <c r="BJ152" s="10">
        <v>0.7235124369032258</v>
      </c>
      <c r="BK152" s="17">
        <f t="shared" si="3"/>
        <v>20.333428848676416</v>
      </c>
      <c r="BL152" s="16"/>
      <c r="BM152" s="50"/>
    </row>
    <row r="153" spans="1:65" s="12" customFormat="1" ht="15">
      <c r="A153" s="5"/>
      <c r="B153" s="8" t="s">
        <v>122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0.03999219612903226</v>
      </c>
      <c r="I153" s="9">
        <v>0</v>
      </c>
      <c r="J153" s="9">
        <v>0</v>
      </c>
      <c r="K153" s="9">
        <v>0</v>
      </c>
      <c r="L153" s="10">
        <v>0.11310292967741935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0.017171816129032257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0.40634827354838715</v>
      </c>
      <c r="AW153" s="9">
        <v>6.236816996648631</v>
      </c>
      <c r="AX153" s="9">
        <v>0</v>
      </c>
      <c r="AY153" s="9">
        <v>0</v>
      </c>
      <c r="AZ153" s="10">
        <v>2.901184102387097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3.291528916129032</v>
      </c>
      <c r="BG153" s="9">
        <v>0</v>
      </c>
      <c r="BH153" s="9">
        <v>0</v>
      </c>
      <c r="BI153" s="9">
        <v>0</v>
      </c>
      <c r="BJ153" s="10">
        <v>0</v>
      </c>
      <c r="BK153" s="17">
        <f t="shared" si="3"/>
        <v>13.006145230648631</v>
      </c>
      <c r="BL153" s="16"/>
      <c r="BM153" s="50"/>
    </row>
    <row r="154" spans="1:65" s="12" customFormat="1" ht="15">
      <c r="A154" s="5"/>
      <c r="B154" s="8" t="s">
        <v>123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0.527563479548387</v>
      </c>
      <c r="I154" s="9">
        <v>0</v>
      </c>
      <c r="J154" s="9">
        <v>0</v>
      </c>
      <c r="K154" s="9">
        <v>0</v>
      </c>
      <c r="L154" s="10">
        <v>0.46170822193548394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0.10484004987096776</v>
      </c>
      <c r="S154" s="9">
        <v>0</v>
      </c>
      <c r="T154" s="9">
        <v>0</v>
      </c>
      <c r="U154" s="9">
        <v>0</v>
      </c>
      <c r="V154" s="10">
        <v>0.11323703322580643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0.006093674322580644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24.699656824322613</v>
      </c>
      <c r="AW154" s="9">
        <v>3.7196803664268483</v>
      </c>
      <c r="AX154" s="9">
        <v>0</v>
      </c>
      <c r="AY154" s="9">
        <v>0</v>
      </c>
      <c r="AZ154" s="10">
        <v>14.371369411548393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7.86116059435484</v>
      </c>
      <c r="BG154" s="9">
        <v>2.6342469788709675</v>
      </c>
      <c r="BH154" s="9">
        <v>0</v>
      </c>
      <c r="BI154" s="9">
        <v>0</v>
      </c>
      <c r="BJ154" s="10">
        <v>0.9149218545806451</v>
      </c>
      <c r="BK154" s="17">
        <f t="shared" si="3"/>
        <v>55.41447848900754</v>
      </c>
      <c r="BL154" s="16"/>
      <c r="BM154" s="50"/>
    </row>
    <row r="155" spans="1:65" s="12" customFormat="1" ht="15">
      <c r="A155" s="5"/>
      <c r="B155" s="8" t="s">
        <v>124</v>
      </c>
      <c r="C155" s="11">
        <v>0</v>
      </c>
      <c r="D155" s="9">
        <v>25.69437209987097</v>
      </c>
      <c r="E155" s="9">
        <v>0</v>
      </c>
      <c r="F155" s="9">
        <v>0</v>
      </c>
      <c r="G155" s="10">
        <v>0</v>
      </c>
      <c r="H155" s="11">
        <v>0.14400253703225807</v>
      </c>
      <c r="I155" s="9">
        <v>755.9857042255805</v>
      </c>
      <c r="J155" s="9">
        <v>0</v>
      </c>
      <c r="K155" s="9">
        <v>0</v>
      </c>
      <c r="L155" s="10">
        <v>1.5930393481612903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0.014721640354838708</v>
      </c>
      <c r="S155" s="9">
        <v>419.65169356990344</v>
      </c>
      <c r="T155" s="9">
        <v>0</v>
      </c>
      <c r="U155" s="9">
        <v>0</v>
      </c>
      <c r="V155" s="10">
        <v>2.5772572741612905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585.3530516129032</v>
      </c>
      <c r="AS155" s="9">
        <v>0</v>
      </c>
      <c r="AT155" s="9">
        <v>0</v>
      </c>
      <c r="AU155" s="10">
        <v>0</v>
      </c>
      <c r="AV155" s="11">
        <v>1.1125880442258065</v>
      </c>
      <c r="AW155" s="9">
        <v>55.52660203674748</v>
      </c>
      <c r="AX155" s="9">
        <v>0</v>
      </c>
      <c r="AY155" s="9">
        <v>0</v>
      </c>
      <c r="AZ155" s="10">
        <v>11.861952388419354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0.31578653325806444</v>
      </c>
      <c r="BG155" s="9">
        <v>0.07667098929032257</v>
      </c>
      <c r="BH155" s="9">
        <v>0</v>
      </c>
      <c r="BI155" s="9">
        <v>0</v>
      </c>
      <c r="BJ155" s="10">
        <v>0.0764431834516129</v>
      </c>
      <c r="BK155" s="17">
        <f t="shared" si="3"/>
        <v>1859.9838854833604</v>
      </c>
      <c r="BL155" s="16"/>
      <c r="BM155" s="50"/>
    </row>
    <row r="156" spans="1:65" s="12" customFormat="1" ht="15">
      <c r="A156" s="5"/>
      <c r="B156" s="8" t="s">
        <v>125</v>
      </c>
      <c r="C156" s="11">
        <v>0</v>
      </c>
      <c r="D156" s="9">
        <v>382.2395703855807</v>
      </c>
      <c r="E156" s="9">
        <v>0</v>
      </c>
      <c r="F156" s="9">
        <v>0</v>
      </c>
      <c r="G156" s="10">
        <v>121.47550953822582</v>
      </c>
      <c r="H156" s="11">
        <v>0.37741570148387094</v>
      </c>
      <c r="I156" s="9">
        <v>372.828053916387</v>
      </c>
      <c r="J156" s="9">
        <v>0</v>
      </c>
      <c r="K156" s="9">
        <v>0</v>
      </c>
      <c r="L156" s="10">
        <v>0.06308778461290322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315.16583074361296</v>
      </c>
      <c r="T156" s="9">
        <v>0</v>
      </c>
      <c r="U156" s="9">
        <v>0</v>
      </c>
      <c r="V156" s="10">
        <v>0.014029429032258064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0.5422036994838708</v>
      </c>
      <c r="AW156" s="9">
        <v>86.0451368344248</v>
      </c>
      <c r="AX156" s="9">
        <v>0</v>
      </c>
      <c r="AY156" s="9">
        <v>0</v>
      </c>
      <c r="AZ156" s="10">
        <v>2.6322031358064515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</v>
      </c>
      <c r="BG156" s="9">
        <v>1.352303085225806</v>
      </c>
      <c r="BH156" s="9">
        <v>1.3985948387096774</v>
      </c>
      <c r="BI156" s="9">
        <v>0</v>
      </c>
      <c r="BJ156" s="10">
        <v>0.47130688006451604</v>
      </c>
      <c r="BK156" s="17">
        <f t="shared" si="3"/>
        <v>1284.6052459726507</v>
      </c>
      <c r="BL156" s="16"/>
      <c r="BM156" s="50"/>
    </row>
    <row r="157" spans="1:65" s="12" customFormat="1" ht="15">
      <c r="A157" s="5"/>
      <c r="B157" s="8" t="s">
        <v>193</v>
      </c>
      <c r="C157" s="11">
        <v>0</v>
      </c>
      <c r="D157" s="9">
        <v>15.328738286548388</v>
      </c>
      <c r="E157" s="9">
        <v>0</v>
      </c>
      <c r="F157" s="9">
        <v>0</v>
      </c>
      <c r="G157" s="10">
        <v>0</v>
      </c>
      <c r="H157" s="11">
        <v>0.2693539715483871</v>
      </c>
      <c r="I157" s="9">
        <v>141.49428341487095</v>
      </c>
      <c r="J157" s="9">
        <v>0</v>
      </c>
      <c r="K157" s="9">
        <v>0</v>
      </c>
      <c r="L157" s="10">
        <v>0.3240056341612903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0</v>
      </c>
      <c r="T157" s="9">
        <v>0</v>
      </c>
      <c r="U157" s="9">
        <v>0</v>
      </c>
      <c r="V157" s="10">
        <v>0.009623551322580644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</v>
      </c>
      <c r="AW157" s="9">
        <v>13.975745452773106</v>
      </c>
      <c r="AX157" s="9">
        <v>0</v>
      </c>
      <c r="AY157" s="9">
        <v>0</v>
      </c>
      <c r="AZ157" s="10">
        <v>5.877726934322581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</v>
      </c>
      <c r="BG157" s="9">
        <v>69.60405698806451</v>
      </c>
      <c r="BH157" s="9">
        <v>0</v>
      </c>
      <c r="BI157" s="9">
        <v>0</v>
      </c>
      <c r="BJ157" s="10">
        <v>1.6140633596774192</v>
      </c>
      <c r="BK157" s="17">
        <f t="shared" si="3"/>
        <v>248.49759759328924</v>
      </c>
      <c r="BL157" s="16"/>
      <c r="BM157" s="50"/>
    </row>
    <row r="158" spans="1:65" s="12" customFormat="1" ht="15">
      <c r="A158" s="5"/>
      <c r="B158" s="8" t="s">
        <v>126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0.027951503774193552</v>
      </c>
      <c r="I158" s="9">
        <v>22.846236969322586</v>
      </c>
      <c r="J158" s="9">
        <v>0</v>
      </c>
      <c r="K158" s="9">
        <v>0</v>
      </c>
      <c r="L158" s="10">
        <v>0.03309204590322581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2.011468696290323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0.03315876106451613</v>
      </c>
      <c r="AW158" s="9">
        <v>2.9210555425381757</v>
      </c>
      <c r="AX158" s="9">
        <v>0</v>
      </c>
      <c r="AY158" s="9">
        <v>0</v>
      </c>
      <c r="AZ158" s="10">
        <v>1.6258302019032262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0.0012628198387096773</v>
      </c>
      <c r="BG158" s="9">
        <v>1.3674181656451616</v>
      </c>
      <c r="BH158" s="9">
        <v>0</v>
      </c>
      <c r="BI158" s="9">
        <v>0</v>
      </c>
      <c r="BJ158" s="10">
        <v>0.6982565088387097</v>
      </c>
      <c r="BK158" s="17">
        <f t="shared" si="3"/>
        <v>31.56573121511883</v>
      </c>
      <c r="BL158" s="16"/>
      <c r="BM158" s="50"/>
    </row>
    <row r="159" spans="1:65" s="12" customFormat="1" ht="15">
      <c r="A159" s="5"/>
      <c r="B159" s="8" t="s">
        <v>127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</v>
      </c>
      <c r="I159" s="9">
        <v>10.63277647719355</v>
      </c>
      <c r="J159" s="9">
        <v>0</v>
      </c>
      <c r="K159" s="9">
        <v>0</v>
      </c>
      <c r="L159" s="10">
        <v>0.40892352880645155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0.008194036806451614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8.33978775083871</v>
      </c>
      <c r="AW159" s="9">
        <v>0.25070483516222225</v>
      </c>
      <c r="AX159" s="9">
        <v>0</v>
      </c>
      <c r="AY159" s="9">
        <v>0</v>
      </c>
      <c r="AZ159" s="10">
        <v>5.921919410935484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0.02272356812903226</v>
      </c>
      <c r="BG159" s="9">
        <v>0</v>
      </c>
      <c r="BH159" s="9">
        <v>1.3652006451612904</v>
      </c>
      <c r="BI159" s="9">
        <v>0</v>
      </c>
      <c r="BJ159" s="10">
        <v>0.07900901735483873</v>
      </c>
      <c r="BK159" s="17">
        <f t="shared" si="3"/>
        <v>27.029239270388025</v>
      </c>
      <c r="BL159" s="16"/>
      <c r="BM159" s="50"/>
    </row>
    <row r="160" spans="1:65" s="12" customFormat="1" ht="15">
      <c r="A160" s="5"/>
      <c r="B160" s="8" t="s">
        <v>128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0.19183205919354837</v>
      </c>
      <c r="I160" s="9">
        <v>103.63309657751616</v>
      </c>
      <c r="J160" s="9">
        <v>0</v>
      </c>
      <c r="K160" s="9">
        <v>0</v>
      </c>
      <c r="L160" s="10">
        <v>0.08267819335483868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0.2741537602258064</v>
      </c>
      <c r="S160" s="9">
        <v>34.41032571954839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14.289090298193548</v>
      </c>
      <c r="AW160" s="9">
        <v>60.48629813594615</v>
      </c>
      <c r="AX160" s="9">
        <v>0</v>
      </c>
      <c r="AY160" s="9">
        <v>0</v>
      </c>
      <c r="AZ160" s="10">
        <v>12.781636813258064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1.7154071274516127</v>
      </c>
      <c r="BG160" s="9">
        <v>0.13615709677419355</v>
      </c>
      <c r="BH160" s="9">
        <v>0</v>
      </c>
      <c r="BI160" s="9">
        <v>0</v>
      </c>
      <c r="BJ160" s="10">
        <v>1.9103915079032256</v>
      </c>
      <c r="BK160" s="17">
        <f t="shared" si="3"/>
        <v>229.91106728936552</v>
      </c>
      <c r="BL160" s="16"/>
      <c r="BM160" s="50"/>
    </row>
    <row r="161" spans="1:65" s="12" customFormat="1" ht="15">
      <c r="A161" s="5"/>
      <c r="B161" s="8" t="s">
        <v>129</v>
      </c>
      <c r="C161" s="11">
        <v>0</v>
      </c>
      <c r="D161" s="9">
        <v>4.42760313164516</v>
      </c>
      <c r="E161" s="9">
        <v>0</v>
      </c>
      <c r="F161" s="9">
        <v>0</v>
      </c>
      <c r="G161" s="10">
        <v>0</v>
      </c>
      <c r="H161" s="11">
        <v>0.22546433929032256</v>
      </c>
      <c r="I161" s="9">
        <v>16.87045390045162</v>
      </c>
      <c r="J161" s="9">
        <v>0</v>
      </c>
      <c r="K161" s="9">
        <v>0</v>
      </c>
      <c r="L161" s="10">
        <v>0.0625505639032258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0.173095938032258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3.611041688281362</v>
      </c>
      <c r="AW161" s="9">
        <v>0</v>
      </c>
      <c r="AX161" s="9">
        <v>0</v>
      </c>
      <c r="AY161" s="9">
        <v>0</v>
      </c>
      <c r="AZ161" s="10">
        <v>0.051580351516129025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0.006120502129032259</v>
      </c>
      <c r="BG161" s="9">
        <v>8.429533454258063</v>
      </c>
      <c r="BH161" s="9">
        <v>0</v>
      </c>
      <c r="BI161" s="9">
        <v>0</v>
      </c>
      <c r="BJ161" s="10">
        <v>0</v>
      </c>
      <c r="BK161" s="17">
        <f t="shared" si="3"/>
        <v>33.85744386950717</v>
      </c>
      <c r="BL161" s="16"/>
      <c r="BM161" s="50"/>
    </row>
    <row r="162" spans="1:65" s="12" customFormat="1" ht="15">
      <c r="A162" s="5"/>
      <c r="B162" s="8" t="s">
        <v>130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</v>
      </c>
      <c r="I162" s="9">
        <v>142.03534197167738</v>
      </c>
      <c r="J162" s="9">
        <v>0</v>
      </c>
      <c r="K162" s="9">
        <v>0</v>
      </c>
      <c r="L162" s="10">
        <v>2.680954000645161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0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0.8976607840322581</v>
      </c>
      <c r="AW162" s="9">
        <v>26.150482172239386</v>
      </c>
      <c r="AX162" s="9">
        <v>0</v>
      </c>
      <c r="AY162" s="9">
        <v>0</v>
      </c>
      <c r="AZ162" s="10">
        <v>2.5902429794193553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0.004009245483870968</v>
      </c>
      <c r="BG162" s="9">
        <v>41.84077147496776</v>
      </c>
      <c r="BH162" s="9">
        <v>0</v>
      </c>
      <c r="BI162" s="9">
        <v>0</v>
      </c>
      <c r="BJ162" s="10">
        <v>0.012991644677419352</v>
      </c>
      <c r="BK162" s="17">
        <f t="shared" si="3"/>
        <v>216.21245427314258</v>
      </c>
      <c r="BL162" s="16"/>
      <c r="BM162" s="50"/>
    </row>
    <row r="163" spans="1:65" s="12" customFormat="1" ht="15">
      <c r="A163" s="5"/>
      <c r="B163" s="8" t="s">
        <v>131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0.13514672951612905</v>
      </c>
      <c r="I163" s="9">
        <v>43.64748289729032</v>
      </c>
      <c r="J163" s="9">
        <v>0</v>
      </c>
      <c r="K163" s="9">
        <v>0</v>
      </c>
      <c r="L163" s="10">
        <v>0.041133388064516135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0.12407682765474709</v>
      </c>
      <c r="AW163" s="9">
        <v>0</v>
      </c>
      <c r="AX163" s="9">
        <v>0</v>
      </c>
      <c r="AY163" s="9">
        <v>0</v>
      </c>
      <c r="AZ163" s="10">
        <v>1.3016495112903224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1.2575661277741936</v>
      </c>
      <c r="BG163" s="9">
        <v>14.630158668741936</v>
      </c>
      <c r="BH163" s="9">
        <v>0</v>
      </c>
      <c r="BI163" s="9">
        <v>0</v>
      </c>
      <c r="BJ163" s="10">
        <v>0</v>
      </c>
      <c r="BK163" s="17">
        <f t="shared" si="3"/>
        <v>61.13721415033216</v>
      </c>
      <c r="BL163" s="16"/>
      <c r="BM163" s="50"/>
    </row>
    <row r="164" spans="1:65" s="12" customFormat="1" ht="15">
      <c r="A164" s="5"/>
      <c r="B164" s="8" t="s">
        <v>284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16.291300394193545</v>
      </c>
      <c r="I164" s="9">
        <v>0</v>
      </c>
      <c r="J164" s="9">
        <v>0</v>
      </c>
      <c r="K164" s="9">
        <v>0</v>
      </c>
      <c r="L164" s="10">
        <v>0.5549017393548387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2.2128183924838716</v>
      </c>
      <c r="S164" s="9">
        <v>0</v>
      </c>
      <c r="T164" s="9">
        <v>0</v>
      </c>
      <c r="U164" s="9">
        <v>0</v>
      </c>
      <c r="V164" s="10">
        <v>0.005311835032258065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118.18639912374198</v>
      </c>
      <c r="AW164" s="9">
        <v>30.611667375702584</v>
      </c>
      <c r="AX164" s="9">
        <v>0</v>
      </c>
      <c r="AY164" s="9">
        <v>0</v>
      </c>
      <c r="AZ164" s="10">
        <v>17.16406111148387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2.5891707268387094</v>
      </c>
      <c r="BG164" s="9">
        <v>5.282902632258065</v>
      </c>
      <c r="BH164" s="9">
        <v>1.1192590322580644</v>
      </c>
      <c r="BI164" s="9">
        <v>0</v>
      </c>
      <c r="BJ164" s="10">
        <v>2.517265730064516</v>
      </c>
      <c r="BK164" s="17">
        <f t="shared" si="3"/>
        <v>196.53505809341232</v>
      </c>
      <c r="BL164" s="16"/>
      <c r="BM164" s="50"/>
    </row>
    <row r="165" spans="1:65" s="12" customFormat="1" ht="15">
      <c r="A165" s="5"/>
      <c r="B165" s="8" t="s">
        <v>283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0.3570899462903226</v>
      </c>
      <c r="I165" s="9">
        <v>83.30247580645161</v>
      </c>
      <c r="J165" s="9">
        <v>0</v>
      </c>
      <c r="K165" s="9">
        <v>0</v>
      </c>
      <c r="L165" s="10">
        <v>0.023324693225806454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1.1114013064516126</v>
      </c>
      <c r="S165" s="9">
        <v>32.76564048387097</v>
      </c>
      <c r="T165" s="9">
        <v>0</v>
      </c>
      <c r="U165" s="9">
        <v>0</v>
      </c>
      <c r="V165" s="10">
        <v>0.011106996774193549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0.008876129032258064</v>
      </c>
      <c r="AW165" s="9">
        <v>2.21903225801853</v>
      </c>
      <c r="AX165" s="9">
        <v>0</v>
      </c>
      <c r="AY165" s="9">
        <v>0</v>
      </c>
      <c r="AZ165" s="10">
        <v>0.011095161290322581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1.1117351612903226</v>
      </c>
      <c r="BG165" s="9">
        <v>0</v>
      </c>
      <c r="BH165" s="9">
        <v>0</v>
      </c>
      <c r="BI165" s="9">
        <v>0</v>
      </c>
      <c r="BJ165" s="10">
        <v>0.011095161290322581</v>
      </c>
      <c r="BK165" s="17">
        <f t="shared" si="3"/>
        <v>120.93287310398627</v>
      </c>
      <c r="BL165" s="16"/>
      <c r="BM165" s="50"/>
    </row>
    <row r="166" spans="1:65" s="12" customFormat="1" ht="15">
      <c r="A166" s="5"/>
      <c r="B166" s="8" t="s">
        <v>285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0.160889227483871</v>
      </c>
      <c r="I166" s="9">
        <v>167.3624185483871</v>
      </c>
      <c r="J166" s="9">
        <v>0</v>
      </c>
      <c r="K166" s="9">
        <v>0</v>
      </c>
      <c r="L166" s="10">
        <v>0.9380041137419359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55.326419354838706</v>
      </c>
      <c r="T166" s="9">
        <v>0</v>
      </c>
      <c r="U166" s="9">
        <v>0</v>
      </c>
      <c r="V166" s="10">
        <v>0.0016597925806451617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0.28868232034182045</v>
      </c>
      <c r="AW166" s="9">
        <v>0</v>
      </c>
      <c r="AX166" s="9">
        <v>0</v>
      </c>
      <c r="AY166" s="9">
        <v>0</v>
      </c>
      <c r="AZ166" s="10">
        <v>0.27328783999999995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0.0005509835483870967</v>
      </c>
      <c r="BG166" s="9">
        <v>0</v>
      </c>
      <c r="BH166" s="9">
        <v>0</v>
      </c>
      <c r="BI166" s="9">
        <v>0</v>
      </c>
      <c r="BJ166" s="10">
        <v>0.08870835129032258</v>
      </c>
      <c r="BK166" s="17">
        <f t="shared" si="3"/>
        <v>224.4406205322128</v>
      </c>
      <c r="BL166" s="16"/>
      <c r="BM166" s="50"/>
    </row>
    <row r="167" spans="1:65" s="12" customFormat="1" ht="15">
      <c r="A167" s="5"/>
      <c r="B167" s="8" t="s">
        <v>286</v>
      </c>
      <c r="C167" s="11">
        <v>0</v>
      </c>
      <c r="D167" s="9">
        <v>62.02407011006449</v>
      </c>
      <c r="E167" s="9">
        <v>0</v>
      </c>
      <c r="F167" s="9">
        <v>0</v>
      </c>
      <c r="G167" s="10">
        <v>11.609450322580644</v>
      </c>
      <c r="H167" s="11">
        <v>1.6645740443548382</v>
      </c>
      <c r="I167" s="9">
        <v>199.01914838709678</v>
      </c>
      <c r="J167" s="9">
        <v>0</v>
      </c>
      <c r="K167" s="9">
        <v>0</v>
      </c>
      <c r="L167" s="10">
        <v>0.028857776516129034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0.001658492903225807</v>
      </c>
      <c r="S167" s="9">
        <v>88.45295483870967</v>
      </c>
      <c r="T167" s="9">
        <v>0</v>
      </c>
      <c r="U167" s="9">
        <v>0</v>
      </c>
      <c r="V167" s="10">
        <v>0.0005638875161290322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0.10252947043382322</v>
      </c>
      <c r="AW167" s="9">
        <v>0</v>
      </c>
      <c r="AX167" s="9">
        <v>0</v>
      </c>
      <c r="AY167" s="9">
        <v>0</v>
      </c>
      <c r="AZ167" s="10">
        <v>0.02204934838709677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0.049611033870967734</v>
      </c>
      <c r="BG167" s="9">
        <v>0</v>
      </c>
      <c r="BH167" s="9">
        <v>0</v>
      </c>
      <c r="BI167" s="9">
        <v>0</v>
      </c>
      <c r="BJ167" s="10">
        <v>0.03803512596774194</v>
      </c>
      <c r="BK167" s="17">
        <f t="shared" si="3"/>
        <v>363.01350283840156</v>
      </c>
      <c r="BL167" s="16"/>
      <c r="BM167" s="50"/>
    </row>
    <row r="168" spans="1:65" s="12" customFormat="1" ht="15">
      <c r="A168" s="5"/>
      <c r="B168" s="8" t="s">
        <v>287</v>
      </c>
      <c r="C168" s="11">
        <v>0</v>
      </c>
      <c r="D168" s="9">
        <v>38.65038709677419</v>
      </c>
      <c r="E168" s="9">
        <v>0</v>
      </c>
      <c r="F168" s="9">
        <v>0</v>
      </c>
      <c r="G168" s="10">
        <v>0</v>
      </c>
      <c r="H168" s="11">
        <v>0.4695469883870968</v>
      </c>
      <c r="I168" s="9">
        <v>110.42967741935485</v>
      </c>
      <c r="J168" s="9">
        <v>0</v>
      </c>
      <c r="K168" s="9">
        <v>0</v>
      </c>
      <c r="L168" s="10">
        <v>0.37546090322580644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0.011783770774193552</v>
      </c>
      <c r="S168" s="9">
        <v>55.21483870967742</v>
      </c>
      <c r="T168" s="9">
        <v>0</v>
      </c>
      <c r="U168" s="9">
        <v>0</v>
      </c>
      <c r="V168" s="10">
        <v>0.006073632258064517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0.33310275403225803</v>
      </c>
      <c r="AW168" s="9">
        <v>11.015123323683957</v>
      </c>
      <c r="AX168" s="9">
        <v>0</v>
      </c>
      <c r="AY168" s="9">
        <v>0</v>
      </c>
      <c r="AZ168" s="10">
        <v>4.955247580645161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5.18974090783871</v>
      </c>
      <c r="BG168" s="9">
        <v>0.7708162903225807</v>
      </c>
      <c r="BH168" s="9">
        <v>0</v>
      </c>
      <c r="BI168" s="9">
        <v>0</v>
      </c>
      <c r="BJ168" s="10">
        <v>0.7708162903225807</v>
      </c>
      <c r="BK168" s="17">
        <f t="shared" si="3"/>
        <v>228.19261566729688</v>
      </c>
      <c r="BL168" s="16"/>
      <c r="BM168" s="50"/>
    </row>
    <row r="169" spans="1:65" s="12" customFormat="1" ht="15">
      <c r="A169" s="5"/>
      <c r="B169" s="8" t="s">
        <v>288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3.1738712984516133</v>
      </c>
      <c r="I169" s="9">
        <v>26.923172677419355</v>
      </c>
      <c r="J169" s="9">
        <v>5.6324629032258064</v>
      </c>
      <c r="K169" s="9">
        <v>0</v>
      </c>
      <c r="L169" s="10">
        <v>0.5512312770967743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1.791329797387097</v>
      </c>
      <c r="S169" s="9">
        <v>0.28192801580645166</v>
      </c>
      <c r="T169" s="9">
        <v>3.2105038548387097</v>
      </c>
      <c r="U169" s="9">
        <v>0</v>
      </c>
      <c r="V169" s="10">
        <v>0.1622149316129032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13.35039737325807</v>
      </c>
      <c r="AW169" s="9">
        <v>2.605319601803579</v>
      </c>
      <c r="AX169" s="9">
        <v>0</v>
      </c>
      <c r="AY169" s="9">
        <v>0</v>
      </c>
      <c r="AZ169" s="10">
        <v>9.462773617774193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9.329578836258063</v>
      </c>
      <c r="BG169" s="9">
        <v>0</v>
      </c>
      <c r="BH169" s="9">
        <v>0</v>
      </c>
      <c r="BI169" s="9">
        <v>0</v>
      </c>
      <c r="BJ169" s="10">
        <v>0.35555099774193555</v>
      </c>
      <c r="BK169" s="17">
        <f t="shared" si="3"/>
        <v>76.83033518267455</v>
      </c>
      <c r="BL169" s="16"/>
      <c r="BM169" s="50"/>
    </row>
    <row r="170" spans="1:65" s="12" customFormat="1" ht="15">
      <c r="A170" s="5"/>
      <c r="B170" s="8" t="s">
        <v>289</v>
      </c>
      <c r="C170" s="11">
        <v>0</v>
      </c>
      <c r="D170" s="9">
        <v>38.59707419354839</v>
      </c>
      <c r="E170" s="9">
        <v>0</v>
      </c>
      <c r="F170" s="9">
        <v>0</v>
      </c>
      <c r="G170" s="10">
        <v>0</v>
      </c>
      <c r="H170" s="11">
        <v>0.2554023538064516</v>
      </c>
      <c r="I170" s="9">
        <v>375.16356116129026</v>
      </c>
      <c r="J170" s="9">
        <v>0</v>
      </c>
      <c r="K170" s="9">
        <v>0</v>
      </c>
      <c r="L170" s="10">
        <v>0.1852659561290323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137.8466935483871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0.0010999745161290326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1.094694638451613</v>
      </c>
      <c r="AW170" s="9">
        <v>1.1549732418644298</v>
      </c>
      <c r="AX170" s="9">
        <v>0</v>
      </c>
      <c r="AY170" s="9">
        <v>0</v>
      </c>
      <c r="AZ170" s="10">
        <v>3.9662870103548387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0.03354922274193548</v>
      </c>
      <c r="BG170" s="9">
        <v>0</v>
      </c>
      <c r="BH170" s="9">
        <v>0</v>
      </c>
      <c r="BI170" s="9">
        <v>0</v>
      </c>
      <c r="BJ170" s="10">
        <v>0.0005499872580645163</v>
      </c>
      <c r="BK170" s="17">
        <f t="shared" si="3"/>
        <v>558.2991512883483</v>
      </c>
      <c r="BL170" s="16"/>
      <c r="BM170" s="50"/>
    </row>
    <row r="171" spans="1:65" s="12" customFormat="1" ht="15">
      <c r="A171" s="5"/>
      <c r="B171" s="8" t="s">
        <v>290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0.6852242784516129</v>
      </c>
      <c r="I171" s="9">
        <v>105.02316114516128</v>
      </c>
      <c r="J171" s="9">
        <v>0</v>
      </c>
      <c r="K171" s="9">
        <v>0</v>
      </c>
      <c r="L171" s="10">
        <v>0.021045729322580642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10.335546651612903</v>
      </c>
      <c r="S171" s="9">
        <v>38.565472580645164</v>
      </c>
      <c r="T171" s="9">
        <v>0</v>
      </c>
      <c r="U171" s="9">
        <v>0</v>
      </c>
      <c r="V171" s="10">
        <v>0.0009916835806451614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0.2073357169354839</v>
      </c>
      <c r="AW171" s="9">
        <v>3.681423064516129</v>
      </c>
      <c r="AX171" s="9">
        <v>0</v>
      </c>
      <c r="AY171" s="9">
        <v>0</v>
      </c>
      <c r="AZ171" s="10">
        <v>0.1818732887096774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1.1044269193548386</v>
      </c>
      <c r="BG171" s="9">
        <v>0</v>
      </c>
      <c r="BH171" s="9">
        <v>0</v>
      </c>
      <c r="BI171" s="9">
        <v>0</v>
      </c>
      <c r="BJ171" s="10">
        <v>1.004204297419355</v>
      </c>
      <c r="BK171" s="17">
        <f t="shared" si="3"/>
        <v>160.8107053557097</v>
      </c>
      <c r="BL171" s="16"/>
      <c r="BM171" s="50"/>
    </row>
    <row r="172" spans="1:65" s="12" customFormat="1" ht="15">
      <c r="A172" s="5"/>
      <c r="B172" s="8" t="s">
        <v>291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16.729719656129028</v>
      </c>
      <c r="I172" s="9">
        <v>62.839798064516124</v>
      </c>
      <c r="J172" s="9">
        <v>0</v>
      </c>
      <c r="K172" s="9">
        <v>0</v>
      </c>
      <c r="L172" s="10">
        <v>0.03366473903225806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27.594048387096773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0.0005504612903225806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0.3577998387096774</v>
      </c>
      <c r="AW172" s="9">
        <v>3.577998387096774</v>
      </c>
      <c r="AX172" s="9">
        <v>0</v>
      </c>
      <c r="AY172" s="9">
        <v>0</v>
      </c>
      <c r="AZ172" s="10">
        <v>0.034128599999999995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0.05504612903225806</v>
      </c>
      <c r="BG172" s="9">
        <v>0</v>
      </c>
      <c r="BH172" s="9">
        <v>0</v>
      </c>
      <c r="BI172" s="9">
        <v>0</v>
      </c>
      <c r="BJ172" s="10">
        <v>0.044587364516129026</v>
      </c>
      <c r="BK172" s="17">
        <f t="shared" si="3"/>
        <v>111.26734162741936</v>
      </c>
      <c r="BL172" s="16"/>
      <c r="BM172" s="50"/>
    </row>
    <row r="173" spans="1:65" s="12" customFormat="1" ht="15">
      <c r="A173" s="5"/>
      <c r="B173" s="8" t="s">
        <v>292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0.06039674738709678</v>
      </c>
      <c r="I173" s="9">
        <v>35.203932903225805</v>
      </c>
      <c r="J173" s="9">
        <v>0</v>
      </c>
      <c r="K173" s="9">
        <v>0</v>
      </c>
      <c r="L173" s="10">
        <v>2.900419058967741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0.6325706693548387</v>
      </c>
      <c r="S173" s="9">
        <v>0</v>
      </c>
      <c r="T173" s="9">
        <v>0</v>
      </c>
      <c r="U173" s="9">
        <v>0</v>
      </c>
      <c r="V173" s="10">
        <v>11.001229032258065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0.1664657440131243</v>
      </c>
      <c r="AW173" s="9">
        <v>0</v>
      </c>
      <c r="AX173" s="9">
        <v>0</v>
      </c>
      <c r="AY173" s="9">
        <v>0</v>
      </c>
      <c r="AZ173" s="10">
        <v>0.03621206032258065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</v>
      </c>
      <c r="BG173" s="9">
        <v>0</v>
      </c>
      <c r="BH173" s="9">
        <v>0</v>
      </c>
      <c r="BI173" s="9">
        <v>0</v>
      </c>
      <c r="BJ173" s="10">
        <v>0</v>
      </c>
      <c r="BK173" s="17">
        <f t="shared" si="3"/>
        <v>50.00122621552926</v>
      </c>
      <c r="BL173" s="16"/>
      <c r="BM173" s="50"/>
    </row>
    <row r="174" spans="1:65" s="12" customFormat="1" ht="15">
      <c r="A174" s="5"/>
      <c r="B174" s="8" t="s">
        <v>293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3.4733521519032258</v>
      </c>
      <c r="I174" s="9">
        <v>5.363527735741935</v>
      </c>
      <c r="J174" s="9">
        <v>1.679915806451613</v>
      </c>
      <c r="K174" s="9">
        <v>0</v>
      </c>
      <c r="L174" s="10">
        <v>9.10799047222581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5.131624378774193</v>
      </c>
      <c r="S174" s="9">
        <v>5.706909391967742</v>
      </c>
      <c r="T174" s="9">
        <v>3.07984564516129</v>
      </c>
      <c r="U174" s="9">
        <v>0</v>
      </c>
      <c r="V174" s="10">
        <v>5.2922621159354835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37.77822216370961</v>
      </c>
      <c r="AW174" s="9">
        <v>14.254643373113954</v>
      </c>
      <c r="AX174" s="9">
        <v>0</v>
      </c>
      <c r="AY174" s="9">
        <v>0</v>
      </c>
      <c r="AZ174" s="10">
        <v>22.575982821387086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25.99445241635473</v>
      </c>
      <c r="BG174" s="9">
        <v>9.896352521677418</v>
      </c>
      <c r="BH174" s="9">
        <v>0.05534719354838709</v>
      </c>
      <c r="BI174" s="9">
        <v>0</v>
      </c>
      <c r="BJ174" s="10">
        <v>5.908480300645161</v>
      </c>
      <c r="BK174" s="17">
        <f t="shared" si="3"/>
        <v>155.29890848859762</v>
      </c>
      <c r="BL174" s="16"/>
      <c r="BM174" s="50"/>
    </row>
    <row r="175" spans="1:65" s="12" customFormat="1" ht="15">
      <c r="A175" s="5"/>
      <c r="B175" s="8" t="s">
        <v>296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0.025559949677419355</v>
      </c>
      <c r="I175" s="9">
        <v>46.84162451612903</v>
      </c>
      <c r="J175" s="9">
        <v>0</v>
      </c>
      <c r="K175" s="9">
        <v>0</v>
      </c>
      <c r="L175" s="10">
        <v>0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1.2176628387096775</v>
      </c>
      <c r="S175" s="9">
        <v>1.0969935483870967</v>
      </c>
      <c r="T175" s="9">
        <v>0</v>
      </c>
      <c r="U175" s="9">
        <v>0</v>
      </c>
      <c r="V175" s="10">
        <v>0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0.8480485</v>
      </c>
      <c r="AW175" s="9">
        <v>26.262147096780662</v>
      </c>
      <c r="AX175" s="9">
        <v>0</v>
      </c>
      <c r="AY175" s="9">
        <v>0</v>
      </c>
      <c r="AZ175" s="10">
        <v>0.12581756970967745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2.188512258064516</v>
      </c>
      <c r="BG175" s="9">
        <v>0</v>
      </c>
      <c r="BH175" s="9">
        <v>0</v>
      </c>
      <c r="BI175" s="9">
        <v>0</v>
      </c>
      <c r="BJ175" s="10">
        <v>0.02188512258064516</v>
      </c>
      <c r="BK175" s="17">
        <f t="shared" si="3"/>
        <v>78.62825140003874</v>
      </c>
      <c r="BL175" s="16"/>
      <c r="BM175" s="50"/>
    </row>
    <row r="176" spans="1:65" s="12" customFormat="1" ht="15">
      <c r="A176" s="5"/>
      <c r="B176" s="8" t="s">
        <v>297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16.599817228709675</v>
      </c>
      <c r="I176" s="9">
        <v>12.184665111741936</v>
      </c>
      <c r="J176" s="9">
        <v>0</v>
      </c>
      <c r="K176" s="9">
        <v>0</v>
      </c>
      <c r="L176" s="10">
        <v>5.0118692733225805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10.242989625741938</v>
      </c>
      <c r="S176" s="9">
        <v>21.59344802193549</v>
      </c>
      <c r="T176" s="9">
        <v>2.2182903225806454</v>
      </c>
      <c r="U176" s="9">
        <v>0</v>
      </c>
      <c r="V176" s="10">
        <v>4.0446001774516125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0.0016460695161290327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81.51798644832253</v>
      </c>
      <c r="AW176" s="9">
        <v>19.03467202226065</v>
      </c>
      <c r="AX176" s="9">
        <v>0</v>
      </c>
      <c r="AY176" s="9">
        <v>0</v>
      </c>
      <c r="AZ176" s="10">
        <v>29.604141571612903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35.57456290667746</v>
      </c>
      <c r="BG176" s="9">
        <v>4.00389438167742</v>
      </c>
      <c r="BH176" s="9">
        <v>0.027434491935483873</v>
      </c>
      <c r="BI176" s="9">
        <v>0</v>
      </c>
      <c r="BJ176" s="10">
        <v>12.571736488354835</v>
      </c>
      <c r="BK176" s="17">
        <f t="shared" si="3"/>
        <v>254.23175414184126</v>
      </c>
      <c r="BL176" s="16"/>
      <c r="BM176" s="50"/>
    </row>
    <row r="177" spans="1:65" s="12" customFormat="1" ht="15">
      <c r="A177" s="5"/>
      <c r="B177" s="8" t="s">
        <v>298</v>
      </c>
      <c r="C177" s="11">
        <v>0</v>
      </c>
      <c r="D177" s="9">
        <v>2.190731612903226</v>
      </c>
      <c r="E177" s="9">
        <v>0</v>
      </c>
      <c r="F177" s="9">
        <v>0</v>
      </c>
      <c r="G177" s="10">
        <v>0</v>
      </c>
      <c r="H177" s="11">
        <v>0.22794562432258064</v>
      </c>
      <c r="I177" s="9">
        <v>56.93065741935484</v>
      </c>
      <c r="J177" s="9">
        <v>0</v>
      </c>
      <c r="K177" s="9">
        <v>0</v>
      </c>
      <c r="L177" s="10">
        <v>0.302868645483871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0.4381463225806451</v>
      </c>
      <c r="S177" s="9">
        <v>19.716584516129032</v>
      </c>
      <c r="T177" s="9">
        <v>0</v>
      </c>
      <c r="U177" s="9">
        <v>0</v>
      </c>
      <c r="V177" s="10">
        <v>0.0043701174193548405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0.5000585480645161</v>
      </c>
      <c r="AW177" s="9">
        <v>3.4976867096450754</v>
      </c>
      <c r="AX177" s="9">
        <v>0</v>
      </c>
      <c r="AY177" s="9">
        <v>0</v>
      </c>
      <c r="AZ177" s="10">
        <v>1.1750041290322581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2.7576501512903224</v>
      </c>
      <c r="BG177" s="9">
        <v>0</v>
      </c>
      <c r="BH177" s="9">
        <v>0</v>
      </c>
      <c r="BI177" s="9">
        <v>0</v>
      </c>
      <c r="BJ177" s="10">
        <v>0.0010930270967741936</v>
      </c>
      <c r="BK177" s="17">
        <f t="shared" si="3"/>
        <v>87.7427968233225</v>
      </c>
      <c r="BL177" s="16"/>
      <c r="BM177" s="50"/>
    </row>
    <row r="178" spans="1:65" s="12" customFormat="1" ht="15">
      <c r="A178" s="5"/>
      <c r="B178" s="8" t="s">
        <v>299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68.97079912161288</v>
      </c>
      <c r="I178" s="9">
        <v>100.53038165351614</v>
      </c>
      <c r="J178" s="9">
        <v>0</v>
      </c>
      <c r="K178" s="9">
        <v>0</v>
      </c>
      <c r="L178" s="10">
        <v>0.448511505483871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0.004370392258064516</v>
      </c>
      <c r="S178" s="9">
        <v>43.70392258064516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1.5519228876451612</v>
      </c>
      <c r="AW178" s="9">
        <v>24.936564279532128</v>
      </c>
      <c r="AX178" s="9">
        <v>0</v>
      </c>
      <c r="AY178" s="9">
        <v>0</v>
      </c>
      <c r="AZ178" s="10">
        <v>0.4135935935483871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0.001033983935483871</v>
      </c>
      <c r="BG178" s="9">
        <v>0</v>
      </c>
      <c r="BH178" s="9">
        <v>0</v>
      </c>
      <c r="BI178" s="9">
        <v>0</v>
      </c>
      <c r="BJ178" s="10">
        <v>0</v>
      </c>
      <c r="BK178" s="17">
        <f t="shared" si="3"/>
        <v>240.5610999981773</v>
      </c>
      <c r="BL178" s="16"/>
      <c r="BM178" s="50"/>
    </row>
    <row r="179" spans="1:65" s="12" customFormat="1" ht="15">
      <c r="A179" s="5"/>
      <c r="B179" s="8" t="s">
        <v>300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3.8930120643225803</v>
      </c>
      <c r="I179" s="9">
        <v>13.214821935483872</v>
      </c>
      <c r="J179" s="9">
        <v>0</v>
      </c>
      <c r="K179" s="9">
        <v>0</v>
      </c>
      <c r="L179" s="10">
        <v>5.193473537709678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2.9413991161290323</v>
      </c>
      <c r="S179" s="9">
        <v>1.1012351612903226</v>
      </c>
      <c r="T179" s="9">
        <v>0.27814750361290325</v>
      </c>
      <c r="U179" s="9">
        <v>0</v>
      </c>
      <c r="V179" s="10">
        <v>0.07761797922580646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21.01079191693548</v>
      </c>
      <c r="AW179" s="9">
        <v>10.360419602809445</v>
      </c>
      <c r="AX179" s="9">
        <v>0</v>
      </c>
      <c r="AY179" s="9">
        <v>0</v>
      </c>
      <c r="AZ179" s="10">
        <v>5.823538883709677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6.162885954258064</v>
      </c>
      <c r="BG179" s="9">
        <v>0.043691806451612906</v>
      </c>
      <c r="BH179" s="9">
        <v>0</v>
      </c>
      <c r="BI179" s="9">
        <v>0</v>
      </c>
      <c r="BJ179" s="10">
        <v>1.006517222483871</v>
      </c>
      <c r="BK179" s="17">
        <f t="shared" si="3"/>
        <v>71.10755268442234</v>
      </c>
      <c r="BL179" s="16"/>
      <c r="BM179" s="50"/>
    </row>
    <row r="180" spans="1:65" s="12" customFormat="1" ht="15">
      <c r="A180" s="5"/>
      <c r="B180" s="8" t="s">
        <v>301</v>
      </c>
      <c r="C180" s="11">
        <v>0</v>
      </c>
      <c r="D180" s="9">
        <v>111.84421129032258</v>
      </c>
      <c r="E180" s="9">
        <v>0</v>
      </c>
      <c r="F180" s="9">
        <v>0</v>
      </c>
      <c r="G180" s="10">
        <v>0</v>
      </c>
      <c r="H180" s="11">
        <v>6.030031787741937</v>
      </c>
      <c r="I180" s="9">
        <v>196.18343353225808</v>
      </c>
      <c r="J180" s="9">
        <v>0</v>
      </c>
      <c r="K180" s="9">
        <v>0</v>
      </c>
      <c r="L180" s="10">
        <v>8.984239178387096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8.162998624999998</v>
      </c>
      <c r="S180" s="9">
        <v>6.515196774193549</v>
      </c>
      <c r="T180" s="9">
        <v>0</v>
      </c>
      <c r="U180" s="9">
        <v>0</v>
      </c>
      <c r="V180" s="10">
        <v>38.048749161290324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7.661448332903224</v>
      </c>
      <c r="AW180" s="9">
        <v>7.762038967945151</v>
      </c>
      <c r="AX180" s="9">
        <v>0</v>
      </c>
      <c r="AY180" s="9">
        <v>0</v>
      </c>
      <c r="AZ180" s="10">
        <v>2.0550513609354835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1.6162020512580646</v>
      </c>
      <c r="BG180" s="9">
        <v>0</v>
      </c>
      <c r="BH180" s="9">
        <v>0</v>
      </c>
      <c r="BI180" s="9">
        <v>0</v>
      </c>
      <c r="BJ180" s="10">
        <v>0.053364017903225806</v>
      </c>
      <c r="BK180" s="17">
        <f t="shared" si="3"/>
        <v>394.9169650801387</v>
      </c>
      <c r="BL180" s="16"/>
      <c r="BM180" s="50"/>
    </row>
    <row r="181" spans="1:65" s="12" customFormat="1" ht="15">
      <c r="A181" s="5"/>
      <c r="B181" s="8" t="s">
        <v>302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2.7591847716129028</v>
      </c>
      <c r="I181" s="9">
        <v>4.349470967741936</v>
      </c>
      <c r="J181" s="9">
        <v>0</v>
      </c>
      <c r="K181" s="9">
        <v>0</v>
      </c>
      <c r="L181" s="10">
        <v>0.5239741236774194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0.7667223629677421</v>
      </c>
      <c r="S181" s="9">
        <v>0</v>
      </c>
      <c r="T181" s="9">
        <v>0.271841935483871</v>
      </c>
      <c r="U181" s="9">
        <v>0</v>
      </c>
      <c r="V181" s="10">
        <v>0.7403918315806451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20.183549104709673</v>
      </c>
      <c r="AW181" s="9">
        <v>8.932866401322329</v>
      </c>
      <c r="AX181" s="9">
        <v>0</v>
      </c>
      <c r="AY181" s="9">
        <v>0</v>
      </c>
      <c r="AZ181" s="10">
        <v>10.312948305516128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9.486588653548383</v>
      </c>
      <c r="BG181" s="9">
        <v>1.5733996129032257</v>
      </c>
      <c r="BH181" s="9">
        <v>0</v>
      </c>
      <c r="BI181" s="9">
        <v>0</v>
      </c>
      <c r="BJ181" s="10">
        <v>3.325967256129032</v>
      </c>
      <c r="BK181" s="17">
        <f t="shared" si="3"/>
        <v>63.226905327193286</v>
      </c>
      <c r="BL181" s="16"/>
      <c r="BM181" s="50"/>
    </row>
    <row r="182" spans="1:65" s="12" customFormat="1" ht="15">
      <c r="A182" s="5"/>
      <c r="B182" s="8" t="s">
        <v>303</v>
      </c>
      <c r="C182" s="11">
        <v>0</v>
      </c>
      <c r="D182" s="9">
        <v>5.384553225806451</v>
      </c>
      <c r="E182" s="9">
        <v>0</v>
      </c>
      <c r="F182" s="9">
        <v>0</v>
      </c>
      <c r="G182" s="10">
        <v>0</v>
      </c>
      <c r="H182" s="11">
        <v>0.07247608641935484</v>
      </c>
      <c r="I182" s="9">
        <v>23.692034193548384</v>
      </c>
      <c r="J182" s="9">
        <v>0</v>
      </c>
      <c r="K182" s="9">
        <v>0</v>
      </c>
      <c r="L182" s="10">
        <v>2.8683515033870965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10.770183362258063</v>
      </c>
      <c r="S182" s="9">
        <v>0</v>
      </c>
      <c r="T182" s="9">
        <v>0</v>
      </c>
      <c r="U182" s="9">
        <v>0</v>
      </c>
      <c r="V182" s="10">
        <v>0.0010769106451612902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0.15747027616774978</v>
      </c>
      <c r="AW182" s="9">
        <v>0</v>
      </c>
      <c r="AX182" s="9">
        <v>0</v>
      </c>
      <c r="AY182" s="9">
        <v>0</v>
      </c>
      <c r="AZ182" s="10">
        <v>0.2784135538709677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0.02144536825806452</v>
      </c>
      <c r="BG182" s="9">
        <v>0</v>
      </c>
      <c r="BH182" s="9">
        <v>0</v>
      </c>
      <c r="BI182" s="9">
        <v>0</v>
      </c>
      <c r="BJ182" s="10">
        <v>0.0005374779032258067</v>
      </c>
      <c r="BK182" s="17">
        <f t="shared" si="3"/>
        <v>43.246541958264515</v>
      </c>
      <c r="BL182" s="16"/>
      <c r="BM182" s="50"/>
    </row>
    <row r="183" spans="1:65" s="12" customFormat="1" ht="15">
      <c r="A183" s="5"/>
      <c r="B183" s="8" t="s">
        <v>306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7.62156930016129</v>
      </c>
      <c r="I183" s="9">
        <v>16.11941129032258</v>
      </c>
      <c r="J183" s="9">
        <v>0</v>
      </c>
      <c r="K183" s="9">
        <v>0</v>
      </c>
      <c r="L183" s="10">
        <v>14.558938581935482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9.900628573774194</v>
      </c>
      <c r="S183" s="9">
        <v>0.21492548387096777</v>
      </c>
      <c r="T183" s="9">
        <v>0</v>
      </c>
      <c r="U183" s="9">
        <v>0</v>
      </c>
      <c r="V183" s="10">
        <v>0.6580642066774194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26.718771994483852</v>
      </c>
      <c r="AW183" s="9">
        <v>14.06564766158867</v>
      </c>
      <c r="AX183" s="9">
        <v>0</v>
      </c>
      <c r="AY183" s="9">
        <v>0</v>
      </c>
      <c r="AZ183" s="10">
        <v>13.987516713612907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8.553427134322584</v>
      </c>
      <c r="BG183" s="9">
        <v>0</v>
      </c>
      <c r="BH183" s="9">
        <v>0</v>
      </c>
      <c r="BI183" s="9">
        <v>0</v>
      </c>
      <c r="BJ183" s="10">
        <v>2.3746136430645164</v>
      </c>
      <c r="BK183" s="17">
        <f t="shared" si="3"/>
        <v>114.77351458381447</v>
      </c>
      <c r="BL183" s="16"/>
      <c r="BM183" s="50"/>
    </row>
    <row r="184" spans="1:65" s="12" customFormat="1" ht="15">
      <c r="A184" s="5"/>
      <c r="B184" s="8" t="s">
        <v>307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0.451689422967742</v>
      </c>
      <c r="I184" s="9">
        <v>4.277463225806452</v>
      </c>
      <c r="J184" s="9">
        <v>0</v>
      </c>
      <c r="K184" s="9">
        <v>0</v>
      </c>
      <c r="L184" s="10">
        <v>0.011869960451612902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9.950983511935483</v>
      </c>
      <c r="S184" s="9">
        <v>0</v>
      </c>
      <c r="T184" s="9">
        <v>0</v>
      </c>
      <c r="U184" s="9">
        <v>0</v>
      </c>
      <c r="V184" s="10">
        <v>0.0009624292258064516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6.487314247712298</v>
      </c>
      <c r="AW184" s="9">
        <v>0</v>
      </c>
      <c r="AX184" s="9">
        <v>0</v>
      </c>
      <c r="AY184" s="9">
        <v>0</v>
      </c>
      <c r="AZ184" s="10">
        <v>0.1485024028387097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0.04414444606451613</v>
      </c>
      <c r="BG184" s="9">
        <v>0</v>
      </c>
      <c r="BH184" s="9">
        <v>0</v>
      </c>
      <c r="BI184" s="9">
        <v>0</v>
      </c>
      <c r="BJ184" s="10">
        <v>0.0010662909677419353</v>
      </c>
      <c r="BK184" s="17">
        <f t="shared" si="3"/>
        <v>21.37399593797036</v>
      </c>
      <c r="BL184" s="16"/>
      <c r="BM184" s="50"/>
    </row>
    <row r="185" spans="1:65" s="12" customFormat="1" ht="15">
      <c r="A185" s="5"/>
      <c r="B185" s="8" t="s">
        <v>308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14.954141107354841</v>
      </c>
      <c r="I185" s="9">
        <v>9.791329200516127</v>
      </c>
      <c r="J185" s="9">
        <v>0</v>
      </c>
      <c r="K185" s="9">
        <v>0</v>
      </c>
      <c r="L185" s="10">
        <v>2.5621709187096773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0.001071589677419355</v>
      </c>
      <c r="S185" s="9">
        <v>0</v>
      </c>
      <c r="T185" s="9">
        <v>0</v>
      </c>
      <c r="U185" s="9">
        <v>0</v>
      </c>
      <c r="V185" s="10">
        <v>0.0025718152258064515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133.6610459459355</v>
      </c>
      <c r="AW185" s="9">
        <v>73.69532602526607</v>
      </c>
      <c r="AX185" s="9">
        <v>0</v>
      </c>
      <c r="AY185" s="9">
        <v>0</v>
      </c>
      <c r="AZ185" s="10">
        <v>38.021163374548394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11.252764926129032</v>
      </c>
      <c r="BG185" s="9">
        <v>8.894615969032259</v>
      </c>
      <c r="BH185" s="9">
        <v>0</v>
      </c>
      <c r="BI185" s="9">
        <v>0</v>
      </c>
      <c r="BJ185" s="10">
        <v>0.022311087870967743</v>
      </c>
      <c r="BK185" s="17">
        <f t="shared" si="3"/>
        <v>292.85851196026607</v>
      </c>
      <c r="BL185" s="16"/>
      <c r="BM185" s="50"/>
    </row>
    <row r="186" spans="1:65" s="12" customFormat="1" ht="15">
      <c r="A186" s="5"/>
      <c r="B186" s="8" t="s">
        <v>309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1.5733395027741937</v>
      </c>
      <c r="I186" s="9">
        <v>6.651205645161291</v>
      </c>
      <c r="J186" s="9">
        <v>0</v>
      </c>
      <c r="K186" s="9">
        <v>0</v>
      </c>
      <c r="L186" s="10">
        <v>0.7355934959677419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0.514868224</v>
      </c>
      <c r="S186" s="9">
        <v>0.2128385806451613</v>
      </c>
      <c r="T186" s="9">
        <v>0</v>
      </c>
      <c r="U186" s="9">
        <v>0</v>
      </c>
      <c r="V186" s="10">
        <v>0.19941332832258066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0.26422782258064514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16.426224938806453</v>
      </c>
      <c r="AW186" s="9">
        <v>8.27985361564903</v>
      </c>
      <c r="AX186" s="9">
        <v>0</v>
      </c>
      <c r="AY186" s="9">
        <v>0</v>
      </c>
      <c r="AZ186" s="10">
        <v>8.623419828258063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2.3524352202903223</v>
      </c>
      <c r="BG186" s="9">
        <v>0.5813012096774193</v>
      </c>
      <c r="BH186" s="9">
        <v>0</v>
      </c>
      <c r="BI186" s="9">
        <v>0</v>
      </c>
      <c r="BJ186" s="10">
        <v>1.813010431354839</v>
      </c>
      <c r="BK186" s="17">
        <f t="shared" si="3"/>
        <v>48.227731843487746</v>
      </c>
      <c r="BL186" s="16"/>
      <c r="BM186" s="50"/>
    </row>
    <row r="187" spans="1:65" s="12" customFormat="1" ht="15">
      <c r="A187" s="5"/>
      <c r="B187" s="8" t="s">
        <v>310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0.016779044322580646</v>
      </c>
      <c r="I187" s="9">
        <v>15.829287096774191</v>
      </c>
      <c r="J187" s="9">
        <v>0</v>
      </c>
      <c r="K187" s="9">
        <v>0</v>
      </c>
      <c r="L187" s="10">
        <v>0.030603288387096778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0.001055285806451613</v>
      </c>
      <c r="S187" s="9">
        <v>0</v>
      </c>
      <c r="T187" s="9">
        <v>0</v>
      </c>
      <c r="U187" s="9">
        <v>0</v>
      </c>
      <c r="V187" s="10">
        <v>0.020050430322580647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0.1369723787096774</v>
      </c>
      <c r="AW187" s="9">
        <v>5.247983870967742</v>
      </c>
      <c r="AX187" s="9">
        <v>0</v>
      </c>
      <c r="AY187" s="9">
        <v>0</v>
      </c>
      <c r="AZ187" s="10">
        <v>0.04303346774193549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0.25242802387096774</v>
      </c>
      <c r="BG187" s="9">
        <v>0</v>
      </c>
      <c r="BH187" s="9">
        <v>0</v>
      </c>
      <c r="BI187" s="9">
        <v>0</v>
      </c>
      <c r="BJ187" s="10">
        <v>0.016793548387096773</v>
      </c>
      <c r="BK187" s="17">
        <f t="shared" si="3"/>
        <v>21.59498643529032</v>
      </c>
      <c r="BL187" s="16"/>
      <c r="BM187" s="50"/>
    </row>
    <row r="188" spans="1:65" s="12" customFormat="1" ht="15">
      <c r="A188" s="5"/>
      <c r="B188" s="8" t="s">
        <v>315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0.6617633047741937</v>
      </c>
      <c r="I188" s="9">
        <v>6.4320525161290325</v>
      </c>
      <c r="J188" s="9">
        <v>0</v>
      </c>
      <c r="K188" s="9">
        <v>0</v>
      </c>
      <c r="L188" s="10">
        <v>0.6633449570322578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0.2865415182258064</v>
      </c>
      <c r="S188" s="9">
        <v>0</v>
      </c>
      <c r="T188" s="9">
        <v>0</v>
      </c>
      <c r="U188" s="9">
        <v>0</v>
      </c>
      <c r="V188" s="10">
        <v>0.16660070451612904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16.151301001096776</v>
      </c>
      <c r="AW188" s="9">
        <v>6.9605408376909335</v>
      </c>
      <c r="AX188" s="9">
        <v>0</v>
      </c>
      <c r="AY188" s="9">
        <v>0</v>
      </c>
      <c r="AZ188" s="10">
        <v>3.0504968274516138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2.324011777483872</v>
      </c>
      <c r="BG188" s="9">
        <v>0.5242970967741936</v>
      </c>
      <c r="BH188" s="9">
        <v>0</v>
      </c>
      <c r="BI188" s="9">
        <v>0</v>
      </c>
      <c r="BJ188" s="10">
        <v>1.206007996419355</v>
      </c>
      <c r="BK188" s="17">
        <f t="shared" si="3"/>
        <v>38.42695853759417</v>
      </c>
      <c r="BL188" s="16"/>
      <c r="BM188" s="50"/>
    </row>
    <row r="189" spans="1:65" s="12" customFormat="1" ht="14.25" customHeight="1">
      <c r="A189" s="5"/>
      <c r="B189" s="8" t="s">
        <v>311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0.4491953366451613</v>
      </c>
      <c r="I189" s="9">
        <v>81.82446580645161</v>
      </c>
      <c r="J189" s="9">
        <v>0</v>
      </c>
      <c r="K189" s="9">
        <v>0</v>
      </c>
      <c r="L189" s="10">
        <v>0.043534812903225806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0.005245158064516129</v>
      </c>
      <c r="S189" s="9">
        <v>0</v>
      </c>
      <c r="T189" s="9">
        <v>0</v>
      </c>
      <c r="U189" s="9">
        <v>0</v>
      </c>
      <c r="V189" s="10">
        <v>0.010490316129032258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5.705454192935483</v>
      </c>
      <c r="AW189" s="9">
        <v>8.878727096576691</v>
      </c>
      <c r="AX189" s="9">
        <v>0</v>
      </c>
      <c r="AY189" s="9">
        <v>0</v>
      </c>
      <c r="AZ189" s="10">
        <v>2.108541002064516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1.5975441437419355</v>
      </c>
      <c r="BG189" s="9">
        <v>0</v>
      </c>
      <c r="BH189" s="9">
        <v>0</v>
      </c>
      <c r="BI189" s="9">
        <v>0</v>
      </c>
      <c r="BJ189" s="10">
        <v>0.0010445561290322585</v>
      </c>
      <c r="BK189" s="17">
        <f t="shared" si="3"/>
        <v>100.62424242164121</v>
      </c>
      <c r="BL189" s="16"/>
      <c r="BM189" s="50"/>
    </row>
    <row r="190" spans="1:65" s="12" customFormat="1" ht="15">
      <c r="A190" s="5"/>
      <c r="B190" s="8" t="s">
        <v>316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17.54755935564517</v>
      </c>
      <c r="I190" s="9">
        <v>47.086040322580644</v>
      </c>
      <c r="J190" s="9">
        <v>0</v>
      </c>
      <c r="K190" s="9">
        <v>0</v>
      </c>
      <c r="L190" s="10">
        <v>0.8194017372580645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0.0010463564516129033</v>
      </c>
      <c r="S190" s="9">
        <v>0</v>
      </c>
      <c r="T190" s="9">
        <v>0</v>
      </c>
      <c r="U190" s="9">
        <v>0</v>
      </c>
      <c r="V190" s="10">
        <v>0.022879630000000005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5.407898737129033</v>
      </c>
      <c r="AW190" s="9">
        <v>18.5913996592192</v>
      </c>
      <c r="AX190" s="9">
        <v>0</v>
      </c>
      <c r="AY190" s="9">
        <v>0</v>
      </c>
      <c r="AZ190" s="10">
        <v>4.594032003870967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0.14692155841935486</v>
      </c>
      <c r="BG190" s="9">
        <v>0</v>
      </c>
      <c r="BH190" s="9">
        <v>0</v>
      </c>
      <c r="BI190" s="9">
        <v>0</v>
      </c>
      <c r="BJ190" s="10">
        <v>0.3483550592903226</v>
      </c>
      <c r="BK190" s="17">
        <f t="shared" si="3"/>
        <v>94.56553441986435</v>
      </c>
      <c r="BL190" s="16"/>
      <c r="BM190" s="50"/>
    </row>
    <row r="191" spans="1:65" s="12" customFormat="1" ht="15">
      <c r="A191" s="5"/>
      <c r="B191" s="8" t="s">
        <v>317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2.741182115967742</v>
      </c>
      <c r="I191" s="9">
        <v>131.67250338709675</v>
      </c>
      <c r="J191" s="9">
        <v>0</v>
      </c>
      <c r="K191" s="9">
        <v>0</v>
      </c>
      <c r="L191" s="10">
        <v>1.4906554196129034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0.10377666867741939</v>
      </c>
      <c r="S191" s="9">
        <v>0</v>
      </c>
      <c r="T191" s="9">
        <v>0</v>
      </c>
      <c r="U191" s="9">
        <v>0</v>
      </c>
      <c r="V191" s="10">
        <v>2.861196658580645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2.7674906348064514</v>
      </c>
      <c r="AW191" s="9">
        <v>42.5281758067711</v>
      </c>
      <c r="AX191" s="9">
        <v>0</v>
      </c>
      <c r="AY191" s="9">
        <v>0</v>
      </c>
      <c r="AZ191" s="10">
        <v>3.2184635655483866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0.20018323529032256</v>
      </c>
      <c r="BG191" s="9">
        <v>0</v>
      </c>
      <c r="BH191" s="9">
        <v>0</v>
      </c>
      <c r="BI191" s="9">
        <v>0</v>
      </c>
      <c r="BJ191" s="10">
        <v>0.0072609080645161285</v>
      </c>
      <c r="BK191" s="17">
        <f t="shared" si="3"/>
        <v>187.59088840041622</v>
      </c>
      <c r="BL191" s="16"/>
      <c r="BM191" s="50"/>
    </row>
    <row r="192" spans="1:65" s="12" customFormat="1" ht="15">
      <c r="A192" s="5"/>
      <c r="B192" s="8" t="s">
        <v>319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4.2511268620000005</v>
      </c>
      <c r="I192" s="9">
        <v>0</v>
      </c>
      <c r="J192" s="9">
        <v>0</v>
      </c>
      <c r="K192" s="9">
        <v>0</v>
      </c>
      <c r="L192" s="10">
        <v>4.832991767064516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0.19491892783870965</v>
      </c>
      <c r="S192" s="9">
        <v>0</v>
      </c>
      <c r="T192" s="9">
        <v>0</v>
      </c>
      <c r="U192" s="9">
        <v>0</v>
      </c>
      <c r="V192" s="10">
        <v>5.633969173193549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18.76191416032257</v>
      </c>
      <c r="AW192" s="9">
        <v>13.75577567897398</v>
      </c>
      <c r="AX192" s="9">
        <v>0</v>
      </c>
      <c r="AY192" s="9">
        <v>0</v>
      </c>
      <c r="AZ192" s="10">
        <v>3.9105786432580647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6.023170665064518</v>
      </c>
      <c r="BG192" s="9">
        <v>0</v>
      </c>
      <c r="BH192" s="9">
        <v>0</v>
      </c>
      <c r="BI192" s="9">
        <v>0</v>
      </c>
      <c r="BJ192" s="10">
        <v>0.33858213641935486</v>
      </c>
      <c r="BK192" s="17">
        <f t="shared" si="3"/>
        <v>57.703028014135256</v>
      </c>
      <c r="BL192" s="16"/>
      <c r="BM192" s="50"/>
    </row>
    <row r="193" spans="1:65" s="12" customFormat="1" ht="15">
      <c r="A193" s="5"/>
      <c r="B193" s="8" t="s">
        <v>200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1.5748386599999995</v>
      </c>
      <c r="I193" s="9">
        <v>9.18915764516129</v>
      </c>
      <c r="J193" s="9">
        <v>0</v>
      </c>
      <c r="K193" s="9">
        <v>0</v>
      </c>
      <c r="L193" s="10">
        <v>1.031093282516129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5.266425224516129</v>
      </c>
      <c r="S193" s="9">
        <v>46.92672447580645</v>
      </c>
      <c r="T193" s="9">
        <v>0.18985862903225806</v>
      </c>
      <c r="U193" s="9">
        <v>0</v>
      </c>
      <c r="V193" s="10">
        <v>0.08695430416129032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0.025034787096774196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48.910331785483876</v>
      </c>
      <c r="AW193" s="9">
        <v>45.39257242653016</v>
      </c>
      <c r="AX193" s="9">
        <v>0</v>
      </c>
      <c r="AY193" s="9">
        <v>0</v>
      </c>
      <c r="AZ193" s="10">
        <v>19.218600019903224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11.182958495161285</v>
      </c>
      <c r="BG193" s="9">
        <v>4.142618877354838</v>
      </c>
      <c r="BH193" s="9">
        <v>0</v>
      </c>
      <c r="BI193" s="9">
        <v>0</v>
      </c>
      <c r="BJ193" s="10">
        <v>10.633958113096774</v>
      </c>
      <c r="BK193" s="17">
        <f t="shared" si="3"/>
        <v>203.77112672582047</v>
      </c>
      <c r="BL193" s="16"/>
      <c r="BM193" s="50"/>
    </row>
    <row r="194" spans="1:65" s="12" customFormat="1" ht="15">
      <c r="A194" s="5"/>
      <c r="B194" s="8" t="s">
        <v>132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0.6130225070322579</v>
      </c>
      <c r="I194" s="9">
        <v>43.54593870967742</v>
      </c>
      <c r="J194" s="9">
        <v>0</v>
      </c>
      <c r="K194" s="9">
        <v>0</v>
      </c>
      <c r="L194" s="10">
        <v>8.961878603419356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0.39440178774193546</v>
      </c>
      <c r="S194" s="9">
        <v>0</v>
      </c>
      <c r="T194" s="9">
        <v>0</v>
      </c>
      <c r="U194" s="9">
        <v>0</v>
      </c>
      <c r="V194" s="10">
        <v>0.010326608322580644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1.4755336103548384</v>
      </c>
      <c r="AW194" s="9">
        <v>38.389248415910814</v>
      </c>
      <c r="AX194" s="9">
        <v>0</v>
      </c>
      <c r="AY194" s="9">
        <v>0</v>
      </c>
      <c r="AZ194" s="10">
        <v>0.41498985429032254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0.07602138583870968</v>
      </c>
      <c r="BG194" s="9">
        <v>37.85554725806451</v>
      </c>
      <c r="BH194" s="9">
        <v>0</v>
      </c>
      <c r="BI194" s="9">
        <v>0</v>
      </c>
      <c r="BJ194" s="10">
        <v>34.57352246954839</v>
      </c>
      <c r="BK194" s="17">
        <f t="shared" si="3"/>
        <v>166.31043121020113</v>
      </c>
      <c r="BL194" s="16"/>
      <c r="BM194" s="50"/>
    </row>
    <row r="195" spans="1:65" s="12" customFormat="1" ht="15">
      <c r="A195" s="5"/>
      <c r="B195" s="8" t="s">
        <v>133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0.734487425483871</v>
      </c>
      <c r="I195" s="9">
        <v>0</v>
      </c>
      <c r="J195" s="9">
        <v>0</v>
      </c>
      <c r="K195" s="9">
        <v>0</v>
      </c>
      <c r="L195" s="10">
        <v>0.6666650988387097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0.5553191767741936</v>
      </c>
      <c r="S195" s="9">
        <v>0</v>
      </c>
      <c r="T195" s="9">
        <v>0</v>
      </c>
      <c r="U195" s="9">
        <v>0</v>
      </c>
      <c r="V195" s="10">
        <v>0.11087321174193547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0.024590587096774193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10.74050130145161</v>
      </c>
      <c r="AW195" s="9">
        <v>5.337752556556331</v>
      </c>
      <c r="AX195" s="9">
        <v>0</v>
      </c>
      <c r="AY195" s="9">
        <v>0</v>
      </c>
      <c r="AZ195" s="10">
        <v>8.103781658677418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3.3685245068064518</v>
      </c>
      <c r="BG195" s="9">
        <v>0.018816444354838705</v>
      </c>
      <c r="BH195" s="9">
        <v>0</v>
      </c>
      <c r="BI195" s="9">
        <v>0</v>
      </c>
      <c r="BJ195" s="10">
        <v>0.6238194516451613</v>
      </c>
      <c r="BK195" s="17">
        <f t="shared" si="3"/>
        <v>30.285131419427294</v>
      </c>
      <c r="BL195" s="16"/>
      <c r="BM195" s="50"/>
    </row>
    <row r="196" spans="1:65" s="12" customFormat="1" ht="15">
      <c r="A196" s="5"/>
      <c r="B196" s="8" t="s">
        <v>134</v>
      </c>
      <c r="C196" s="11">
        <v>0</v>
      </c>
      <c r="D196" s="9">
        <v>6.198258064516129</v>
      </c>
      <c r="E196" s="9">
        <v>0</v>
      </c>
      <c r="F196" s="9">
        <v>0</v>
      </c>
      <c r="G196" s="10">
        <v>0</v>
      </c>
      <c r="H196" s="11">
        <v>0.26156649032258056</v>
      </c>
      <c r="I196" s="9">
        <v>14.875819354838711</v>
      </c>
      <c r="J196" s="9">
        <v>0</v>
      </c>
      <c r="K196" s="9">
        <v>0</v>
      </c>
      <c r="L196" s="10">
        <v>0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0.1245849870967742</v>
      </c>
      <c r="S196" s="9">
        <v>0</v>
      </c>
      <c r="T196" s="9">
        <v>0</v>
      </c>
      <c r="U196" s="9">
        <v>0</v>
      </c>
      <c r="V196" s="10">
        <v>0.019462530322580652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0.009278808870967742</v>
      </c>
      <c r="AW196" s="9">
        <v>19.794792258064515</v>
      </c>
      <c r="AX196" s="9">
        <v>0</v>
      </c>
      <c r="AY196" s="9">
        <v>0</v>
      </c>
      <c r="AZ196" s="10">
        <v>0.08722080338709678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0.032166537419354845</v>
      </c>
      <c r="BG196" s="9">
        <v>18.557617741935484</v>
      </c>
      <c r="BH196" s="9">
        <v>0</v>
      </c>
      <c r="BI196" s="9">
        <v>0</v>
      </c>
      <c r="BJ196" s="10">
        <v>18.57617535967742</v>
      </c>
      <c r="BK196" s="17">
        <f t="shared" si="3"/>
        <v>78.53694293645162</v>
      </c>
      <c r="BL196" s="16"/>
      <c r="BM196" s="57"/>
    </row>
    <row r="197" spans="1:65" s="12" customFormat="1" ht="15">
      <c r="A197" s="5"/>
      <c r="B197" s="8" t="s">
        <v>135</v>
      </c>
      <c r="C197" s="11">
        <v>0</v>
      </c>
      <c r="D197" s="9">
        <v>8.104372048387097</v>
      </c>
      <c r="E197" s="9">
        <v>0</v>
      </c>
      <c r="F197" s="9">
        <v>0</v>
      </c>
      <c r="G197" s="10">
        <v>0</v>
      </c>
      <c r="H197" s="11">
        <v>0.04701773096774193</v>
      </c>
      <c r="I197" s="9">
        <v>16.08501322580645</v>
      </c>
      <c r="J197" s="9">
        <v>0</v>
      </c>
      <c r="K197" s="9">
        <v>0</v>
      </c>
      <c r="L197" s="10">
        <v>0.012373087096774194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0.1280614514516129</v>
      </c>
      <c r="S197" s="9">
        <v>0</v>
      </c>
      <c r="T197" s="9">
        <v>0</v>
      </c>
      <c r="U197" s="9">
        <v>0</v>
      </c>
      <c r="V197" s="10">
        <v>0.0037119261290322566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1.451857057935484</v>
      </c>
      <c r="AW197" s="9">
        <v>29.626869677532575</v>
      </c>
      <c r="AX197" s="9">
        <v>0</v>
      </c>
      <c r="AY197" s="9">
        <v>0</v>
      </c>
      <c r="AZ197" s="10">
        <v>0.10578026912903227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0.07789397819354839</v>
      </c>
      <c r="BG197" s="9">
        <v>18.516793548387096</v>
      </c>
      <c r="BH197" s="9">
        <v>0</v>
      </c>
      <c r="BI197" s="9">
        <v>0</v>
      </c>
      <c r="BJ197" s="10">
        <v>0.006172264516129034</v>
      </c>
      <c r="BK197" s="17">
        <f aca="true" t="shared" si="4" ref="BK197:BK205">SUM(C197:BJ197)</f>
        <v>74.16591626553257</v>
      </c>
      <c r="BL197" s="16"/>
      <c r="BM197" s="57"/>
    </row>
    <row r="198" spans="1:65" s="12" customFormat="1" ht="15">
      <c r="A198" s="5"/>
      <c r="B198" s="8" t="s">
        <v>136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0.3304274897741936</v>
      </c>
      <c r="I198" s="9">
        <v>89.49724645161291</v>
      </c>
      <c r="J198" s="9">
        <v>0</v>
      </c>
      <c r="K198" s="9">
        <v>0</v>
      </c>
      <c r="L198" s="10">
        <v>0.6606245376129032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0.393067282</v>
      </c>
      <c r="S198" s="9">
        <v>0</v>
      </c>
      <c r="T198" s="9">
        <v>0</v>
      </c>
      <c r="U198" s="9">
        <v>0</v>
      </c>
      <c r="V198" s="10">
        <v>1.317957553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0.5489896215806451</v>
      </c>
      <c r="AW198" s="9">
        <v>7.408602642630348</v>
      </c>
      <c r="AX198" s="9">
        <v>0</v>
      </c>
      <c r="AY198" s="9">
        <v>0</v>
      </c>
      <c r="AZ198" s="10">
        <v>18.167956753935485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0.24470530803225807</v>
      </c>
      <c r="BG198" s="9">
        <v>40.37492516129032</v>
      </c>
      <c r="BH198" s="9">
        <v>0</v>
      </c>
      <c r="BI198" s="9">
        <v>0</v>
      </c>
      <c r="BJ198" s="10">
        <v>15.302953073935482</v>
      </c>
      <c r="BK198" s="17">
        <f t="shared" si="4"/>
        <v>174.24745587540454</v>
      </c>
      <c r="BL198" s="16"/>
      <c r="BM198" s="57"/>
    </row>
    <row r="199" spans="1:65" s="12" customFormat="1" ht="15">
      <c r="A199" s="5"/>
      <c r="B199" s="8" t="s">
        <v>137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1.587205840935484</v>
      </c>
      <c r="I199" s="9">
        <v>7.757208509741934</v>
      </c>
      <c r="J199" s="9">
        <v>0</v>
      </c>
      <c r="K199" s="9">
        <v>0</v>
      </c>
      <c r="L199" s="10">
        <v>0.361210647032258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0.6819082777419355</v>
      </c>
      <c r="S199" s="9">
        <v>10.584481741935484</v>
      </c>
      <c r="T199" s="9">
        <v>0</v>
      </c>
      <c r="U199" s="9">
        <v>0</v>
      </c>
      <c r="V199" s="10">
        <v>0.028346945354838705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0.06008877419354838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7.989145975387097</v>
      </c>
      <c r="AW199" s="9">
        <v>9.783774393066558</v>
      </c>
      <c r="AX199" s="9">
        <v>0</v>
      </c>
      <c r="AY199" s="9">
        <v>0</v>
      </c>
      <c r="AZ199" s="10">
        <v>2.500545409935484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0.8312059318064517</v>
      </c>
      <c r="BG199" s="9">
        <v>0</v>
      </c>
      <c r="BH199" s="9">
        <v>0</v>
      </c>
      <c r="BI199" s="9">
        <v>0</v>
      </c>
      <c r="BJ199" s="10">
        <v>0.9244167065161291</v>
      </c>
      <c r="BK199" s="17">
        <f t="shared" si="4"/>
        <v>43.089539153647195</v>
      </c>
      <c r="BL199" s="16"/>
      <c r="BM199" s="57"/>
    </row>
    <row r="200" spans="1:65" s="12" customFormat="1" ht="15">
      <c r="A200" s="5"/>
      <c r="B200" s="8" t="s">
        <v>138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0.19906877780645155</v>
      </c>
      <c r="I200" s="9">
        <v>259.70744677419356</v>
      </c>
      <c r="J200" s="9">
        <v>0</v>
      </c>
      <c r="K200" s="9">
        <v>0</v>
      </c>
      <c r="L200" s="10">
        <v>0.15268381987096774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0.0012079416129032261</v>
      </c>
      <c r="S200" s="9">
        <v>0</v>
      </c>
      <c r="T200" s="9">
        <v>0</v>
      </c>
      <c r="U200" s="9">
        <v>0</v>
      </c>
      <c r="V200" s="10">
        <v>0.1096810984516129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0.2863299469354839</v>
      </c>
      <c r="AW200" s="9">
        <v>9.644485161227397</v>
      </c>
      <c r="AX200" s="9">
        <v>0</v>
      </c>
      <c r="AY200" s="9">
        <v>0</v>
      </c>
      <c r="AZ200" s="10">
        <v>3.0323672239032256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2.333965409032258</v>
      </c>
      <c r="BG200" s="9">
        <v>86.8003664516129</v>
      </c>
      <c r="BH200" s="9">
        <v>0</v>
      </c>
      <c r="BI200" s="9">
        <v>0</v>
      </c>
      <c r="BJ200" s="10">
        <v>0.005425022903225807</v>
      </c>
      <c r="BK200" s="17">
        <f t="shared" si="4"/>
        <v>362.27302762755005</v>
      </c>
      <c r="BL200" s="16"/>
      <c r="BM200" s="50"/>
    </row>
    <row r="201" spans="1:65" s="12" customFormat="1" ht="15">
      <c r="A201" s="5"/>
      <c r="B201" s="8" t="s">
        <v>139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0.790999772903226</v>
      </c>
      <c r="I201" s="9">
        <v>0.18156077419354838</v>
      </c>
      <c r="J201" s="9">
        <v>0</v>
      </c>
      <c r="K201" s="9">
        <v>0</v>
      </c>
      <c r="L201" s="10">
        <v>0.513938031483871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0.034907181838709674</v>
      </c>
      <c r="S201" s="9">
        <v>1.6310209548387098</v>
      </c>
      <c r="T201" s="9">
        <v>0</v>
      </c>
      <c r="U201" s="9">
        <v>0</v>
      </c>
      <c r="V201" s="10">
        <v>0.3858771654193549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15.654310467483871</v>
      </c>
      <c r="AW201" s="9">
        <v>12.458612810591568</v>
      </c>
      <c r="AX201" s="9">
        <v>0</v>
      </c>
      <c r="AY201" s="9">
        <v>0</v>
      </c>
      <c r="AZ201" s="10">
        <v>3.3428883895806445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3.6545420884516133</v>
      </c>
      <c r="BG201" s="9">
        <v>0</v>
      </c>
      <c r="BH201" s="9">
        <v>0</v>
      </c>
      <c r="BI201" s="9">
        <v>0</v>
      </c>
      <c r="BJ201" s="10">
        <v>0.6905318192903225</v>
      </c>
      <c r="BK201" s="17">
        <f t="shared" si="4"/>
        <v>39.33918945607544</v>
      </c>
      <c r="BL201" s="16"/>
      <c r="BM201" s="57"/>
    </row>
    <row r="202" spans="1:65" s="12" customFormat="1" ht="15">
      <c r="A202" s="5"/>
      <c r="B202" s="8" t="s">
        <v>140</v>
      </c>
      <c r="C202" s="11">
        <v>0</v>
      </c>
      <c r="D202" s="9">
        <v>0.35971654838709677</v>
      </c>
      <c r="E202" s="9">
        <v>0</v>
      </c>
      <c r="F202" s="9">
        <v>0</v>
      </c>
      <c r="G202" s="10">
        <v>0</v>
      </c>
      <c r="H202" s="11">
        <v>1.2748354474838708</v>
      </c>
      <c r="I202" s="9">
        <v>17.985827419354838</v>
      </c>
      <c r="J202" s="9">
        <v>0</v>
      </c>
      <c r="K202" s="9">
        <v>0</v>
      </c>
      <c r="L202" s="10">
        <v>0.9355028368387097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0.0035971654838709674</v>
      </c>
      <c r="S202" s="9">
        <v>0</v>
      </c>
      <c r="T202" s="9">
        <v>0</v>
      </c>
      <c r="U202" s="9">
        <v>0</v>
      </c>
      <c r="V202" s="10">
        <v>0.043525702354838706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0.5873110869677419</v>
      </c>
      <c r="AW202" s="9">
        <v>0.5956743547217934</v>
      </c>
      <c r="AX202" s="9">
        <v>0</v>
      </c>
      <c r="AY202" s="9">
        <v>0</v>
      </c>
      <c r="AZ202" s="10">
        <v>0.17291308919354836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0.18346770112903227</v>
      </c>
      <c r="BG202" s="9">
        <v>0</v>
      </c>
      <c r="BH202" s="9">
        <v>0</v>
      </c>
      <c r="BI202" s="9">
        <v>0</v>
      </c>
      <c r="BJ202" s="10">
        <v>2.2278057799354842</v>
      </c>
      <c r="BK202" s="17">
        <f t="shared" si="4"/>
        <v>24.370177131850824</v>
      </c>
      <c r="BL202" s="16"/>
      <c r="BM202" s="57"/>
    </row>
    <row r="203" spans="1:65" s="12" customFormat="1" ht="15">
      <c r="A203" s="5"/>
      <c r="B203" s="8" t="s">
        <v>141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1.5988580793225802</v>
      </c>
      <c r="I203" s="9">
        <v>223.64969817693552</v>
      </c>
      <c r="J203" s="9">
        <v>0</v>
      </c>
      <c r="K203" s="9">
        <v>0</v>
      </c>
      <c r="L203" s="10">
        <v>0.8678878666451609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0.002374197419354839</v>
      </c>
      <c r="S203" s="9">
        <v>5.935493548387097</v>
      </c>
      <c r="T203" s="9">
        <v>0</v>
      </c>
      <c r="U203" s="9">
        <v>0</v>
      </c>
      <c r="V203" s="10">
        <v>0.011871105838709673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7.0829907493225805</v>
      </c>
      <c r="AW203" s="9">
        <v>0.5897891936709984</v>
      </c>
      <c r="AX203" s="9">
        <v>0</v>
      </c>
      <c r="AY203" s="9">
        <v>0</v>
      </c>
      <c r="AZ203" s="10">
        <v>0.1566480098064516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0.019162251</v>
      </c>
      <c r="BG203" s="9">
        <v>0</v>
      </c>
      <c r="BH203" s="9">
        <v>0</v>
      </c>
      <c r="BI203" s="9">
        <v>0</v>
      </c>
      <c r="BJ203" s="10">
        <v>0.007667259516129033</v>
      </c>
      <c r="BK203" s="17">
        <f t="shared" si="4"/>
        <v>239.9224404378646</v>
      </c>
      <c r="BL203" s="16"/>
      <c r="BM203" s="50"/>
    </row>
    <row r="204" spans="1:65" s="12" customFormat="1" ht="15">
      <c r="A204" s="5"/>
      <c r="B204" s="8" t="s">
        <v>173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0.16248321167741933</v>
      </c>
      <c r="I204" s="9">
        <v>121.71448158064516</v>
      </c>
      <c r="J204" s="9">
        <v>0</v>
      </c>
      <c r="K204" s="9">
        <v>0</v>
      </c>
      <c r="L204" s="10">
        <v>0.26686062806451616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0.002366834838709677</v>
      </c>
      <c r="S204" s="9">
        <v>18.93467870967742</v>
      </c>
      <c r="T204" s="9">
        <v>0</v>
      </c>
      <c r="U204" s="9">
        <v>0</v>
      </c>
      <c r="V204" s="10">
        <v>0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0.5959324177419355</v>
      </c>
      <c r="AW204" s="9">
        <v>3.540192580645161</v>
      </c>
      <c r="AX204" s="9">
        <v>0</v>
      </c>
      <c r="AY204" s="9">
        <v>0</v>
      </c>
      <c r="AZ204" s="10">
        <v>0.23731090932258064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0.0893308594516129</v>
      </c>
      <c r="BG204" s="9">
        <v>43.66237516129032</v>
      </c>
      <c r="BH204" s="9">
        <v>0</v>
      </c>
      <c r="BI204" s="9">
        <v>0</v>
      </c>
      <c r="BJ204" s="10">
        <v>0.007080385161290324</v>
      </c>
      <c r="BK204" s="17">
        <f t="shared" si="4"/>
        <v>189.21309327851617</v>
      </c>
      <c r="BL204" s="16"/>
      <c r="BM204" s="50"/>
    </row>
    <row r="205" spans="1:65" s="12" customFormat="1" ht="15">
      <c r="A205" s="5"/>
      <c r="B205" s="8" t="s">
        <v>178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0.935189625</v>
      </c>
      <c r="I205" s="9">
        <v>253.71075</v>
      </c>
      <c r="J205" s="9">
        <v>0</v>
      </c>
      <c r="K205" s="9">
        <v>0</v>
      </c>
      <c r="L205" s="10">
        <v>0.092161905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0.0026551125806451607</v>
      </c>
      <c r="S205" s="9">
        <v>16.5207</v>
      </c>
      <c r="T205" s="9">
        <v>0</v>
      </c>
      <c r="U205" s="9">
        <v>0</v>
      </c>
      <c r="V205" s="10">
        <v>0.010620450000000002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0.0058905096774193545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0.3611118052580645</v>
      </c>
      <c r="AW205" s="9">
        <v>0.4726837487130589</v>
      </c>
      <c r="AX205" s="9">
        <v>0</v>
      </c>
      <c r="AY205" s="9">
        <v>0</v>
      </c>
      <c r="AZ205" s="10">
        <v>0.06950801419354838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0.022383936774193546</v>
      </c>
      <c r="BG205" s="9">
        <v>82.46713548387098</v>
      </c>
      <c r="BH205" s="9">
        <v>0</v>
      </c>
      <c r="BI205" s="9">
        <v>0</v>
      </c>
      <c r="BJ205" s="10">
        <v>0.0017671529032258063</v>
      </c>
      <c r="BK205" s="17">
        <f t="shared" si="4"/>
        <v>354.6725577439711</v>
      </c>
      <c r="BL205" s="16"/>
      <c r="BM205" s="50"/>
    </row>
    <row r="206" spans="1:65" s="21" customFormat="1" ht="15">
      <c r="A206" s="5"/>
      <c r="B206" s="15" t="s">
        <v>17</v>
      </c>
      <c r="C206" s="20">
        <f aca="true" t="shared" si="5" ref="C206:AH206">SUM(C20:C205)</f>
        <v>0</v>
      </c>
      <c r="D206" s="18">
        <f t="shared" si="5"/>
        <v>1286.8058931284193</v>
      </c>
      <c r="E206" s="18">
        <f t="shared" si="5"/>
        <v>0</v>
      </c>
      <c r="F206" s="18">
        <f t="shared" si="5"/>
        <v>0</v>
      </c>
      <c r="G206" s="19">
        <f t="shared" si="5"/>
        <v>133.08495986080646</v>
      </c>
      <c r="H206" s="20">
        <f t="shared" si="5"/>
        <v>412.75556485774183</v>
      </c>
      <c r="I206" s="18">
        <f t="shared" si="5"/>
        <v>8656.793994525933</v>
      </c>
      <c r="J206" s="18">
        <f t="shared" si="5"/>
        <v>13.841114516129032</v>
      </c>
      <c r="K206" s="18">
        <f t="shared" si="5"/>
        <v>0</v>
      </c>
      <c r="L206" s="19">
        <f t="shared" si="5"/>
        <v>286.10746435341935</v>
      </c>
      <c r="M206" s="20">
        <f t="shared" si="5"/>
        <v>0</v>
      </c>
      <c r="N206" s="18">
        <f t="shared" si="5"/>
        <v>0</v>
      </c>
      <c r="O206" s="18">
        <f t="shared" si="5"/>
        <v>0</v>
      </c>
      <c r="P206" s="18">
        <f t="shared" si="5"/>
        <v>0</v>
      </c>
      <c r="Q206" s="19">
        <f t="shared" si="5"/>
        <v>0</v>
      </c>
      <c r="R206" s="20">
        <f t="shared" si="5"/>
        <v>131.49277089222585</v>
      </c>
      <c r="S206" s="18">
        <f t="shared" si="5"/>
        <v>2557.021943385839</v>
      </c>
      <c r="T206" s="18">
        <f t="shared" si="5"/>
        <v>32.608469060612904</v>
      </c>
      <c r="U206" s="18">
        <f t="shared" si="5"/>
        <v>0</v>
      </c>
      <c r="V206" s="19">
        <f t="shared" si="5"/>
        <v>167.02763506816115</v>
      </c>
      <c r="W206" s="20">
        <f t="shared" si="5"/>
        <v>0</v>
      </c>
      <c r="X206" s="18">
        <f t="shared" si="5"/>
        <v>0</v>
      </c>
      <c r="Y206" s="18">
        <f t="shared" si="5"/>
        <v>0</v>
      </c>
      <c r="Z206" s="18">
        <f t="shared" si="5"/>
        <v>0</v>
      </c>
      <c r="AA206" s="19">
        <f t="shared" si="5"/>
        <v>0</v>
      </c>
      <c r="AB206" s="20">
        <f t="shared" si="5"/>
        <v>1.952945752419355</v>
      </c>
      <c r="AC206" s="18">
        <f t="shared" si="5"/>
        <v>0</v>
      </c>
      <c r="AD206" s="18">
        <f t="shared" si="5"/>
        <v>0</v>
      </c>
      <c r="AE206" s="18">
        <f t="shared" si="5"/>
        <v>0</v>
      </c>
      <c r="AF206" s="19">
        <f t="shared" si="5"/>
        <v>2.6052488969677423</v>
      </c>
      <c r="AG206" s="20">
        <f t="shared" si="5"/>
        <v>0</v>
      </c>
      <c r="AH206" s="18">
        <f t="shared" si="5"/>
        <v>0</v>
      </c>
      <c r="AI206" s="18">
        <f aca="true" t="shared" si="6" ref="AI206:BK206">SUM(AI20:AI205)</f>
        <v>0</v>
      </c>
      <c r="AJ206" s="18">
        <f t="shared" si="6"/>
        <v>0</v>
      </c>
      <c r="AK206" s="19">
        <f t="shared" si="6"/>
        <v>0</v>
      </c>
      <c r="AL206" s="20">
        <f t="shared" si="6"/>
        <v>0.08096171348387098</v>
      </c>
      <c r="AM206" s="18">
        <f t="shared" si="6"/>
        <v>0</v>
      </c>
      <c r="AN206" s="18">
        <f t="shared" si="6"/>
        <v>0</v>
      </c>
      <c r="AO206" s="18">
        <f t="shared" si="6"/>
        <v>0</v>
      </c>
      <c r="AP206" s="19">
        <f t="shared" si="6"/>
        <v>0.02061652312903226</v>
      </c>
      <c r="AQ206" s="20">
        <f t="shared" si="6"/>
        <v>0</v>
      </c>
      <c r="AR206" s="18">
        <f t="shared" si="6"/>
        <v>585.3530516129032</v>
      </c>
      <c r="AS206" s="18">
        <f t="shared" si="6"/>
        <v>0.058126645161290326</v>
      </c>
      <c r="AT206" s="18">
        <f t="shared" si="6"/>
        <v>0</v>
      </c>
      <c r="AU206" s="19">
        <f t="shared" si="6"/>
        <v>0</v>
      </c>
      <c r="AV206" s="20">
        <f t="shared" si="6"/>
        <v>3645.3326607780914</v>
      </c>
      <c r="AW206" s="18">
        <f t="shared" si="6"/>
        <v>2187.832568695849</v>
      </c>
      <c r="AX206" s="18">
        <f t="shared" si="6"/>
        <v>0.5951754313548386</v>
      </c>
      <c r="AY206" s="18">
        <f t="shared" si="6"/>
        <v>0</v>
      </c>
      <c r="AZ206" s="19">
        <f t="shared" si="6"/>
        <v>1947.52966024171</v>
      </c>
      <c r="BA206" s="20">
        <f t="shared" si="6"/>
        <v>0</v>
      </c>
      <c r="BB206" s="18">
        <f t="shared" si="6"/>
        <v>0</v>
      </c>
      <c r="BC206" s="18">
        <f t="shared" si="6"/>
        <v>0</v>
      </c>
      <c r="BD206" s="18">
        <f t="shared" si="6"/>
        <v>0</v>
      </c>
      <c r="BE206" s="19">
        <f t="shared" si="6"/>
        <v>0</v>
      </c>
      <c r="BF206" s="20">
        <f t="shared" si="6"/>
        <v>635.7497013163226</v>
      </c>
      <c r="BG206" s="18">
        <f t="shared" si="6"/>
        <v>1357.6752553686451</v>
      </c>
      <c r="BH206" s="18">
        <f t="shared" si="6"/>
        <v>8.769188898483872</v>
      </c>
      <c r="BI206" s="18">
        <f t="shared" si="6"/>
        <v>0</v>
      </c>
      <c r="BJ206" s="19">
        <f t="shared" si="6"/>
        <v>414.7277685392902</v>
      </c>
      <c r="BK206" s="32">
        <f t="shared" si="6"/>
        <v>24465.8227400631</v>
      </c>
      <c r="BL206" s="16"/>
      <c r="BM206" s="56"/>
    </row>
    <row r="207" spans="3:64" ht="1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6"/>
    </row>
    <row r="208" spans="1:65" s="12" customFormat="1" ht="15">
      <c r="A208" s="5" t="s">
        <v>36</v>
      </c>
      <c r="B208" s="6" t="s">
        <v>37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4"/>
      <c r="BL208" s="16"/>
      <c r="BM208" s="57"/>
    </row>
    <row r="209" spans="1:65" s="12" customFormat="1" ht="15">
      <c r="A209" s="5"/>
      <c r="B209" s="8" t="s">
        <v>38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</v>
      </c>
      <c r="I209" s="9">
        <v>0</v>
      </c>
      <c r="J209" s="9">
        <v>0</v>
      </c>
      <c r="K209" s="9">
        <v>0</v>
      </c>
      <c r="L209" s="10">
        <v>0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</v>
      </c>
      <c r="S209" s="9">
        <v>0</v>
      </c>
      <c r="T209" s="9">
        <v>0</v>
      </c>
      <c r="U209" s="9">
        <v>0</v>
      </c>
      <c r="V209" s="10">
        <v>0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0</v>
      </c>
      <c r="AW209" s="9">
        <v>0</v>
      </c>
      <c r="AX209" s="9">
        <v>0</v>
      </c>
      <c r="AY209" s="9">
        <v>0</v>
      </c>
      <c r="AZ209" s="10">
        <v>0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0</v>
      </c>
      <c r="BG209" s="9">
        <v>0</v>
      </c>
      <c r="BH209" s="9">
        <v>0</v>
      </c>
      <c r="BI209" s="9">
        <v>0</v>
      </c>
      <c r="BJ209" s="10">
        <v>0</v>
      </c>
      <c r="BK209" s="17">
        <v>0</v>
      </c>
      <c r="BL209" s="16"/>
      <c r="BM209" s="50"/>
    </row>
    <row r="210" spans="1:65" s="21" customFormat="1" ht="15">
      <c r="A210" s="5"/>
      <c r="B210" s="15" t="s">
        <v>39</v>
      </c>
      <c r="C210" s="20">
        <v>0</v>
      </c>
      <c r="D210" s="18">
        <v>0</v>
      </c>
      <c r="E210" s="18">
        <v>0</v>
      </c>
      <c r="F210" s="18">
        <v>0</v>
      </c>
      <c r="G210" s="19">
        <v>0</v>
      </c>
      <c r="H210" s="20">
        <v>0</v>
      </c>
      <c r="I210" s="18">
        <v>0</v>
      </c>
      <c r="J210" s="18">
        <v>0</v>
      </c>
      <c r="K210" s="18">
        <v>0</v>
      </c>
      <c r="L210" s="19">
        <v>0</v>
      </c>
      <c r="M210" s="20">
        <v>0</v>
      </c>
      <c r="N210" s="18">
        <v>0</v>
      </c>
      <c r="O210" s="18">
        <v>0</v>
      </c>
      <c r="P210" s="18">
        <v>0</v>
      </c>
      <c r="Q210" s="19">
        <v>0</v>
      </c>
      <c r="R210" s="20">
        <v>0</v>
      </c>
      <c r="S210" s="18">
        <v>0</v>
      </c>
      <c r="T210" s="18">
        <v>0</v>
      </c>
      <c r="U210" s="18">
        <v>0</v>
      </c>
      <c r="V210" s="19">
        <v>0</v>
      </c>
      <c r="W210" s="20">
        <v>0</v>
      </c>
      <c r="X210" s="18">
        <v>0</v>
      </c>
      <c r="Y210" s="18">
        <v>0</v>
      </c>
      <c r="Z210" s="18">
        <v>0</v>
      </c>
      <c r="AA210" s="19">
        <v>0</v>
      </c>
      <c r="AB210" s="20">
        <v>0</v>
      </c>
      <c r="AC210" s="18">
        <v>0</v>
      </c>
      <c r="AD210" s="18">
        <v>0</v>
      </c>
      <c r="AE210" s="18">
        <v>0</v>
      </c>
      <c r="AF210" s="19">
        <v>0</v>
      </c>
      <c r="AG210" s="20">
        <v>0</v>
      </c>
      <c r="AH210" s="18">
        <v>0</v>
      </c>
      <c r="AI210" s="18">
        <v>0</v>
      </c>
      <c r="AJ210" s="18">
        <v>0</v>
      </c>
      <c r="AK210" s="19">
        <v>0</v>
      </c>
      <c r="AL210" s="20">
        <v>0</v>
      </c>
      <c r="AM210" s="18">
        <v>0</v>
      </c>
      <c r="AN210" s="18">
        <v>0</v>
      </c>
      <c r="AO210" s="18">
        <v>0</v>
      </c>
      <c r="AP210" s="19">
        <v>0</v>
      </c>
      <c r="AQ210" s="20">
        <v>0</v>
      </c>
      <c r="AR210" s="18">
        <v>0</v>
      </c>
      <c r="AS210" s="18">
        <v>0</v>
      </c>
      <c r="AT210" s="18">
        <v>0</v>
      </c>
      <c r="AU210" s="19">
        <v>0</v>
      </c>
      <c r="AV210" s="20">
        <v>0</v>
      </c>
      <c r="AW210" s="18">
        <v>0</v>
      </c>
      <c r="AX210" s="18">
        <v>0</v>
      </c>
      <c r="AY210" s="18">
        <v>0</v>
      </c>
      <c r="AZ210" s="19">
        <v>0</v>
      </c>
      <c r="BA210" s="20">
        <v>0</v>
      </c>
      <c r="BB210" s="18">
        <v>0</v>
      </c>
      <c r="BC210" s="18">
        <v>0</v>
      </c>
      <c r="BD210" s="18">
        <v>0</v>
      </c>
      <c r="BE210" s="19">
        <v>0</v>
      </c>
      <c r="BF210" s="20">
        <v>0</v>
      </c>
      <c r="BG210" s="18">
        <v>0</v>
      </c>
      <c r="BH210" s="18">
        <v>0</v>
      </c>
      <c r="BI210" s="18">
        <v>0</v>
      </c>
      <c r="BJ210" s="19">
        <v>0</v>
      </c>
      <c r="BK210" s="32">
        <v>0</v>
      </c>
      <c r="BL210" s="16"/>
      <c r="BM210" s="56"/>
    </row>
    <row r="211" spans="1:65" s="12" customFormat="1" ht="15">
      <c r="A211" s="5" t="s">
        <v>40</v>
      </c>
      <c r="B211" s="6" t="s">
        <v>41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4"/>
      <c r="BL211" s="16"/>
      <c r="BM211" s="57"/>
    </row>
    <row r="212" spans="1:65" s="12" customFormat="1" ht="15">
      <c r="A212" s="5"/>
      <c r="B212" s="8" t="s">
        <v>38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0</v>
      </c>
      <c r="I212" s="9">
        <v>0</v>
      </c>
      <c r="J212" s="9">
        <v>0</v>
      </c>
      <c r="K212" s="9">
        <v>0</v>
      </c>
      <c r="L212" s="10">
        <v>0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</v>
      </c>
      <c r="S212" s="9">
        <v>0</v>
      </c>
      <c r="T212" s="9">
        <v>0</v>
      </c>
      <c r="U212" s="9">
        <v>0</v>
      </c>
      <c r="V212" s="10">
        <v>0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</v>
      </c>
      <c r="AC212" s="9">
        <v>0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0</v>
      </c>
      <c r="AW212" s="9">
        <v>0</v>
      </c>
      <c r="AX212" s="9">
        <v>0</v>
      </c>
      <c r="AY212" s="9">
        <v>0</v>
      </c>
      <c r="AZ212" s="10">
        <v>0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0</v>
      </c>
      <c r="BG212" s="9">
        <v>0</v>
      </c>
      <c r="BH212" s="9">
        <v>0</v>
      </c>
      <c r="BI212" s="9">
        <v>0</v>
      </c>
      <c r="BJ212" s="10">
        <v>0</v>
      </c>
      <c r="BK212" s="17">
        <v>0</v>
      </c>
      <c r="BL212" s="16"/>
      <c r="BM212" s="50"/>
    </row>
    <row r="213" spans="1:65" s="21" customFormat="1" ht="15">
      <c r="A213" s="5"/>
      <c r="B213" s="15" t="s">
        <v>42</v>
      </c>
      <c r="C213" s="20">
        <v>0</v>
      </c>
      <c r="D213" s="18">
        <v>0</v>
      </c>
      <c r="E213" s="18">
        <v>0</v>
      </c>
      <c r="F213" s="18">
        <v>0</v>
      </c>
      <c r="G213" s="19">
        <v>0</v>
      </c>
      <c r="H213" s="20">
        <v>0</v>
      </c>
      <c r="I213" s="18">
        <v>0</v>
      </c>
      <c r="J213" s="18">
        <v>0</v>
      </c>
      <c r="K213" s="18">
        <v>0</v>
      </c>
      <c r="L213" s="19">
        <v>0</v>
      </c>
      <c r="M213" s="20">
        <v>0</v>
      </c>
      <c r="N213" s="18">
        <v>0</v>
      </c>
      <c r="O213" s="18">
        <v>0</v>
      </c>
      <c r="P213" s="18">
        <v>0</v>
      </c>
      <c r="Q213" s="19">
        <v>0</v>
      </c>
      <c r="R213" s="20">
        <v>0</v>
      </c>
      <c r="S213" s="18">
        <v>0</v>
      </c>
      <c r="T213" s="18">
        <v>0</v>
      </c>
      <c r="U213" s="18">
        <v>0</v>
      </c>
      <c r="V213" s="19">
        <v>0</v>
      </c>
      <c r="W213" s="20">
        <v>0</v>
      </c>
      <c r="X213" s="18">
        <v>0</v>
      </c>
      <c r="Y213" s="18">
        <v>0</v>
      </c>
      <c r="Z213" s="18">
        <v>0</v>
      </c>
      <c r="AA213" s="19">
        <v>0</v>
      </c>
      <c r="AB213" s="20">
        <v>0</v>
      </c>
      <c r="AC213" s="18">
        <v>0</v>
      </c>
      <c r="AD213" s="18">
        <v>0</v>
      </c>
      <c r="AE213" s="18">
        <v>0</v>
      </c>
      <c r="AF213" s="19">
        <v>0</v>
      </c>
      <c r="AG213" s="20">
        <v>0</v>
      </c>
      <c r="AH213" s="18">
        <v>0</v>
      </c>
      <c r="AI213" s="18">
        <v>0</v>
      </c>
      <c r="AJ213" s="18">
        <v>0</v>
      </c>
      <c r="AK213" s="19">
        <v>0</v>
      </c>
      <c r="AL213" s="20">
        <v>0</v>
      </c>
      <c r="AM213" s="18">
        <v>0</v>
      </c>
      <c r="AN213" s="18">
        <v>0</v>
      </c>
      <c r="AO213" s="18">
        <v>0</v>
      </c>
      <c r="AP213" s="19">
        <v>0</v>
      </c>
      <c r="AQ213" s="20">
        <v>0</v>
      </c>
      <c r="AR213" s="18">
        <v>0</v>
      </c>
      <c r="AS213" s="18">
        <v>0</v>
      </c>
      <c r="AT213" s="18">
        <v>0</v>
      </c>
      <c r="AU213" s="19">
        <v>0</v>
      </c>
      <c r="AV213" s="20">
        <v>0</v>
      </c>
      <c r="AW213" s="18">
        <v>0</v>
      </c>
      <c r="AX213" s="18">
        <v>0</v>
      </c>
      <c r="AY213" s="18">
        <v>0</v>
      </c>
      <c r="AZ213" s="19">
        <v>0</v>
      </c>
      <c r="BA213" s="20">
        <v>0</v>
      </c>
      <c r="BB213" s="18">
        <v>0</v>
      </c>
      <c r="BC213" s="18">
        <v>0</v>
      </c>
      <c r="BD213" s="18">
        <v>0</v>
      </c>
      <c r="BE213" s="19">
        <v>0</v>
      </c>
      <c r="BF213" s="20">
        <v>0</v>
      </c>
      <c r="BG213" s="18">
        <v>0</v>
      </c>
      <c r="BH213" s="18">
        <v>0</v>
      </c>
      <c r="BI213" s="18">
        <v>0</v>
      </c>
      <c r="BJ213" s="19">
        <v>0</v>
      </c>
      <c r="BK213" s="32">
        <v>0</v>
      </c>
      <c r="BL213" s="16"/>
      <c r="BM213" s="56"/>
    </row>
    <row r="214" spans="1:65" s="21" customFormat="1" ht="15">
      <c r="A214" s="5" t="s">
        <v>18</v>
      </c>
      <c r="B214" s="27" t="s">
        <v>19</v>
      </c>
      <c r="C214" s="20"/>
      <c r="D214" s="18"/>
      <c r="E214" s="18"/>
      <c r="F214" s="18"/>
      <c r="G214" s="19"/>
      <c r="H214" s="20"/>
      <c r="I214" s="18"/>
      <c r="J214" s="18"/>
      <c r="K214" s="18"/>
      <c r="L214" s="19"/>
      <c r="M214" s="20"/>
      <c r="N214" s="18"/>
      <c r="O214" s="18"/>
      <c r="P214" s="18"/>
      <c r="Q214" s="19"/>
      <c r="R214" s="20"/>
      <c r="S214" s="18"/>
      <c r="T214" s="18"/>
      <c r="U214" s="18"/>
      <c r="V214" s="19"/>
      <c r="W214" s="20"/>
      <c r="X214" s="18"/>
      <c r="Y214" s="18"/>
      <c r="Z214" s="18"/>
      <c r="AA214" s="19"/>
      <c r="AB214" s="20"/>
      <c r="AC214" s="18"/>
      <c r="AD214" s="18"/>
      <c r="AE214" s="18"/>
      <c r="AF214" s="19"/>
      <c r="AG214" s="20"/>
      <c r="AH214" s="18"/>
      <c r="AI214" s="18"/>
      <c r="AJ214" s="18"/>
      <c r="AK214" s="19"/>
      <c r="AL214" s="20"/>
      <c r="AM214" s="18"/>
      <c r="AN214" s="18"/>
      <c r="AO214" s="18"/>
      <c r="AP214" s="19"/>
      <c r="AQ214" s="20"/>
      <c r="AR214" s="18"/>
      <c r="AS214" s="18"/>
      <c r="AT214" s="18"/>
      <c r="AU214" s="19"/>
      <c r="AV214" s="20"/>
      <c r="AW214" s="18"/>
      <c r="AX214" s="18"/>
      <c r="AY214" s="18"/>
      <c r="AZ214" s="19"/>
      <c r="BA214" s="20"/>
      <c r="BB214" s="18"/>
      <c r="BC214" s="18"/>
      <c r="BD214" s="18"/>
      <c r="BE214" s="19"/>
      <c r="BF214" s="20"/>
      <c r="BG214" s="18"/>
      <c r="BH214" s="18"/>
      <c r="BI214" s="18"/>
      <c r="BJ214" s="19"/>
      <c r="BK214" s="32"/>
      <c r="BL214" s="16"/>
      <c r="BM214" s="56"/>
    </row>
    <row r="215" spans="1:65" s="12" customFormat="1" ht="15">
      <c r="A215" s="5"/>
      <c r="B215" s="8" t="s">
        <v>189</v>
      </c>
      <c r="C215" s="11">
        <v>0</v>
      </c>
      <c r="D215" s="9">
        <v>562.1821239568064</v>
      </c>
      <c r="E215" s="9">
        <v>0</v>
      </c>
      <c r="F215" s="9">
        <v>0</v>
      </c>
      <c r="G215" s="10">
        <v>23.93300103148387</v>
      </c>
      <c r="H215" s="11">
        <v>118.2680611143871</v>
      </c>
      <c r="I215" s="9">
        <v>3576.3363157843546</v>
      </c>
      <c r="J215" s="9">
        <v>557.280573714258</v>
      </c>
      <c r="K215" s="9">
        <v>0</v>
      </c>
      <c r="L215" s="10">
        <v>14.07205729967742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35.80520311767742</v>
      </c>
      <c r="S215" s="9">
        <v>59.29975571432257</v>
      </c>
      <c r="T215" s="9">
        <v>117.17020988819353</v>
      </c>
      <c r="U215" s="9">
        <v>0</v>
      </c>
      <c r="V215" s="10">
        <v>8.444862098096772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0.03159954838709677</v>
      </c>
      <c r="AC215" s="9">
        <v>0</v>
      </c>
      <c r="AD215" s="9">
        <v>0</v>
      </c>
      <c r="AE215" s="9">
        <v>0</v>
      </c>
      <c r="AF215" s="10">
        <v>0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1.5396795104838708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56.233869232032276</v>
      </c>
      <c r="AW215" s="9">
        <v>892.9970646666256</v>
      </c>
      <c r="AX215" s="9">
        <v>3.5585412881935494</v>
      </c>
      <c r="AY215" s="9">
        <v>0</v>
      </c>
      <c r="AZ215" s="10">
        <v>70.87796342535488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26.883201356612904</v>
      </c>
      <c r="BG215" s="9">
        <v>31.07303595158066</v>
      </c>
      <c r="BH215" s="9">
        <v>12.194224534870969</v>
      </c>
      <c r="BI215" s="9">
        <v>0</v>
      </c>
      <c r="BJ215" s="10">
        <v>8.94365440270968</v>
      </c>
      <c r="BK215" s="17">
        <f aca="true" t="shared" si="7" ref="BK215:BK225">SUM(C215:BJ215)</f>
        <v>6177.124997636108</v>
      </c>
      <c r="BL215" s="16"/>
      <c r="BM215" s="50"/>
    </row>
    <row r="216" spans="1:65" s="12" customFormat="1" ht="15">
      <c r="A216" s="5"/>
      <c r="B216" s="8" t="s">
        <v>142</v>
      </c>
      <c r="C216" s="11">
        <v>0</v>
      </c>
      <c r="D216" s="9">
        <v>0.6646859677419356</v>
      </c>
      <c r="E216" s="9">
        <v>0</v>
      </c>
      <c r="F216" s="9">
        <v>0</v>
      </c>
      <c r="G216" s="10">
        <v>0</v>
      </c>
      <c r="H216" s="11">
        <v>156.08506671848383</v>
      </c>
      <c r="I216" s="9">
        <v>615.5788221455163</v>
      </c>
      <c r="J216" s="9">
        <v>0.2068192256774193</v>
      </c>
      <c r="K216" s="9">
        <v>0</v>
      </c>
      <c r="L216" s="10">
        <v>53.20305059461292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32.92153225329031</v>
      </c>
      <c r="S216" s="9">
        <v>60.36528888087097</v>
      </c>
      <c r="T216" s="9">
        <v>63.8237117612258</v>
      </c>
      <c r="U216" s="9">
        <v>0</v>
      </c>
      <c r="V216" s="10">
        <v>20.54199925251612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0.9374195181935486</v>
      </c>
      <c r="AC216" s="9">
        <v>0.1509268325483871</v>
      </c>
      <c r="AD216" s="9">
        <v>1.6972773009354838</v>
      </c>
      <c r="AE216" s="9">
        <v>0</v>
      </c>
      <c r="AF216" s="10">
        <v>0.0011111763870967743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1068.2773738782257</v>
      </c>
      <c r="AW216" s="9">
        <v>926.3227837584253</v>
      </c>
      <c r="AX216" s="9">
        <v>12.05177255916129</v>
      </c>
      <c r="AY216" s="9">
        <v>0</v>
      </c>
      <c r="AZ216" s="10">
        <v>505.4059532489032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231.85840256977457</v>
      </c>
      <c r="BG216" s="9">
        <v>110.79579093287097</v>
      </c>
      <c r="BH216" s="9">
        <v>15.425558102129033</v>
      </c>
      <c r="BI216" s="9">
        <v>0</v>
      </c>
      <c r="BJ216" s="10">
        <v>81.60634503667738</v>
      </c>
      <c r="BK216" s="17">
        <f t="shared" si="7"/>
        <v>3957.921691714168</v>
      </c>
      <c r="BL216" s="16"/>
      <c r="BM216" s="50"/>
    </row>
    <row r="217" spans="1:65" s="12" customFormat="1" ht="15">
      <c r="A217" s="5"/>
      <c r="B217" s="8" t="s">
        <v>143</v>
      </c>
      <c r="C217" s="11">
        <v>0</v>
      </c>
      <c r="D217" s="9">
        <v>1.9818849067419357</v>
      </c>
      <c r="E217" s="9">
        <v>0</v>
      </c>
      <c r="F217" s="9">
        <v>0</v>
      </c>
      <c r="G217" s="10">
        <v>0</v>
      </c>
      <c r="H217" s="11">
        <v>33.21770119796775</v>
      </c>
      <c r="I217" s="9">
        <v>3700.3064381936133</v>
      </c>
      <c r="J217" s="9">
        <v>0</v>
      </c>
      <c r="K217" s="9">
        <v>0</v>
      </c>
      <c r="L217" s="10">
        <v>34.82081097825805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2.0063257157741936</v>
      </c>
      <c r="S217" s="9">
        <v>333.846227032871</v>
      </c>
      <c r="T217" s="9">
        <v>0</v>
      </c>
      <c r="U217" s="9">
        <v>0</v>
      </c>
      <c r="V217" s="10">
        <v>1.3621403012580646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0.0014344471612903228</v>
      </c>
      <c r="AC217" s="9">
        <v>0</v>
      </c>
      <c r="AD217" s="9">
        <v>0</v>
      </c>
      <c r="AE217" s="9">
        <v>0</v>
      </c>
      <c r="AF217" s="10">
        <v>0.0068017932580645155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1.8329258064516124E-05</v>
      </c>
      <c r="AM217" s="9">
        <v>0</v>
      </c>
      <c r="AN217" s="9">
        <v>0</v>
      </c>
      <c r="AO217" s="9">
        <v>0</v>
      </c>
      <c r="AP217" s="10">
        <v>0.018045099161290323</v>
      </c>
      <c r="AQ217" s="11">
        <v>0</v>
      </c>
      <c r="AR217" s="9">
        <v>3.462010934645162</v>
      </c>
      <c r="AS217" s="9">
        <v>0</v>
      </c>
      <c r="AT217" s="9">
        <v>0</v>
      </c>
      <c r="AU217" s="10">
        <v>0</v>
      </c>
      <c r="AV217" s="11">
        <v>60.970434340967735</v>
      </c>
      <c r="AW217" s="9">
        <v>121.73176611171081</v>
      </c>
      <c r="AX217" s="9">
        <v>0</v>
      </c>
      <c r="AY217" s="9">
        <v>0</v>
      </c>
      <c r="AZ217" s="10">
        <v>105.43060470629024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7.67860980393548</v>
      </c>
      <c r="BG217" s="9">
        <v>66.17915712316127</v>
      </c>
      <c r="BH217" s="9">
        <v>0</v>
      </c>
      <c r="BI217" s="9">
        <v>0</v>
      </c>
      <c r="BJ217" s="10">
        <v>7.902546313838711</v>
      </c>
      <c r="BK217" s="17">
        <f t="shared" si="7"/>
        <v>4480.922957329872</v>
      </c>
      <c r="BL217" s="16"/>
      <c r="BM217" s="50"/>
    </row>
    <row r="218" spans="1:65" s="12" customFormat="1" ht="15">
      <c r="A218" s="5"/>
      <c r="B218" s="8" t="s">
        <v>144</v>
      </c>
      <c r="C218" s="11">
        <v>0</v>
      </c>
      <c r="D218" s="9">
        <v>1.991442992354839</v>
      </c>
      <c r="E218" s="9">
        <v>0</v>
      </c>
      <c r="F218" s="9">
        <v>0</v>
      </c>
      <c r="G218" s="10">
        <v>0</v>
      </c>
      <c r="H218" s="11">
        <v>77.49699957609677</v>
      </c>
      <c r="I218" s="9">
        <v>413.9453825259032</v>
      </c>
      <c r="J218" s="9">
        <v>58.425286535935484</v>
      </c>
      <c r="K218" s="9">
        <v>0</v>
      </c>
      <c r="L218" s="10">
        <v>13.166287092709675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2.212383811612903</v>
      </c>
      <c r="S218" s="9">
        <v>8.035209718419356</v>
      </c>
      <c r="T218" s="9">
        <v>0</v>
      </c>
      <c r="U218" s="9">
        <v>0</v>
      </c>
      <c r="V218" s="10">
        <v>2.9503078105161284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0.03199620348387097</v>
      </c>
      <c r="AC218" s="9">
        <v>0</v>
      </c>
      <c r="AD218" s="9">
        <v>0</v>
      </c>
      <c r="AE218" s="9">
        <v>0</v>
      </c>
      <c r="AF218" s="10">
        <v>0.2502179750322581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0.012033481322580645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5.0000000000000026E-09</v>
      </c>
      <c r="AS218" s="9">
        <v>0</v>
      </c>
      <c r="AT218" s="9">
        <v>0</v>
      </c>
      <c r="AU218" s="10">
        <v>0</v>
      </c>
      <c r="AV218" s="11">
        <v>55.84982221929025</v>
      </c>
      <c r="AW218" s="9">
        <v>346.8075150963806</v>
      </c>
      <c r="AX218" s="9">
        <v>4.810428752774192</v>
      </c>
      <c r="AY218" s="9">
        <v>0</v>
      </c>
      <c r="AZ218" s="10">
        <v>226.22658887390344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20.5369907042258</v>
      </c>
      <c r="BG218" s="9">
        <v>146.95508580529028</v>
      </c>
      <c r="BH218" s="9">
        <v>7.0544993485483865</v>
      </c>
      <c r="BI218" s="9">
        <v>0</v>
      </c>
      <c r="BJ218" s="10">
        <v>38.966787755387095</v>
      </c>
      <c r="BK218" s="17">
        <f t="shared" si="7"/>
        <v>1425.7252662841872</v>
      </c>
      <c r="BL218" s="16"/>
      <c r="BM218" s="57"/>
    </row>
    <row r="219" spans="1:65" s="12" customFormat="1" ht="15">
      <c r="A219" s="5"/>
      <c r="B219" s="8" t="s">
        <v>145</v>
      </c>
      <c r="C219" s="11">
        <v>0</v>
      </c>
      <c r="D219" s="9">
        <v>852.9293575116774</v>
      </c>
      <c r="E219" s="9">
        <v>0</v>
      </c>
      <c r="F219" s="9">
        <v>0</v>
      </c>
      <c r="G219" s="10">
        <v>0</v>
      </c>
      <c r="H219" s="11">
        <v>656.7271174240644</v>
      </c>
      <c r="I219" s="9">
        <v>6251.056547594742</v>
      </c>
      <c r="J219" s="9">
        <v>347.3373989666775</v>
      </c>
      <c r="K219" s="9">
        <v>83.3225104527097</v>
      </c>
      <c r="L219" s="10">
        <v>86.1272985145484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16.806575789612904</v>
      </c>
      <c r="S219" s="9">
        <v>834.5511880104194</v>
      </c>
      <c r="T219" s="9">
        <v>62.56397787435484</v>
      </c>
      <c r="U219" s="9">
        <v>0</v>
      </c>
      <c r="V219" s="10">
        <v>11.770206798290323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0.11276828519354838</v>
      </c>
      <c r="AC219" s="9">
        <v>0</v>
      </c>
      <c r="AD219" s="9">
        <v>0</v>
      </c>
      <c r="AE219" s="9">
        <v>0</v>
      </c>
      <c r="AF219" s="10">
        <v>0.005528254032258064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0.012549422258064517</v>
      </c>
      <c r="AM219" s="9">
        <v>0</v>
      </c>
      <c r="AN219" s="9">
        <v>0</v>
      </c>
      <c r="AO219" s="9">
        <v>0</v>
      </c>
      <c r="AP219" s="10">
        <v>0.009276701193548387</v>
      </c>
      <c r="AQ219" s="11">
        <v>0</v>
      </c>
      <c r="AR219" s="9">
        <v>107.43507904203227</v>
      </c>
      <c r="AS219" s="9">
        <v>0</v>
      </c>
      <c r="AT219" s="9">
        <v>0</v>
      </c>
      <c r="AU219" s="10">
        <v>0</v>
      </c>
      <c r="AV219" s="11">
        <v>212.8352945310324</v>
      </c>
      <c r="AW219" s="9">
        <v>1436.8047108454023</v>
      </c>
      <c r="AX219" s="9">
        <v>30.40123335977419</v>
      </c>
      <c r="AY219" s="9">
        <v>0</v>
      </c>
      <c r="AZ219" s="10">
        <v>191.37459979303236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47.62778325641943</v>
      </c>
      <c r="BG219" s="9">
        <v>138.86929404848388</v>
      </c>
      <c r="BH219" s="9">
        <v>33.83152228122581</v>
      </c>
      <c r="BI219" s="9">
        <v>0</v>
      </c>
      <c r="BJ219" s="10">
        <v>100.61278693003231</v>
      </c>
      <c r="BK219" s="17">
        <f t="shared" si="7"/>
        <v>11503.12460568721</v>
      </c>
      <c r="BL219" s="16"/>
      <c r="BM219" s="50"/>
    </row>
    <row r="220" spans="1:65" s="12" customFormat="1" ht="15">
      <c r="A220" s="5"/>
      <c r="B220" s="8" t="s">
        <v>146</v>
      </c>
      <c r="C220" s="11">
        <v>0</v>
      </c>
      <c r="D220" s="9">
        <v>10.73867035335484</v>
      </c>
      <c r="E220" s="9">
        <v>0</v>
      </c>
      <c r="F220" s="9">
        <v>0</v>
      </c>
      <c r="G220" s="10">
        <v>0</v>
      </c>
      <c r="H220" s="11">
        <v>250.41905806538708</v>
      </c>
      <c r="I220" s="9">
        <v>7856.927868069902</v>
      </c>
      <c r="J220" s="9">
        <v>799.8948061674519</v>
      </c>
      <c r="K220" s="9">
        <v>29.913773079096778</v>
      </c>
      <c r="L220" s="10">
        <v>347.40852289651605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141.0567817676774</v>
      </c>
      <c r="S220" s="9">
        <v>339.9879013033549</v>
      </c>
      <c r="T220" s="9">
        <v>115.16240885303225</v>
      </c>
      <c r="U220" s="9">
        <v>0</v>
      </c>
      <c r="V220" s="10">
        <v>153.78709029999993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0.6431410092580645</v>
      </c>
      <c r="AC220" s="9">
        <v>0.00473836993548387</v>
      </c>
      <c r="AD220" s="9">
        <v>0</v>
      </c>
      <c r="AE220" s="9">
        <v>0</v>
      </c>
      <c r="AF220" s="10">
        <v>2.439471347548388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0.4457476077096775</v>
      </c>
      <c r="AM220" s="9">
        <v>0.26191469112903226</v>
      </c>
      <c r="AN220" s="9">
        <v>0</v>
      </c>
      <c r="AO220" s="9">
        <v>0</v>
      </c>
      <c r="AP220" s="10">
        <v>0.025494677000000007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1373.227723390557</v>
      </c>
      <c r="AW220" s="9">
        <v>2536.959968218184</v>
      </c>
      <c r="AX220" s="9">
        <v>2.8040476599032256</v>
      </c>
      <c r="AY220" s="9">
        <v>1379.7438155988389</v>
      </c>
      <c r="AZ220" s="10">
        <v>963.6080892898417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749.7741173653851</v>
      </c>
      <c r="BG220" s="9">
        <v>469.23639925474157</v>
      </c>
      <c r="BH220" s="9">
        <v>63.17709283961292</v>
      </c>
      <c r="BI220" s="9">
        <v>0</v>
      </c>
      <c r="BJ220" s="10">
        <v>280.3238369681619</v>
      </c>
      <c r="BK220" s="17">
        <f t="shared" si="7"/>
        <v>17867.972479143576</v>
      </c>
      <c r="BL220" s="16"/>
      <c r="BM220" s="50"/>
    </row>
    <row r="221" spans="1:65" s="12" customFormat="1" ht="15">
      <c r="A221" s="5"/>
      <c r="B221" s="8" t="s">
        <v>147</v>
      </c>
      <c r="C221" s="11">
        <v>0</v>
      </c>
      <c r="D221" s="9">
        <v>1.908111905806452</v>
      </c>
      <c r="E221" s="9">
        <v>0</v>
      </c>
      <c r="F221" s="9">
        <v>0</v>
      </c>
      <c r="G221" s="10">
        <v>0</v>
      </c>
      <c r="H221" s="11">
        <v>13.134401482645155</v>
      </c>
      <c r="I221" s="9">
        <v>9.420796496225805</v>
      </c>
      <c r="J221" s="9">
        <v>0</v>
      </c>
      <c r="K221" s="9">
        <v>0</v>
      </c>
      <c r="L221" s="10">
        <v>63.63600764374192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8.244814382451608</v>
      </c>
      <c r="S221" s="9">
        <v>0.17015458367741937</v>
      </c>
      <c r="T221" s="9">
        <v>0</v>
      </c>
      <c r="U221" s="9">
        <v>0</v>
      </c>
      <c r="V221" s="10">
        <v>13.992309629322584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0.30954683587096776</v>
      </c>
      <c r="AC221" s="9">
        <v>0</v>
      </c>
      <c r="AD221" s="9">
        <v>0</v>
      </c>
      <c r="AE221" s="9">
        <v>0</v>
      </c>
      <c r="AF221" s="10">
        <v>0.7516498188387096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0.036262356516129024</v>
      </c>
      <c r="AM221" s="9">
        <v>0</v>
      </c>
      <c r="AN221" s="9">
        <v>0</v>
      </c>
      <c r="AO221" s="9">
        <v>0</v>
      </c>
      <c r="AP221" s="10">
        <v>0.06237169719354839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425.3508311889681</v>
      </c>
      <c r="AW221" s="9">
        <v>321.04952348947853</v>
      </c>
      <c r="AX221" s="9">
        <v>0.010689411193548388</v>
      </c>
      <c r="AY221" s="9">
        <v>0</v>
      </c>
      <c r="AZ221" s="10">
        <v>1069.8955105944187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260.1682607013866</v>
      </c>
      <c r="BG221" s="9">
        <v>43.692158167999985</v>
      </c>
      <c r="BH221" s="9">
        <v>3.3432026509677426</v>
      </c>
      <c r="BI221" s="9">
        <v>0</v>
      </c>
      <c r="BJ221" s="10">
        <v>278.04093618487053</v>
      </c>
      <c r="BK221" s="17">
        <f t="shared" si="7"/>
        <v>2513.217539221574</v>
      </c>
      <c r="BL221" s="16"/>
      <c r="BM221" s="50"/>
    </row>
    <row r="222" spans="1:65" s="12" customFormat="1" ht="15">
      <c r="A222" s="5"/>
      <c r="B222" s="8" t="s">
        <v>148</v>
      </c>
      <c r="C222" s="11">
        <v>0</v>
      </c>
      <c r="D222" s="9">
        <v>88.95996181051613</v>
      </c>
      <c r="E222" s="9">
        <v>0</v>
      </c>
      <c r="F222" s="9">
        <v>0</v>
      </c>
      <c r="G222" s="10">
        <v>0</v>
      </c>
      <c r="H222" s="11">
        <v>73.5020317443548</v>
      </c>
      <c r="I222" s="9">
        <v>1492.9490725147411</v>
      </c>
      <c r="J222" s="9">
        <v>0.9867392767419353</v>
      </c>
      <c r="K222" s="9">
        <v>0</v>
      </c>
      <c r="L222" s="10">
        <v>59.60983272761289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12.986626072774195</v>
      </c>
      <c r="S222" s="9">
        <v>2.4683834139999994</v>
      </c>
      <c r="T222" s="9">
        <v>0.14375134380645166</v>
      </c>
      <c r="U222" s="9">
        <v>0</v>
      </c>
      <c r="V222" s="10">
        <v>38.86465767974192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0.2939195015806453</v>
      </c>
      <c r="AC222" s="9">
        <v>0</v>
      </c>
      <c r="AD222" s="9">
        <v>0</v>
      </c>
      <c r="AE222" s="9">
        <v>0</v>
      </c>
      <c r="AF222" s="10">
        <v>0.03895416187096774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0.14140127232258068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583.9302385367104</v>
      </c>
      <c r="AW222" s="9">
        <v>969.9101931667931</v>
      </c>
      <c r="AX222" s="9">
        <v>1.1102232678387096</v>
      </c>
      <c r="AY222" s="9">
        <v>0</v>
      </c>
      <c r="AZ222" s="10">
        <v>714.2819936669672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56.51107064554839</v>
      </c>
      <c r="BG222" s="9">
        <v>198.29804172290324</v>
      </c>
      <c r="BH222" s="9">
        <v>9.862550760903227</v>
      </c>
      <c r="BI222" s="9">
        <v>0</v>
      </c>
      <c r="BJ222" s="10">
        <v>80.51795534922582</v>
      </c>
      <c r="BK222" s="17">
        <f t="shared" si="7"/>
        <v>4385.3675986369535</v>
      </c>
      <c r="BL222" s="16"/>
      <c r="BM222" s="57"/>
    </row>
    <row r="223" spans="1:65" s="12" customFormat="1" ht="15">
      <c r="A223" s="5"/>
      <c r="B223" s="8" t="s">
        <v>174</v>
      </c>
      <c r="C223" s="11">
        <v>0</v>
      </c>
      <c r="D223" s="9">
        <v>5.33452935483871</v>
      </c>
      <c r="E223" s="9">
        <v>0</v>
      </c>
      <c r="F223" s="9">
        <v>0</v>
      </c>
      <c r="G223" s="10">
        <v>0</v>
      </c>
      <c r="H223" s="11">
        <v>1.152058656032258</v>
      </c>
      <c r="I223" s="9">
        <v>0</v>
      </c>
      <c r="J223" s="9">
        <v>0</v>
      </c>
      <c r="K223" s="9">
        <v>0</v>
      </c>
      <c r="L223" s="10">
        <v>0.1958661865806452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3.1200610024516124</v>
      </c>
      <c r="S223" s="9">
        <v>0</v>
      </c>
      <c r="T223" s="9">
        <v>0</v>
      </c>
      <c r="U223" s="9">
        <v>0</v>
      </c>
      <c r="V223" s="10">
        <v>0.18244247622580645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0.03837314206451613</v>
      </c>
      <c r="AC223" s="9">
        <v>0</v>
      </c>
      <c r="AD223" s="9">
        <v>0</v>
      </c>
      <c r="AE223" s="9">
        <v>0</v>
      </c>
      <c r="AF223" s="10">
        <v>0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0.012580417161290325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69.56075714079242</v>
      </c>
      <c r="AW223" s="9">
        <v>0.00012904187096774195</v>
      </c>
      <c r="AX223" s="9">
        <v>0</v>
      </c>
      <c r="AY223" s="9">
        <v>0</v>
      </c>
      <c r="AZ223" s="10">
        <v>30.457079792000002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45.51328233093551</v>
      </c>
      <c r="BG223" s="9">
        <v>6.447096774193548E-06</v>
      </c>
      <c r="BH223" s="9">
        <v>0</v>
      </c>
      <c r="BI223" s="9">
        <v>0</v>
      </c>
      <c r="BJ223" s="10">
        <v>2.6946154159677422</v>
      </c>
      <c r="BK223" s="17">
        <f t="shared" si="7"/>
        <v>158.26178140401828</v>
      </c>
      <c r="BL223" s="16"/>
      <c r="BM223" s="50"/>
    </row>
    <row r="224" spans="1:65" s="12" customFormat="1" ht="15">
      <c r="A224" s="5"/>
      <c r="B224" s="8" t="s">
        <v>149</v>
      </c>
      <c r="C224" s="11">
        <v>0</v>
      </c>
      <c r="D224" s="9">
        <v>5.888416067354838</v>
      </c>
      <c r="E224" s="9">
        <v>0</v>
      </c>
      <c r="F224" s="9">
        <v>0</v>
      </c>
      <c r="G224" s="10">
        <v>0</v>
      </c>
      <c r="H224" s="11">
        <v>93.75098645651609</v>
      </c>
      <c r="I224" s="9">
        <v>526.4616641939033</v>
      </c>
      <c r="J224" s="9">
        <v>0</v>
      </c>
      <c r="K224" s="9">
        <v>0</v>
      </c>
      <c r="L224" s="10">
        <v>47.88964495667742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44.1262824386129</v>
      </c>
      <c r="S224" s="9">
        <v>68.25631926235485</v>
      </c>
      <c r="T224" s="9">
        <v>55.4955584673871</v>
      </c>
      <c r="U224" s="9">
        <v>0</v>
      </c>
      <c r="V224" s="10">
        <v>32.96726581603225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1.406296422612903</v>
      </c>
      <c r="AC224" s="9">
        <v>7.479381344225806</v>
      </c>
      <c r="AD224" s="9">
        <v>0</v>
      </c>
      <c r="AE224" s="9">
        <v>0</v>
      </c>
      <c r="AF224" s="10">
        <v>0.47756223458064523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0.05593958512903226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1897.912431250908</v>
      </c>
      <c r="AW224" s="9">
        <v>2187.2241067576683</v>
      </c>
      <c r="AX224" s="9">
        <v>17.111994177935482</v>
      </c>
      <c r="AY224" s="9">
        <v>0</v>
      </c>
      <c r="AZ224" s="10">
        <v>1597.180061228583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824.8078465391275</v>
      </c>
      <c r="BG224" s="9">
        <v>380.5582981697423</v>
      </c>
      <c r="BH224" s="9">
        <v>173.628340372871</v>
      </c>
      <c r="BI224" s="9">
        <v>0</v>
      </c>
      <c r="BJ224" s="10">
        <v>419.29457535412996</v>
      </c>
      <c r="BK224" s="17">
        <f t="shared" si="7"/>
        <v>8381.972971096353</v>
      </c>
      <c r="BL224" s="16"/>
      <c r="BM224" s="50"/>
    </row>
    <row r="225" spans="1:65" s="12" customFormat="1" ht="15">
      <c r="A225" s="5"/>
      <c r="B225" s="8" t="s">
        <v>312</v>
      </c>
      <c r="C225" s="11">
        <v>0</v>
      </c>
      <c r="D225" s="9">
        <v>577.330611518613</v>
      </c>
      <c r="E225" s="9">
        <v>0</v>
      </c>
      <c r="F225" s="9">
        <v>0</v>
      </c>
      <c r="G225" s="10">
        <v>51.99363078916129</v>
      </c>
      <c r="H225" s="11">
        <v>290.59652798922576</v>
      </c>
      <c r="I225" s="9">
        <v>9553.24032387468</v>
      </c>
      <c r="J225" s="9">
        <v>1539.5621446758066</v>
      </c>
      <c r="K225" s="9">
        <v>0</v>
      </c>
      <c r="L225" s="10">
        <v>111.41693860474194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101.19935459125804</v>
      </c>
      <c r="S225" s="9">
        <v>1154.5286806245808</v>
      </c>
      <c r="T225" s="9">
        <v>185.0185572439355</v>
      </c>
      <c r="U225" s="9">
        <v>0</v>
      </c>
      <c r="V225" s="10">
        <v>32.03038537203227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0.02954075996774193</v>
      </c>
      <c r="AC225" s="9">
        <v>0</v>
      </c>
      <c r="AD225" s="9">
        <v>0</v>
      </c>
      <c r="AE225" s="9">
        <v>0</v>
      </c>
      <c r="AF225" s="10">
        <v>0.009204358322580649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0.004359073806451612</v>
      </c>
      <c r="AM225" s="9">
        <v>0</v>
      </c>
      <c r="AN225" s="9">
        <v>0</v>
      </c>
      <c r="AO225" s="9">
        <v>0</v>
      </c>
      <c r="AP225" s="10">
        <v>0.01959755441935484</v>
      </c>
      <c r="AQ225" s="11">
        <v>0</v>
      </c>
      <c r="AR225" s="9">
        <v>205.69559530722586</v>
      </c>
      <c r="AS225" s="9">
        <v>0</v>
      </c>
      <c r="AT225" s="9">
        <v>0</v>
      </c>
      <c r="AU225" s="10">
        <v>0</v>
      </c>
      <c r="AV225" s="11">
        <v>984.8452817025159</v>
      </c>
      <c r="AW225" s="9">
        <v>1728.1272432296023</v>
      </c>
      <c r="AX225" s="9">
        <v>6.0726270850322575</v>
      </c>
      <c r="AY225" s="9">
        <v>0</v>
      </c>
      <c r="AZ225" s="10">
        <v>341.24719494529046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133.78121409109664</v>
      </c>
      <c r="BG225" s="9">
        <v>334.70663770035515</v>
      </c>
      <c r="BH225" s="9">
        <v>84.38635665296775</v>
      </c>
      <c r="BI225" s="9">
        <v>0</v>
      </c>
      <c r="BJ225" s="10">
        <v>108.63069112938712</v>
      </c>
      <c r="BK225" s="17">
        <f t="shared" si="7"/>
        <v>17524.472698874022</v>
      </c>
      <c r="BL225" s="16"/>
      <c r="BM225" s="50"/>
    </row>
    <row r="226" spans="1:65" s="21" customFormat="1" ht="15">
      <c r="A226" s="5"/>
      <c r="B226" s="15" t="s">
        <v>20</v>
      </c>
      <c r="C226" s="20">
        <f>SUM(C215:C225)</f>
        <v>0</v>
      </c>
      <c r="D226" s="18">
        <f>SUM(D215:D225)</f>
        <v>2109.9097963458066</v>
      </c>
      <c r="E226" s="18">
        <f>SUM(E215:E225)</f>
        <v>0</v>
      </c>
      <c r="F226" s="18">
        <f>SUM(F215:F225)</f>
        <v>0</v>
      </c>
      <c r="G226" s="19">
        <f>SUM(G215:G225)</f>
        <v>75.92663182064516</v>
      </c>
      <c r="H226" s="20">
        <f aca="true" t="shared" si="8" ref="H226:BJ226">SUM(H215:H225)</f>
        <v>1764.3500104251611</v>
      </c>
      <c r="I226" s="18">
        <f t="shared" si="8"/>
        <v>33996.22323139358</v>
      </c>
      <c r="J226" s="18">
        <f t="shared" si="8"/>
        <v>3303.693768562549</v>
      </c>
      <c r="K226" s="18">
        <f t="shared" si="8"/>
        <v>113.23628353180646</v>
      </c>
      <c r="L226" s="19">
        <f t="shared" si="8"/>
        <v>831.5463174956775</v>
      </c>
      <c r="M226" s="20">
        <f t="shared" si="8"/>
        <v>0</v>
      </c>
      <c r="N226" s="18">
        <f t="shared" si="8"/>
        <v>0</v>
      </c>
      <c r="O226" s="18">
        <f t="shared" si="8"/>
        <v>0</v>
      </c>
      <c r="P226" s="18">
        <f t="shared" si="8"/>
        <v>0</v>
      </c>
      <c r="Q226" s="19">
        <f t="shared" si="8"/>
        <v>0</v>
      </c>
      <c r="R226" s="20">
        <f t="shared" si="8"/>
        <v>400.4859409431935</v>
      </c>
      <c r="S226" s="18">
        <f t="shared" si="8"/>
        <v>2861.509108544871</v>
      </c>
      <c r="T226" s="18">
        <f t="shared" si="8"/>
        <v>599.3781754319355</v>
      </c>
      <c r="U226" s="18">
        <f t="shared" si="8"/>
        <v>0</v>
      </c>
      <c r="V226" s="19">
        <f t="shared" si="8"/>
        <v>316.89366753403215</v>
      </c>
      <c r="W226" s="20">
        <f t="shared" si="8"/>
        <v>0</v>
      </c>
      <c r="X226" s="18">
        <f t="shared" si="8"/>
        <v>0</v>
      </c>
      <c r="Y226" s="18">
        <f t="shared" si="8"/>
        <v>0</v>
      </c>
      <c r="Z226" s="18">
        <f t="shared" si="8"/>
        <v>0</v>
      </c>
      <c r="AA226" s="19">
        <f t="shared" si="8"/>
        <v>0</v>
      </c>
      <c r="AB226" s="20">
        <f t="shared" si="8"/>
        <v>3.8360356737741936</v>
      </c>
      <c r="AC226" s="18">
        <f t="shared" si="8"/>
        <v>7.6350465467096775</v>
      </c>
      <c r="AD226" s="18">
        <f t="shared" si="8"/>
        <v>1.6972773009354838</v>
      </c>
      <c r="AE226" s="18">
        <f t="shared" si="8"/>
        <v>0</v>
      </c>
      <c r="AF226" s="19">
        <f t="shared" si="8"/>
        <v>3.9805011198709686</v>
      </c>
      <c r="AG226" s="20">
        <f t="shared" si="8"/>
        <v>0</v>
      </c>
      <c r="AH226" s="18">
        <f t="shared" si="8"/>
        <v>0</v>
      </c>
      <c r="AI226" s="18">
        <f t="shared" si="8"/>
        <v>0</v>
      </c>
      <c r="AJ226" s="18">
        <f t="shared" si="8"/>
        <v>0</v>
      </c>
      <c r="AK226" s="19">
        <f t="shared" si="8"/>
        <v>0</v>
      </c>
      <c r="AL226" s="20">
        <f t="shared" si="8"/>
        <v>0.7208915454838711</v>
      </c>
      <c r="AM226" s="18">
        <f t="shared" si="8"/>
        <v>0.26191469112903226</v>
      </c>
      <c r="AN226" s="18">
        <f t="shared" si="8"/>
        <v>1.5396795104838708</v>
      </c>
      <c r="AO226" s="18">
        <f t="shared" si="8"/>
        <v>0</v>
      </c>
      <c r="AP226" s="19">
        <f t="shared" si="8"/>
        <v>0.13478572896774194</v>
      </c>
      <c r="AQ226" s="20">
        <f t="shared" si="8"/>
        <v>0</v>
      </c>
      <c r="AR226" s="18">
        <f t="shared" si="8"/>
        <v>316.5926852889033</v>
      </c>
      <c r="AS226" s="18">
        <f t="shared" si="8"/>
        <v>0</v>
      </c>
      <c r="AT226" s="18">
        <f t="shared" si="8"/>
        <v>0</v>
      </c>
      <c r="AU226" s="19">
        <f t="shared" si="8"/>
        <v>0</v>
      </c>
      <c r="AV226" s="20">
        <f t="shared" si="8"/>
        <v>6788.994057411999</v>
      </c>
      <c r="AW226" s="18">
        <f t="shared" si="8"/>
        <v>11467.935004382141</v>
      </c>
      <c r="AX226" s="18">
        <f t="shared" si="8"/>
        <v>77.93155756180644</v>
      </c>
      <c r="AY226" s="18">
        <f t="shared" si="8"/>
        <v>1379.7438155988389</v>
      </c>
      <c r="AZ226" s="19">
        <f t="shared" si="8"/>
        <v>5815.985639564585</v>
      </c>
      <c r="BA226" s="20">
        <f t="shared" si="8"/>
        <v>0</v>
      </c>
      <c r="BB226" s="18">
        <f t="shared" si="8"/>
        <v>0</v>
      </c>
      <c r="BC226" s="18">
        <f t="shared" si="8"/>
        <v>0</v>
      </c>
      <c r="BD226" s="18">
        <f t="shared" si="8"/>
        <v>0</v>
      </c>
      <c r="BE226" s="19">
        <f t="shared" si="8"/>
        <v>0</v>
      </c>
      <c r="BF226" s="20">
        <f t="shared" si="8"/>
        <v>2405.1407793644476</v>
      </c>
      <c r="BG226" s="18">
        <f t="shared" si="8"/>
        <v>1920.363905324226</v>
      </c>
      <c r="BH226" s="18">
        <f t="shared" si="8"/>
        <v>402.90334754409685</v>
      </c>
      <c r="BI226" s="18">
        <f t="shared" si="8"/>
        <v>0</v>
      </c>
      <c r="BJ226" s="19">
        <f t="shared" si="8"/>
        <v>1407.5347308403882</v>
      </c>
      <c r="BK226" s="32">
        <f>SUM(BK215:BK225)</f>
        <v>78376.08458702805</v>
      </c>
      <c r="BL226" s="16"/>
      <c r="BM226" s="50"/>
    </row>
    <row r="227" spans="1:65" s="21" customFormat="1" ht="15">
      <c r="A227" s="5"/>
      <c r="B227" s="15" t="s">
        <v>21</v>
      </c>
      <c r="C227" s="20">
        <f aca="true" t="shared" si="9" ref="C227:AH227">C226+C213+C210+C206+C17+C13</f>
        <v>0</v>
      </c>
      <c r="D227" s="18">
        <f t="shared" si="9"/>
        <v>4319.964738692097</v>
      </c>
      <c r="E227" s="18">
        <f t="shared" si="9"/>
        <v>72.58506644535484</v>
      </c>
      <c r="F227" s="18">
        <f t="shared" si="9"/>
        <v>0</v>
      </c>
      <c r="G227" s="19">
        <f t="shared" si="9"/>
        <v>235.4453470435484</v>
      </c>
      <c r="H227" s="20">
        <f t="shared" si="9"/>
        <v>2711.378890429645</v>
      </c>
      <c r="I227" s="18">
        <f t="shared" si="9"/>
        <v>53871.94127449674</v>
      </c>
      <c r="J227" s="18">
        <f t="shared" si="9"/>
        <v>6557.582817201259</v>
      </c>
      <c r="K227" s="18">
        <f t="shared" si="9"/>
        <v>113.28685913258066</v>
      </c>
      <c r="L227" s="19">
        <f t="shared" si="9"/>
        <v>1804.3596153782905</v>
      </c>
      <c r="M227" s="20">
        <f t="shared" si="9"/>
        <v>0</v>
      </c>
      <c r="N227" s="18">
        <f t="shared" si="9"/>
        <v>0</v>
      </c>
      <c r="O227" s="18">
        <f t="shared" si="9"/>
        <v>0</v>
      </c>
      <c r="P227" s="18">
        <f t="shared" si="9"/>
        <v>0</v>
      </c>
      <c r="Q227" s="19">
        <f t="shared" si="9"/>
        <v>0</v>
      </c>
      <c r="R227" s="20">
        <f t="shared" si="9"/>
        <v>635.8650707514192</v>
      </c>
      <c r="S227" s="18">
        <f t="shared" si="9"/>
        <v>6989.468969880066</v>
      </c>
      <c r="T227" s="18">
        <f t="shared" si="9"/>
        <v>1475.6319664713872</v>
      </c>
      <c r="U227" s="18">
        <f t="shared" si="9"/>
        <v>0</v>
      </c>
      <c r="V227" s="19">
        <f t="shared" si="9"/>
        <v>521.5323209685158</v>
      </c>
      <c r="W227" s="20">
        <f t="shared" si="9"/>
        <v>0</v>
      </c>
      <c r="X227" s="18">
        <f t="shared" si="9"/>
        <v>47.554518609548396</v>
      </c>
      <c r="Y227" s="18">
        <f t="shared" si="9"/>
        <v>0</v>
      </c>
      <c r="Z227" s="18">
        <f t="shared" si="9"/>
        <v>0</v>
      </c>
      <c r="AA227" s="19">
        <f t="shared" si="9"/>
        <v>0</v>
      </c>
      <c r="AB227" s="20">
        <f t="shared" si="9"/>
        <v>6.835999155290322</v>
      </c>
      <c r="AC227" s="18">
        <f t="shared" si="9"/>
        <v>11.268082907580645</v>
      </c>
      <c r="AD227" s="18">
        <f t="shared" si="9"/>
        <v>1.6972773009354838</v>
      </c>
      <c r="AE227" s="18">
        <f t="shared" si="9"/>
        <v>0</v>
      </c>
      <c r="AF227" s="19">
        <f t="shared" si="9"/>
        <v>6.942473353806453</v>
      </c>
      <c r="AG227" s="20">
        <f t="shared" si="9"/>
        <v>0</v>
      </c>
      <c r="AH227" s="18">
        <f t="shared" si="9"/>
        <v>0</v>
      </c>
      <c r="AI227" s="18">
        <f aca="true" t="shared" si="10" ref="AI227:BK227">AI226+AI213+AI210+AI206+AI17+AI13</f>
        <v>0</v>
      </c>
      <c r="AJ227" s="18">
        <f t="shared" si="10"/>
        <v>0</v>
      </c>
      <c r="AK227" s="19">
        <f t="shared" si="10"/>
        <v>0</v>
      </c>
      <c r="AL227" s="20">
        <f t="shared" si="10"/>
        <v>1.0908254420645163</v>
      </c>
      <c r="AM227" s="18">
        <f t="shared" si="10"/>
        <v>0.26191469112903226</v>
      </c>
      <c r="AN227" s="18">
        <f t="shared" si="10"/>
        <v>1.5396795104838708</v>
      </c>
      <c r="AO227" s="18">
        <f t="shared" si="10"/>
        <v>0</v>
      </c>
      <c r="AP227" s="19">
        <f t="shared" si="10"/>
        <v>0.32259026929032253</v>
      </c>
      <c r="AQ227" s="20">
        <f t="shared" si="10"/>
        <v>0</v>
      </c>
      <c r="AR227" s="18">
        <f t="shared" si="10"/>
        <v>930.8855260032258</v>
      </c>
      <c r="AS227" s="18">
        <f t="shared" si="10"/>
        <v>0.058126645161290326</v>
      </c>
      <c r="AT227" s="18">
        <f t="shared" si="10"/>
        <v>0</v>
      </c>
      <c r="AU227" s="19">
        <f t="shared" si="10"/>
        <v>0</v>
      </c>
      <c r="AV227" s="20">
        <f t="shared" si="10"/>
        <v>11814.808173934316</v>
      </c>
      <c r="AW227" s="18">
        <f t="shared" si="10"/>
        <v>26921.730195403343</v>
      </c>
      <c r="AX227" s="18">
        <f t="shared" si="10"/>
        <v>1065.643392754355</v>
      </c>
      <c r="AY227" s="18">
        <f t="shared" si="10"/>
        <v>1379.7438155988389</v>
      </c>
      <c r="AZ227" s="19">
        <f t="shared" si="10"/>
        <v>8368.307089333875</v>
      </c>
      <c r="BA227" s="20">
        <f t="shared" si="10"/>
        <v>0</v>
      </c>
      <c r="BB227" s="18">
        <f t="shared" si="10"/>
        <v>0</v>
      </c>
      <c r="BC227" s="18">
        <f t="shared" si="10"/>
        <v>0</v>
      </c>
      <c r="BD227" s="18">
        <f t="shared" si="10"/>
        <v>0</v>
      </c>
      <c r="BE227" s="19">
        <f t="shared" si="10"/>
        <v>0</v>
      </c>
      <c r="BF227" s="20">
        <f t="shared" si="10"/>
        <v>3526.33769761306</v>
      </c>
      <c r="BG227" s="18">
        <f t="shared" si="10"/>
        <v>4098.809019165355</v>
      </c>
      <c r="BH227" s="18">
        <f t="shared" si="10"/>
        <v>710.4428795407744</v>
      </c>
      <c r="BI227" s="18">
        <f t="shared" si="10"/>
        <v>0</v>
      </c>
      <c r="BJ227" s="19">
        <f t="shared" si="10"/>
        <v>2105.7247976789367</v>
      </c>
      <c r="BK227" s="19">
        <f t="shared" si="10"/>
        <v>140309.0470118023</v>
      </c>
      <c r="BL227" s="16"/>
      <c r="BM227" s="50"/>
    </row>
    <row r="228" spans="3:64" ht="1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6"/>
    </row>
    <row r="229" spans="1:65" s="12" customFormat="1" ht="15" customHeight="1">
      <c r="A229" s="5" t="s">
        <v>22</v>
      </c>
      <c r="B229" s="26" t="s">
        <v>23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4"/>
      <c r="BK229" s="16"/>
      <c r="BL229" s="16"/>
      <c r="BM229" s="57"/>
    </row>
    <row r="230" spans="1:65" s="12" customFormat="1" ht="15">
      <c r="A230" s="5" t="s">
        <v>9</v>
      </c>
      <c r="B230" s="61" t="s">
        <v>98</v>
      </c>
      <c r="C230" s="11"/>
      <c r="D230" s="9"/>
      <c r="E230" s="9"/>
      <c r="F230" s="9"/>
      <c r="G230" s="10"/>
      <c r="H230" s="11"/>
      <c r="I230" s="9"/>
      <c r="J230" s="9"/>
      <c r="K230" s="9"/>
      <c r="L230" s="10"/>
      <c r="M230" s="11"/>
      <c r="N230" s="9"/>
      <c r="O230" s="9"/>
      <c r="P230" s="9"/>
      <c r="Q230" s="10"/>
      <c r="R230" s="11"/>
      <c r="S230" s="9"/>
      <c r="T230" s="9"/>
      <c r="U230" s="9"/>
      <c r="V230" s="10"/>
      <c r="W230" s="11"/>
      <c r="X230" s="9"/>
      <c r="Y230" s="9"/>
      <c r="Z230" s="9"/>
      <c r="AA230" s="10"/>
      <c r="AB230" s="11"/>
      <c r="AC230" s="9"/>
      <c r="AD230" s="9"/>
      <c r="AE230" s="9"/>
      <c r="AF230" s="10"/>
      <c r="AG230" s="11"/>
      <c r="AH230" s="9"/>
      <c r="AI230" s="9"/>
      <c r="AJ230" s="9"/>
      <c r="AK230" s="10"/>
      <c r="AL230" s="11"/>
      <c r="AM230" s="9"/>
      <c r="AN230" s="9"/>
      <c r="AO230" s="9"/>
      <c r="AP230" s="10"/>
      <c r="AQ230" s="11"/>
      <c r="AR230" s="9"/>
      <c r="AS230" s="9"/>
      <c r="AT230" s="9"/>
      <c r="AU230" s="10"/>
      <c r="AV230" s="11"/>
      <c r="AW230" s="9"/>
      <c r="AX230" s="9"/>
      <c r="AY230" s="9"/>
      <c r="AZ230" s="10"/>
      <c r="BA230" s="11"/>
      <c r="BB230" s="9"/>
      <c r="BC230" s="9"/>
      <c r="BD230" s="9"/>
      <c r="BE230" s="10"/>
      <c r="BF230" s="11"/>
      <c r="BG230" s="9"/>
      <c r="BH230" s="9"/>
      <c r="BI230" s="9"/>
      <c r="BJ230" s="10"/>
      <c r="BK230" s="17"/>
      <c r="BL230" s="16"/>
      <c r="BM230" s="57"/>
    </row>
    <row r="231" spans="1:65" s="12" customFormat="1" ht="15">
      <c r="A231" s="5"/>
      <c r="B231" s="8" t="s">
        <v>190</v>
      </c>
      <c r="C231" s="11">
        <v>0</v>
      </c>
      <c r="D231" s="9">
        <v>0</v>
      </c>
      <c r="E231" s="9">
        <v>0</v>
      </c>
      <c r="F231" s="9">
        <v>0</v>
      </c>
      <c r="G231" s="10">
        <v>0</v>
      </c>
      <c r="H231" s="11">
        <v>0.8511719084516133</v>
      </c>
      <c r="I231" s="9">
        <v>0</v>
      </c>
      <c r="J231" s="9">
        <v>0</v>
      </c>
      <c r="K231" s="9">
        <v>0</v>
      </c>
      <c r="L231" s="10">
        <v>0.5135392622580646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0.5471697355483872</v>
      </c>
      <c r="S231" s="9">
        <v>0</v>
      </c>
      <c r="T231" s="9">
        <v>0</v>
      </c>
      <c r="U231" s="9">
        <v>0</v>
      </c>
      <c r="V231" s="10">
        <v>0.09456800070967743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0.308901835</v>
      </c>
      <c r="AC231" s="9">
        <v>0</v>
      </c>
      <c r="AD231" s="9">
        <v>0</v>
      </c>
      <c r="AE231" s="9">
        <v>0</v>
      </c>
      <c r="AF231" s="10">
        <v>0.2115739412903226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0.7490124872903225</v>
      </c>
      <c r="AM231" s="9">
        <v>0</v>
      </c>
      <c r="AN231" s="9">
        <v>0</v>
      </c>
      <c r="AO231" s="9">
        <v>0</v>
      </c>
      <c r="AP231" s="10">
        <v>0.14600833883870964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39.65377245003689</v>
      </c>
      <c r="AW231" s="9">
        <v>0.014237205483870967</v>
      </c>
      <c r="AX231" s="9">
        <v>0</v>
      </c>
      <c r="AY231" s="9">
        <v>0</v>
      </c>
      <c r="AZ231" s="10">
        <v>16.791583544096763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40.654770551742004</v>
      </c>
      <c r="BG231" s="9">
        <v>0.036238289032258064</v>
      </c>
      <c r="BH231" s="9">
        <v>0</v>
      </c>
      <c r="BI231" s="9">
        <v>0</v>
      </c>
      <c r="BJ231" s="10">
        <v>9.575647370580647</v>
      </c>
      <c r="BK231" s="17">
        <f>SUM(C231:BJ231)</f>
        <v>110.14819492035954</v>
      </c>
      <c r="BL231" s="16"/>
      <c r="BM231" s="50"/>
    </row>
    <row r="232" spans="1:65" s="12" customFormat="1" ht="15">
      <c r="A232" s="5"/>
      <c r="B232" s="8" t="s">
        <v>33</v>
      </c>
      <c r="C232" s="11">
        <v>0</v>
      </c>
      <c r="D232" s="9">
        <v>0.6074388005483872</v>
      </c>
      <c r="E232" s="9">
        <v>0</v>
      </c>
      <c r="F232" s="9">
        <v>0</v>
      </c>
      <c r="G232" s="10">
        <v>0</v>
      </c>
      <c r="H232" s="11">
        <v>166.51939838654846</v>
      </c>
      <c r="I232" s="9">
        <v>0.4106885202258063</v>
      </c>
      <c r="J232" s="9">
        <v>0.005302709967741934</v>
      </c>
      <c r="K232" s="9">
        <v>0</v>
      </c>
      <c r="L232" s="10">
        <v>77.96348781606454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128.05123106325806</v>
      </c>
      <c r="S232" s="9">
        <v>0.21099501261290318</v>
      </c>
      <c r="T232" s="9">
        <v>0</v>
      </c>
      <c r="U232" s="9">
        <v>0</v>
      </c>
      <c r="V232" s="10">
        <v>40.0546650814516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6.922755177129034</v>
      </c>
      <c r="AC232" s="9">
        <v>0.008543415387096775</v>
      </c>
      <c r="AD232" s="9">
        <v>0</v>
      </c>
      <c r="AE232" s="9">
        <v>0</v>
      </c>
      <c r="AF232" s="10">
        <v>2.0079544135806446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5.342377396967741</v>
      </c>
      <c r="AM232" s="9">
        <v>36.10589188364515</v>
      </c>
      <c r="AN232" s="9">
        <v>0</v>
      </c>
      <c r="AO232" s="9">
        <v>0</v>
      </c>
      <c r="AP232" s="10">
        <v>1.5044965539032258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2318.383891398042</v>
      </c>
      <c r="AW232" s="9">
        <v>25.81201869634759</v>
      </c>
      <c r="AX232" s="9">
        <v>0.019868232290322578</v>
      </c>
      <c r="AY232" s="9">
        <v>0.020593370709677424</v>
      </c>
      <c r="AZ232" s="10">
        <v>950.8124038861922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1907.263632213581</v>
      </c>
      <c r="BG232" s="9">
        <v>20.137553924258064</v>
      </c>
      <c r="BH232" s="9">
        <v>0</v>
      </c>
      <c r="BI232" s="9">
        <v>0</v>
      </c>
      <c r="BJ232" s="10">
        <v>485.093898027161</v>
      </c>
      <c r="BK232" s="17">
        <f>SUM(C232:BJ232)</f>
        <v>6173.259085979873</v>
      </c>
      <c r="BL232" s="16"/>
      <c r="BM232" s="50"/>
    </row>
    <row r="233" spans="1:65" s="21" customFormat="1" ht="15">
      <c r="A233" s="5"/>
      <c r="B233" s="15" t="s">
        <v>11</v>
      </c>
      <c r="C233" s="20">
        <f>SUM(C231:C232)</f>
        <v>0</v>
      </c>
      <c r="D233" s="18">
        <f aca="true" t="shared" si="11" ref="D233:BK233">SUM(D231:D232)</f>
        <v>0.6074388005483872</v>
      </c>
      <c r="E233" s="18">
        <f t="shared" si="11"/>
        <v>0</v>
      </c>
      <c r="F233" s="18">
        <f t="shared" si="11"/>
        <v>0</v>
      </c>
      <c r="G233" s="19">
        <f t="shared" si="11"/>
        <v>0</v>
      </c>
      <c r="H233" s="20">
        <f t="shared" si="11"/>
        <v>167.37057029500008</v>
      </c>
      <c r="I233" s="18">
        <f t="shared" si="11"/>
        <v>0.4106885202258063</v>
      </c>
      <c r="J233" s="18">
        <f t="shared" si="11"/>
        <v>0.005302709967741934</v>
      </c>
      <c r="K233" s="18">
        <f t="shared" si="11"/>
        <v>0</v>
      </c>
      <c r="L233" s="19">
        <f t="shared" si="11"/>
        <v>78.4770270783226</v>
      </c>
      <c r="M233" s="20">
        <f t="shared" si="11"/>
        <v>0</v>
      </c>
      <c r="N233" s="18">
        <f t="shared" si="11"/>
        <v>0</v>
      </c>
      <c r="O233" s="18">
        <f t="shared" si="11"/>
        <v>0</v>
      </c>
      <c r="P233" s="18">
        <f t="shared" si="11"/>
        <v>0</v>
      </c>
      <c r="Q233" s="19">
        <f t="shared" si="11"/>
        <v>0</v>
      </c>
      <c r="R233" s="20">
        <f t="shared" si="11"/>
        <v>128.59840079880644</v>
      </c>
      <c r="S233" s="18">
        <f t="shared" si="11"/>
        <v>0.21099501261290318</v>
      </c>
      <c r="T233" s="18">
        <f t="shared" si="11"/>
        <v>0</v>
      </c>
      <c r="U233" s="18">
        <f t="shared" si="11"/>
        <v>0</v>
      </c>
      <c r="V233" s="19">
        <f t="shared" si="11"/>
        <v>40.14923308216128</v>
      </c>
      <c r="W233" s="20">
        <f t="shared" si="11"/>
        <v>0</v>
      </c>
      <c r="X233" s="18">
        <f t="shared" si="11"/>
        <v>0</v>
      </c>
      <c r="Y233" s="18">
        <f t="shared" si="11"/>
        <v>0</v>
      </c>
      <c r="Z233" s="18">
        <f t="shared" si="11"/>
        <v>0</v>
      </c>
      <c r="AA233" s="19">
        <f t="shared" si="11"/>
        <v>0</v>
      </c>
      <c r="AB233" s="20">
        <f t="shared" si="11"/>
        <v>7.231657012129034</v>
      </c>
      <c r="AC233" s="18">
        <f t="shared" si="11"/>
        <v>0.008543415387096775</v>
      </c>
      <c r="AD233" s="18">
        <f t="shared" si="11"/>
        <v>0</v>
      </c>
      <c r="AE233" s="18">
        <f t="shared" si="11"/>
        <v>0</v>
      </c>
      <c r="AF233" s="19">
        <f t="shared" si="11"/>
        <v>2.2195283548709672</v>
      </c>
      <c r="AG233" s="20">
        <f t="shared" si="11"/>
        <v>0</v>
      </c>
      <c r="AH233" s="18">
        <f t="shared" si="11"/>
        <v>0</v>
      </c>
      <c r="AI233" s="18">
        <f t="shared" si="11"/>
        <v>0</v>
      </c>
      <c r="AJ233" s="18">
        <f t="shared" si="11"/>
        <v>0</v>
      </c>
      <c r="AK233" s="19">
        <f t="shared" si="11"/>
        <v>0</v>
      </c>
      <c r="AL233" s="20">
        <f t="shared" si="11"/>
        <v>6.091389884258064</v>
      </c>
      <c r="AM233" s="18">
        <f t="shared" si="11"/>
        <v>36.10589188364515</v>
      </c>
      <c r="AN233" s="18">
        <f t="shared" si="11"/>
        <v>0</v>
      </c>
      <c r="AO233" s="18">
        <f t="shared" si="11"/>
        <v>0</v>
      </c>
      <c r="AP233" s="19">
        <f t="shared" si="11"/>
        <v>1.6505048927419355</v>
      </c>
      <c r="AQ233" s="20">
        <f t="shared" si="11"/>
        <v>0</v>
      </c>
      <c r="AR233" s="18">
        <f t="shared" si="11"/>
        <v>0</v>
      </c>
      <c r="AS233" s="18">
        <f t="shared" si="11"/>
        <v>0</v>
      </c>
      <c r="AT233" s="18">
        <f t="shared" si="11"/>
        <v>0</v>
      </c>
      <c r="AU233" s="19">
        <f t="shared" si="11"/>
        <v>0</v>
      </c>
      <c r="AV233" s="20">
        <f t="shared" si="11"/>
        <v>2358.037663848079</v>
      </c>
      <c r="AW233" s="18">
        <f t="shared" si="11"/>
        <v>25.82625590183146</v>
      </c>
      <c r="AX233" s="18">
        <f t="shared" si="11"/>
        <v>0.019868232290322578</v>
      </c>
      <c r="AY233" s="18">
        <f t="shared" si="11"/>
        <v>0.020593370709677424</v>
      </c>
      <c r="AZ233" s="19">
        <f t="shared" si="11"/>
        <v>967.603987430289</v>
      </c>
      <c r="BA233" s="20">
        <f t="shared" si="11"/>
        <v>0</v>
      </c>
      <c r="BB233" s="18">
        <f t="shared" si="11"/>
        <v>0</v>
      </c>
      <c r="BC233" s="18">
        <f t="shared" si="11"/>
        <v>0</v>
      </c>
      <c r="BD233" s="18">
        <f t="shared" si="11"/>
        <v>0</v>
      </c>
      <c r="BE233" s="19">
        <f t="shared" si="11"/>
        <v>0</v>
      </c>
      <c r="BF233" s="20">
        <f t="shared" si="11"/>
        <v>1947.9184027653232</v>
      </c>
      <c r="BG233" s="18">
        <f t="shared" si="11"/>
        <v>20.173792213290323</v>
      </c>
      <c r="BH233" s="18">
        <f t="shared" si="11"/>
        <v>0</v>
      </c>
      <c r="BI233" s="18">
        <f t="shared" si="11"/>
        <v>0</v>
      </c>
      <c r="BJ233" s="19">
        <f t="shared" si="11"/>
        <v>494.6695453977417</v>
      </c>
      <c r="BK233" s="32">
        <f t="shared" si="11"/>
        <v>6283.407280900233</v>
      </c>
      <c r="BL233" s="16"/>
      <c r="BM233" s="50"/>
    </row>
    <row r="234" spans="3:65" ht="1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6"/>
      <c r="BM234" s="50"/>
    </row>
    <row r="235" spans="1:65" s="12" customFormat="1" ht="15">
      <c r="A235" s="5" t="s">
        <v>12</v>
      </c>
      <c r="B235" s="27" t="s">
        <v>24</v>
      </c>
      <c r="C235" s="11"/>
      <c r="D235" s="9"/>
      <c r="E235" s="9"/>
      <c r="F235" s="9"/>
      <c r="G235" s="10"/>
      <c r="H235" s="11"/>
      <c r="I235" s="9"/>
      <c r="J235" s="9"/>
      <c r="K235" s="9"/>
      <c r="L235" s="10"/>
      <c r="M235" s="11"/>
      <c r="N235" s="9"/>
      <c r="O235" s="9"/>
      <c r="P235" s="9"/>
      <c r="Q235" s="10"/>
      <c r="R235" s="11"/>
      <c r="S235" s="9"/>
      <c r="T235" s="9"/>
      <c r="U235" s="9"/>
      <c r="V235" s="10"/>
      <c r="W235" s="11"/>
      <c r="X235" s="9"/>
      <c r="Y235" s="9"/>
      <c r="Z235" s="9"/>
      <c r="AA235" s="10"/>
      <c r="AB235" s="11"/>
      <c r="AC235" s="9"/>
      <c r="AD235" s="9"/>
      <c r="AE235" s="9"/>
      <c r="AF235" s="10"/>
      <c r="AG235" s="11"/>
      <c r="AH235" s="9"/>
      <c r="AI235" s="9"/>
      <c r="AJ235" s="9"/>
      <c r="AK235" s="10"/>
      <c r="AL235" s="11"/>
      <c r="AM235" s="9"/>
      <c r="AN235" s="9"/>
      <c r="AO235" s="9"/>
      <c r="AP235" s="10"/>
      <c r="AQ235" s="11"/>
      <c r="AR235" s="9"/>
      <c r="AS235" s="9"/>
      <c r="AT235" s="9"/>
      <c r="AU235" s="10"/>
      <c r="AV235" s="11"/>
      <c r="AW235" s="9"/>
      <c r="AX235" s="9"/>
      <c r="AY235" s="9"/>
      <c r="AZ235" s="10"/>
      <c r="BA235" s="11"/>
      <c r="BB235" s="9"/>
      <c r="BC235" s="9"/>
      <c r="BD235" s="9"/>
      <c r="BE235" s="10"/>
      <c r="BF235" s="11"/>
      <c r="BG235" s="9"/>
      <c r="BH235" s="9"/>
      <c r="BI235" s="9"/>
      <c r="BJ235" s="10"/>
      <c r="BK235" s="17"/>
      <c r="BL235" s="16"/>
      <c r="BM235" s="50"/>
    </row>
    <row r="236" spans="1:65" s="12" customFormat="1" ht="15">
      <c r="A236" s="5"/>
      <c r="B236" s="8" t="s">
        <v>150</v>
      </c>
      <c r="C236" s="11">
        <v>0</v>
      </c>
      <c r="D236" s="9">
        <v>0.6084063412903224</v>
      </c>
      <c r="E236" s="9">
        <v>0</v>
      </c>
      <c r="F236" s="9">
        <v>0</v>
      </c>
      <c r="G236" s="10">
        <v>0</v>
      </c>
      <c r="H236" s="11">
        <v>316.2065620200969</v>
      </c>
      <c r="I236" s="9">
        <v>1341.8754245885805</v>
      </c>
      <c r="J236" s="9">
        <v>0</v>
      </c>
      <c r="K236" s="9">
        <v>0</v>
      </c>
      <c r="L236" s="10">
        <v>128.8687982789355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18.968378470290325</v>
      </c>
      <c r="S236" s="9">
        <v>140.24873257887091</v>
      </c>
      <c r="T236" s="9">
        <v>0</v>
      </c>
      <c r="U236" s="9">
        <v>0</v>
      </c>
      <c r="V236" s="10">
        <v>4.120201208161291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0.6405744173225807</v>
      </c>
      <c r="AC236" s="9">
        <v>0</v>
      </c>
      <c r="AD236" s="9">
        <v>0</v>
      </c>
      <c r="AE236" s="9">
        <v>0</v>
      </c>
      <c r="AF236" s="10">
        <v>0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952.255610071935</v>
      </c>
      <c r="AW236" s="9">
        <v>622.3007271358682</v>
      </c>
      <c r="AX236" s="9">
        <v>0.0042575068387096775</v>
      </c>
      <c r="AY236" s="9">
        <v>0</v>
      </c>
      <c r="AZ236" s="10">
        <v>235.76529645654836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202.96396566558047</v>
      </c>
      <c r="BG236" s="9">
        <v>89.19128292154834</v>
      </c>
      <c r="BH236" s="9">
        <v>0</v>
      </c>
      <c r="BI236" s="9">
        <v>0</v>
      </c>
      <c r="BJ236" s="10">
        <v>17.62438149577419</v>
      </c>
      <c r="BK236" s="17">
        <f>SUM(C236:BJ236)</f>
        <v>4071.6425991576416</v>
      </c>
      <c r="BL236" s="16"/>
      <c r="BM236" s="50"/>
    </row>
    <row r="237" spans="1:65" s="12" customFormat="1" ht="15">
      <c r="A237" s="5"/>
      <c r="B237" s="8" t="s">
        <v>151</v>
      </c>
      <c r="C237" s="11">
        <v>0</v>
      </c>
      <c r="D237" s="9">
        <v>14.056607840709676</v>
      </c>
      <c r="E237" s="9">
        <v>0</v>
      </c>
      <c r="F237" s="9">
        <v>0</v>
      </c>
      <c r="G237" s="10">
        <v>0</v>
      </c>
      <c r="H237" s="11">
        <v>45.91712313087099</v>
      </c>
      <c r="I237" s="9">
        <v>21.893836347096773</v>
      </c>
      <c r="J237" s="9">
        <v>1.5873004261290322</v>
      </c>
      <c r="K237" s="9">
        <v>0</v>
      </c>
      <c r="L237" s="10">
        <v>98.14399389641936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24.113696548612904</v>
      </c>
      <c r="S237" s="9">
        <v>2.2876655430322588</v>
      </c>
      <c r="T237" s="9">
        <v>0</v>
      </c>
      <c r="U237" s="9">
        <v>0</v>
      </c>
      <c r="V237" s="10">
        <v>33.35829519745163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1.034622281870968</v>
      </c>
      <c r="AC237" s="9">
        <v>0.0030602464193548395</v>
      </c>
      <c r="AD237" s="9">
        <v>0</v>
      </c>
      <c r="AE237" s="9">
        <v>0</v>
      </c>
      <c r="AF237" s="10">
        <v>3.1551765200645163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0.8485732627741935</v>
      </c>
      <c r="AM237" s="9">
        <v>0</v>
      </c>
      <c r="AN237" s="9">
        <v>0</v>
      </c>
      <c r="AO237" s="9">
        <v>0</v>
      </c>
      <c r="AP237" s="10">
        <v>0.3979738493870968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446.6458292013529</v>
      </c>
      <c r="AW237" s="9">
        <v>147.56857142583462</v>
      </c>
      <c r="AX237" s="9">
        <v>0.011065195741935485</v>
      </c>
      <c r="AY237" s="9">
        <v>0</v>
      </c>
      <c r="AZ237" s="10">
        <v>900.3291309580331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256.3642007321278</v>
      </c>
      <c r="BG237" s="9">
        <v>20.89626592329033</v>
      </c>
      <c r="BH237" s="9">
        <v>0</v>
      </c>
      <c r="BI237" s="9">
        <v>0</v>
      </c>
      <c r="BJ237" s="10">
        <v>255.60502120006433</v>
      </c>
      <c r="BK237" s="17">
        <f aca="true" t="shared" si="12" ref="BK237:BK266">SUM(C237:BJ237)</f>
        <v>2274.2180097272835</v>
      </c>
      <c r="BL237" s="16"/>
      <c r="BM237" s="50"/>
    </row>
    <row r="238" spans="1:65" s="12" customFormat="1" ht="15">
      <c r="A238" s="5"/>
      <c r="B238" s="8" t="s">
        <v>201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0.3644530622258063</v>
      </c>
      <c r="I238" s="9">
        <v>0</v>
      </c>
      <c r="J238" s="9">
        <v>0</v>
      </c>
      <c r="K238" s="9">
        <v>0</v>
      </c>
      <c r="L238" s="10">
        <v>0.11628238058064516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0.06507960745161291</v>
      </c>
      <c r="S238" s="9">
        <v>0</v>
      </c>
      <c r="T238" s="9">
        <v>0</v>
      </c>
      <c r="U238" s="9">
        <v>0</v>
      </c>
      <c r="V238" s="10">
        <v>0.024435571774193553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0.0013683699999999998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137.26457959045172</v>
      </c>
      <c r="AW238" s="9">
        <v>84.84451865734306</v>
      </c>
      <c r="AX238" s="9">
        <v>0</v>
      </c>
      <c r="AY238" s="9">
        <v>0</v>
      </c>
      <c r="AZ238" s="10">
        <v>24.68919686067742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5.786604107225807</v>
      </c>
      <c r="BG238" s="9">
        <v>1.5225656929354838</v>
      </c>
      <c r="BH238" s="9">
        <v>0</v>
      </c>
      <c r="BI238" s="9">
        <v>0</v>
      </c>
      <c r="BJ238" s="10">
        <v>0.556242405</v>
      </c>
      <c r="BK238" s="17">
        <f t="shared" si="12"/>
        <v>255.23532630566572</v>
      </c>
      <c r="BL238" s="16"/>
      <c r="BM238" s="50"/>
    </row>
    <row r="239" spans="1:65" s="12" customFormat="1" ht="15">
      <c r="A239" s="5"/>
      <c r="B239" s="8" t="s">
        <v>152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1.1653684605161292</v>
      </c>
      <c r="I239" s="9">
        <v>1.8228989935483872</v>
      </c>
      <c r="J239" s="9">
        <v>0</v>
      </c>
      <c r="K239" s="9">
        <v>0</v>
      </c>
      <c r="L239" s="10">
        <v>2.668004431870967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1.3027791797741932</v>
      </c>
      <c r="S239" s="9">
        <v>2.799427280516129</v>
      </c>
      <c r="T239" s="9">
        <v>0</v>
      </c>
      <c r="U239" s="9">
        <v>0</v>
      </c>
      <c r="V239" s="10">
        <v>0.8563214338387097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1.0646712808709677</v>
      </c>
      <c r="AC239" s="9">
        <v>0</v>
      </c>
      <c r="AD239" s="9">
        <v>0</v>
      </c>
      <c r="AE239" s="9">
        <v>0</v>
      </c>
      <c r="AF239" s="10">
        <v>0.2803823273548387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0.03315722483870968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175.414370946193</v>
      </c>
      <c r="AW239" s="9">
        <v>17.99043833193043</v>
      </c>
      <c r="AX239" s="9">
        <v>0</v>
      </c>
      <c r="AY239" s="9">
        <v>0</v>
      </c>
      <c r="AZ239" s="10">
        <v>74.99078373703225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39.408336709161205</v>
      </c>
      <c r="BG239" s="9">
        <v>5.434384070903225</v>
      </c>
      <c r="BH239" s="9">
        <v>0</v>
      </c>
      <c r="BI239" s="9">
        <v>0</v>
      </c>
      <c r="BJ239" s="10">
        <v>20.932242339935485</v>
      </c>
      <c r="BK239" s="17">
        <f t="shared" si="12"/>
        <v>346.1635667482846</v>
      </c>
      <c r="BL239" s="16"/>
      <c r="BM239" s="57"/>
    </row>
    <row r="240" spans="1:65" s="12" customFormat="1" ht="15">
      <c r="A240" s="5"/>
      <c r="B240" s="8" t="s">
        <v>153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1.6747847881612903</v>
      </c>
      <c r="I240" s="9">
        <v>0.0012356125806451612</v>
      </c>
      <c r="J240" s="9">
        <v>0</v>
      </c>
      <c r="K240" s="9">
        <v>0</v>
      </c>
      <c r="L240" s="10">
        <v>1.392943712580645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3.959237558322582</v>
      </c>
      <c r="S240" s="9">
        <v>0</v>
      </c>
      <c r="T240" s="9">
        <v>0</v>
      </c>
      <c r="U240" s="9">
        <v>0</v>
      </c>
      <c r="V240" s="10">
        <v>1.2741971023225807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1.0654968519354837</v>
      </c>
      <c r="AC240" s="9">
        <v>0</v>
      </c>
      <c r="AD240" s="9">
        <v>0.005968704838709677</v>
      </c>
      <c r="AE240" s="9">
        <v>0</v>
      </c>
      <c r="AF240" s="10">
        <v>0.13262612229032258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0.16674462251612904</v>
      </c>
      <c r="AM240" s="9">
        <v>0</v>
      </c>
      <c r="AN240" s="9">
        <v>0</v>
      </c>
      <c r="AO240" s="9">
        <v>0</v>
      </c>
      <c r="AP240" s="10">
        <v>0.0017906114516129026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173.94521288080588</v>
      </c>
      <c r="AW240" s="9">
        <v>22.74818370534624</v>
      </c>
      <c r="AX240" s="9">
        <v>0.00716244580645161</v>
      </c>
      <c r="AY240" s="9">
        <v>0</v>
      </c>
      <c r="AZ240" s="10">
        <v>93.79832701383854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120.98224868961263</v>
      </c>
      <c r="BG240" s="9">
        <v>9.050295729580647</v>
      </c>
      <c r="BH240" s="9">
        <v>1.1937409677419355</v>
      </c>
      <c r="BI240" s="9">
        <v>0</v>
      </c>
      <c r="BJ240" s="10">
        <v>58.688735146032315</v>
      </c>
      <c r="BK240" s="17">
        <f>SUM(C240:BJ240)</f>
        <v>490.0889322657646</v>
      </c>
      <c r="BL240" s="16"/>
      <c r="BM240" s="57"/>
    </row>
    <row r="241" spans="1:65" s="12" customFormat="1" ht="15">
      <c r="A241" s="5"/>
      <c r="B241" s="8" t="s">
        <v>154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0.8478776214193549</v>
      </c>
      <c r="I241" s="9">
        <v>3.7487935483870967</v>
      </c>
      <c r="J241" s="9">
        <v>0</v>
      </c>
      <c r="K241" s="9">
        <v>0</v>
      </c>
      <c r="L241" s="10">
        <v>0.7875085678064514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0.07121719003225807</v>
      </c>
      <c r="S241" s="9">
        <v>0</v>
      </c>
      <c r="T241" s="9">
        <v>0</v>
      </c>
      <c r="U241" s="9">
        <v>0</v>
      </c>
      <c r="V241" s="10">
        <v>0.03563276412903226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0.046820757483870976</v>
      </c>
      <c r="AC241" s="9">
        <v>0</v>
      </c>
      <c r="AD241" s="9">
        <v>0</v>
      </c>
      <c r="AE241" s="9">
        <v>0</v>
      </c>
      <c r="AF241" s="10">
        <v>0.006068776548387097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207.59210303096776</v>
      </c>
      <c r="AW241" s="9">
        <v>113.68901276968046</v>
      </c>
      <c r="AX241" s="9">
        <v>1.913078729032258</v>
      </c>
      <c r="AY241" s="9">
        <v>0</v>
      </c>
      <c r="AZ241" s="10">
        <v>69.65072963629031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4.590863614903226</v>
      </c>
      <c r="BG241" s="9">
        <v>11.053343767741936</v>
      </c>
      <c r="BH241" s="9">
        <v>0</v>
      </c>
      <c r="BI241" s="9">
        <v>32.10514056122582</v>
      </c>
      <c r="BJ241" s="10">
        <v>0.2875398203870968</v>
      </c>
      <c r="BK241" s="17">
        <f t="shared" si="12"/>
        <v>446.4257311560353</v>
      </c>
      <c r="BL241" s="16"/>
      <c r="BM241" s="57"/>
    </row>
    <row r="242" spans="1:65" s="12" customFormat="1" ht="15">
      <c r="A242" s="5"/>
      <c r="B242" s="8" t="s">
        <v>155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7.146687632193546</v>
      </c>
      <c r="I242" s="9">
        <v>6.867581852419354</v>
      </c>
      <c r="J242" s="9">
        <v>0</v>
      </c>
      <c r="K242" s="9">
        <v>0</v>
      </c>
      <c r="L242" s="10">
        <v>4.730262959419357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4.614260986419356</v>
      </c>
      <c r="S242" s="9">
        <v>2.554078625806451</v>
      </c>
      <c r="T242" s="9">
        <v>0</v>
      </c>
      <c r="U242" s="9">
        <v>0</v>
      </c>
      <c r="V242" s="10">
        <v>1.5166083610322578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5.8597049775806465</v>
      </c>
      <c r="AC242" s="9">
        <v>0</v>
      </c>
      <c r="AD242" s="9">
        <v>0</v>
      </c>
      <c r="AE242" s="9">
        <v>0</v>
      </c>
      <c r="AF242" s="10">
        <v>1.0779870732903227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0.20285586141935483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379.5226953375452</v>
      </c>
      <c r="AW242" s="9">
        <v>92.39988534561971</v>
      </c>
      <c r="AX242" s="9">
        <v>5.427048474967743</v>
      </c>
      <c r="AY242" s="9">
        <v>0</v>
      </c>
      <c r="AZ242" s="10">
        <v>195.37491080735447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173.45415876599563</v>
      </c>
      <c r="BG242" s="9">
        <v>24.190911467612906</v>
      </c>
      <c r="BH242" s="9">
        <v>0</v>
      </c>
      <c r="BI242" s="9">
        <v>0</v>
      </c>
      <c r="BJ242" s="10">
        <v>58.60097584164513</v>
      </c>
      <c r="BK242" s="17">
        <f t="shared" si="12"/>
        <v>963.5406143703215</v>
      </c>
      <c r="BL242" s="16"/>
      <c r="BM242" s="57"/>
    </row>
    <row r="243" spans="1:65" s="12" customFormat="1" ht="15">
      <c r="A243" s="5"/>
      <c r="B243" s="8" t="s">
        <v>179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4.0284555000322575</v>
      </c>
      <c r="I243" s="9">
        <v>0.5262304838709677</v>
      </c>
      <c r="J243" s="9">
        <v>0</v>
      </c>
      <c r="K243" s="9">
        <v>0</v>
      </c>
      <c r="L243" s="10">
        <v>0.8236051701290322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3.4631482324193548</v>
      </c>
      <c r="S243" s="9">
        <v>0.10524609677419355</v>
      </c>
      <c r="T243" s="9">
        <v>0</v>
      </c>
      <c r="U243" s="9">
        <v>0</v>
      </c>
      <c r="V243" s="10">
        <v>0.6721786949999998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0.021271372741935485</v>
      </c>
      <c r="AC243" s="9">
        <v>0</v>
      </c>
      <c r="AD243" s="9">
        <v>0</v>
      </c>
      <c r="AE243" s="9">
        <v>0</v>
      </c>
      <c r="AF243" s="10">
        <v>3.334259919354839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0.004103704516129032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173.95353694706588</v>
      </c>
      <c r="AW243" s="9">
        <v>19.510659395831045</v>
      </c>
      <c r="AX243" s="9">
        <v>0</v>
      </c>
      <c r="AY243" s="9">
        <v>0</v>
      </c>
      <c r="AZ243" s="10">
        <v>85.27811082490322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86.05433454267795</v>
      </c>
      <c r="BG243" s="9">
        <v>11.689157286709678</v>
      </c>
      <c r="BH243" s="9">
        <v>1.025926129032258</v>
      </c>
      <c r="BI243" s="9">
        <v>0</v>
      </c>
      <c r="BJ243" s="10">
        <v>26.830555875516115</v>
      </c>
      <c r="BK243" s="17">
        <f t="shared" si="12"/>
        <v>417.3207801765749</v>
      </c>
      <c r="BL243" s="16"/>
      <c r="BM243" s="57"/>
    </row>
    <row r="244" spans="1:65" s="12" customFormat="1" ht="15">
      <c r="A244" s="5"/>
      <c r="B244" s="8" t="s">
        <v>270</v>
      </c>
      <c r="C244" s="11">
        <v>0</v>
      </c>
      <c r="D244" s="9">
        <v>0</v>
      </c>
      <c r="E244" s="9">
        <v>0</v>
      </c>
      <c r="F244" s="9">
        <v>0</v>
      </c>
      <c r="G244" s="10">
        <v>0</v>
      </c>
      <c r="H244" s="11">
        <v>0.572649407483871</v>
      </c>
      <c r="I244" s="9">
        <v>0.5424969354838709</v>
      </c>
      <c r="J244" s="9">
        <v>0</v>
      </c>
      <c r="K244" s="9">
        <v>0</v>
      </c>
      <c r="L244" s="10">
        <v>2.705035994483871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0.28357305448387093</v>
      </c>
      <c r="S244" s="9">
        <v>0.03241152080645161</v>
      </c>
      <c r="T244" s="9">
        <v>0</v>
      </c>
      <c r="U244" s="9">
        <v>0</v>
      </c>
      <c r="V244" s="10">
        <v>0.17082646232258064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0.004839924193548387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45.956712899161076</v>
      </c>
      <c r="AW244" s="9">
        <v>1.0268663727867862</v>
      </c>
      <c r="AX244" s="9">
        <v>0</v>
      </c>
      <c r="AY244" s="9">
        <v>0</v>
      </c>
      <c r="AZ244" s="10">
        <v>10.035228524129026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19.485611257128923</v>
      </c>
      <c r="BG244" s="9">
        <v>0.37953161932258056</v>
      </c>
      <c r="BH244" s="9">
        <v>2.4199620967741935</v>
      </c>
      <c r="BI244" s="9">
        <v>0</v>
      </c>
      <c r="BJ244" s="10">
        <v>5.568788756161289</v>
      </c>
      <c r="BK244" s="17">
        <f t="shared" si="12"/>
        <v>89.18453482472192</v>
      </c>
      <c r="BL244" s="16"/>
      <c r="BM244" s="50"/>
    </row>
    <row r="245" spans="1:65" s="12" customFormat="1" ht="15">
      <c r="A245" s="5"/>
      <c r="B245" s="8" t="s">
        <v>156</v>
      </c>
      <c r="C245" s="11">
        <v>0</v>
      </c>
      <c r="D245" s="9">
        <v>14.629493548387096</v>
      </c>
      <c r="E245" s="9">
        <v>0</v>
      </c>
      <c r="F245" s="9">
        <v>0</v>
      </c>
      <c r="G245" s="10">
        <v>0</v>
      </c>
      <c r="H245" s="11">
        <v>49.32864168151614</v>
      </c>
      <c r="I245" s="9">
        <v>3.072208605806452</v>
      </c>
      <c r="J245" s="9">
        <v>0</v>
      </c>
      <c r="K245" s="9">
        <v>0</v>
      </c>
      <c r="L245" s="10">
        <v>2.489893494161291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2.2506648801290328</v>
      </c>
      <c r="S245" s="9">
        <v>1.5360968225806453</v>
      </c>
      <c r="T245" s="9">
        <v>0.7314746774193549</v>
      </c>
      <c r="U245" s="9">
        <v>0</v>
      </c>
      <c r="V245" s="10">
        <v>0.7865875893548386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3.1953087131290316</v>
      </c>
      <c r="AC245" s="9">
        <v>0.0009350385483870967</v>
      </c>
      <c r="AD245" s="9">
        <v>0</v>
      </c>
      <c r="AE245" s="9">
        <v>0</v>
      </c>
      <c r="AF245" s="10">
        <v>1.1394786825806449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1.188594355483871</v>
      </c>
      <c r="AM245" s="9">
        <v>3.7962565064516127</v>
      </c>
      <c r="AN245" s="9">
        <v>0</v>
      </c>
      <c r="AO245" s="9">
        <v>0</v>
      </c>
      <c r="AP245" s="10">
        <v>0.1743349763225807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74.71380462335438</v>
      </c>
      <c r="AW245" s="9">
        <v>13.89229269748681</v>
      </c>
      <c r="AX245" s="9">
        <v>0.0487731435483871</v>
      </c>
      <c r="AY245" s="9">
        <v>0</v>
      </c>
      <c r="AZ245" s="10">
        <v>90.75818687803215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34.656916985161466</v>
      </c>
      <c r="BG245" s="9">
        <v>15.257652414258061</v>
      </c>
      <c r="BH245" s="9">
        <v>0</v>
      </c>
      <c r="BI245" s="9">
        <v>0</v>
      </c>
      <c r="BJ245" s="10">
        <v>42.82359723864513</v>
      </c>
      <c r="BK245" s="17">
        <f t="shared" si="12"/>
        <v>356.47119355235736</v>
      </c>
      <c r="BL245" s="16"/>
      <c r="BM245" s="50"/>
    </row>
    <row r="246" spans="1:65" s="12" customFormat="1" ht="15">
      <c r="A246" s="5"/>
      <c r="B246" s="8" t="s">
        <v>157</v>
      </c>
      <c r="C246" s="11">
        <v>0</v>
      </c>
      <c r="D246" s="9">
        <v>0</v>
      </c>
      <c r="E246" s="9">
        <v>0</v>
      </c>
      <c r="F246" s="9">
        <v>0</v>
      </c>
      <c r="G246" s="10">
        <v>0</v>
      </c>
      <c r="H246" s="11">
        <v>0.4091659125161291</v>
      </c>
      <c r="I246" s="9">
        <v>0.4954369354838709</v>
      </c>
      <c r="J246" s="9">
        <v>0</v>
      </c>
      <c r="K246" s="9">
        <v>0</v>
      </c>
      <c r="L246" s="10">
        <v>0.5446755128709677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0.66320020316129</v>
      </c>
      <c r="S246" s="9">
        <v>0</v>
      </c>
      <c r="T246" s="9">
        <v>0</v>
      </c>
      <c r="U246" s="9">
        <v>0</v>
      </c>
      <c r="V246" s="10">
        <v>0.5850319586774194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0.8666691766451614</v>
      </c>
      <c r="AC246" s="9">
        <v>0</v>
      </c>
      <c r="AD246" s="9">
        <v>0</v>
      </c>
      <c r="AE246" s="9">
        <v>0</v>
      </c>
      <c r="AF246" s="10">
        <v>0.2420715553548387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0.06955985848387097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42.262260380193524</v>
      </c>
      <c r="AW246" s="9">
        <v>6.389281982753213</v>
      </c>
      <c r="AX246" s="9">
        <v>0</v>
      </c>
      <c r="AY246" s="9">
        <v>0</v>
      </c>
      <c r="AZ246" s="10">
        <v>37.826249443096785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18.498850596257995</v>
      </c>
      <c r="BG246" s="9">
        <v>3.5875418524516127</v>
      </c>
      <c r="BH246" s="9">
        <v>0</v>
      </c>
      <c r="BI246" s="9">
        <v>0</v>
      </c>
      <c r="BJ246" s="10">
        <v>12.315317734838684</v>
      </c>
      <c r="BK246" s="17">
        <f t="shared" si="12"/>
        <v>124.75531310278535</v>
      </c>
      <c r="BL246" s="16"/>
      <c r="BM246" s="50"/>
    </row>
    <row r="247" spans="1:65" s="12" customFormat="1" ht="15">
      <c r="A247" s="5"/>
      <c r="B247" s="8" t="s">
        <v>158</v>
      </c>
      <c r="C247" s="11">
        <v>0</v>
      </c>
      <c r="D247" s="9">
        <v>0</v>
      </c>
      <c r="E247" s="9">
        <v>0</v>
      </c>
      <c r="F247" s="9">
        <v>0</v>
      </c>
      <c r="G247" s="10">
        <v>0</v>
      </c>
      <c r="H247" s="11">
        <v>0.6476328036774194</v>
      </c>
      <c r="I247" s="9">
        <v>0.13469387096774194</v>
      </c>
      <c r="J247" s="9">
        <v>0</v>
      </c>
      <c r="K247" s="9">
        <v>0</v>
      </c>
      <c r="L247" s="10">
        <v>0.9647856776451613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0.5658117623870967</v>
      </c>
      <c r="S247" s="9">
        <v>1.5106018562258066</v>
      </c>
      <c r="T247" s="9">
        <v>0</v>
      </c>
      <c r="U247" s="9">
        <v>0</v>
      </c>
      <c r="V247" s="10">
        <v>1.0416187112580646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0.783371704483871</v>
      </c>
      <c r="AC247" s="9">
        <v>0</v>
      </c>
      <c r="AD247" s="9">
        <v>0</v>
      </c>
      <c r="AE247" s="9">
        <v>0</v>
      </c>
      <c r="AF247" s="10">
        <v>0.4044987609032258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0.07526993732258065</v>
      </c>
      <c r="AM247" s="9">
        <v>0</v>
      </c>
      <c r="AN247" s="9">
        <v>0</v>
      </c>
      <c r="AO247" s="9">
        <v>0</v>
      </c>
      <c r="AP247" s="10">
        <v>0.023876560161290326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98.40738806519326</v>
      </c>
      <c r="AW247" s="9">
        <v>9.435040514563788</v>
      </c>
      <c r="AX247" s="9">
        <v>0</v>
      </c>
      <c r="AY247" s="9">
        <v>0</v>
      </c>
      <c r="AZ247" s="10">
        <v>62.8536047607742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23.818744973935527</v>
      </c>
      <c r="BG247" s="9">
        <v>2.1096531347741934</v>
      </c>
      <c r="BH247" s="9">
        <v>0</v>
      </c>
      <c r="BI247" s="9">
        <v>0</v>
      </c>
      <c r="BJ247" s="10">
        <v>17.205328216387084</v>
      </c>
      <c r="BK247" s="17">
        <f t="shared" si="12"/>
        <v>219.9819213106603</v>
      </c>
      <c r="BL247" s="16"/>
      <c r="BM247" s="50"/>
    </row>
    <row r="248" spans="1:65" s="12" customFormat="1" ht="15">
      <c r="A248" s="5"/>
      <c r="B248" s="8" t="s">
        <v>202</v>
      </c>
      <c r="C248" s="11">
        <v>0</v>
      </c>
      <c r="D248" s="9">
        <v>21.48175671961291</v>
      </c>
      <c r="E248" s="9">
        <v>0</v>
      </c>
      <c r="F248" s="9">
        <v>0</v>
      </c>
      <c r="G248" s="10">
        <v>0</v>
      </c>
      <c r="H248" s="11">
        <v>92.04872913638711</v>
      </c>
      <c r="I248" s="9">
        <v>144.60958337461295</v>
      </c>
      <c r="J248" s="9">
        <v>0</v>
      </c>
      <c r="K248" s="9">
        <v>0</v>
      </c>
      <c r="L248" s="10">
        <v>32.64098368432258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15.95853323387097</v>
      </c>
      <c r="S248" s="9">
        <v>17.92462616196774</v>
      </c>
      <c r="T248" s="9">
        <v>0</v>
      </c>
      <c r="U248" s="9">
        <v>0</v>
      </c>
      <c r="V248" s="10">
        <v>11.705699600645165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3.6077457760000007</v>
      </c>
      <c r="AC248" s="9">
        <v>0.021707326677419363</v>
      </c>
      <c r="AD248" s="9">
        <v>0</v>
      </c>
      <c r="AE248" s="9">
        <v>0</v>
      </c>
      <c r="AF248" s="10">
        <v>1.9652621312258063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7.469654966806452</v>
      </c>
      <c r="AM248" s="9">
        <v>13.817812920709677</v>
      </c>
      <c r="AN248" s="9">
        <v>0</v>
      </c>
      <c r="AO248" s="9">
        <v>0</v>
      </c>
      <c r="AP248" s="10">
        <v>1.8920047682258065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674.4560180827204</v>
      </c>
      <c r="AW248" s="9">
        <v>51.45597282740843</v>
      </c>
      <c r="AX248" s="9">
        <v>0.13975665716129032</v>
      </c>
      <c r="AY248" s="9">
        <v>0.6035493136774195</v>
      </c>
      <c r="AZ248" s="10">
        <v>516.5998656283548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405.1288162708203</v>
      </c>
      <c r="BG248" s="9">
        <v>99.26686157109678</v>
      </c>
      <c r="BH248" s="9">
        <v>0.7503673194193548</v>
      </c>
      <c r="BI248" s="9">
        <v>0</v>
      </c>
      <c r="BJ248" s="10">
        <v>187.1480657923551</v>
      </c>
      <c r="BK248" s="17">
        <f t="shared" si="12"/>
        <v>2300.6933732640787</v>
      </c>
      <c r="BL248" s="16"/>
      <c r="BM248" s="50"/>
    </row>
    <row r="249" spans="1:65" s="12" customFormat="1" ht="15">
      <c r="A249" s="5"/>
      <c r="B249" s="8" t="s">
        <v>159</v>
      </c>
      <c r="C249" s="11">
        <v>0</v>
      </c>
      <c r="D249" s="9">
        <v>8.301707581225806</v>
      </c>
      <c r="E249" s="9">
        <v>0</v>
      </c>
      <c r="F249" s="9">
        <v>0</v>
      </c>
      <c r="G249" s="10">
        <v>0</v>
      </c>
      <c r="H249" s="11">
        <v>8.558977300838713</v>
      </c>
      <c r="I249" s="9">
        <v>8.188557294032258</v>
      </c>
      <c r="J249" s="9">
        <v>0</v>
      </c>
      <c r="K249" s="9">
        <v>0</v>
      </c>
      <c r="L249" s="10">
        <v>11.714105062516133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4.216232708838711</v>
      </c>
      <c r="S249" s="9">
        <v>0.5758452931935484</v>
      </c>
      <c r="T249" s="9">
        <v>0</v>
      </c>
      <c r="U249" s="9">
        <v>0</v>
      </c>
      <c r="V249" s="10">
        <v>2.2687703856774197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0.6955057664516128</v>
      </c>
      <c r="AC249" s="9">
        <v>0</v>
      </c>
      <c r="AD249" s="9">
        <v>0</v>
      </c>
      <c r="AE249" s="9">
        <v>0</v>
      </c>
      <c r="AF249" s="10">
        <v>1.5135023699999999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0.6594114477741934</v>
      </c>
      <c r="AM249" s="9">
        <v>0</v>
      </c>
      <c r="AN249" s="9">
        <v>0</v>
      </c>
      <c r="AO249" s="9">
        <v>0</v>
      </c>
      <c r="AP249" s="10">
        <v>0.15244404403225809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342.20359607263674</v>
      </c>
      <c r="AW249" s="9">
        <v>29.696322391274983</v>
      </c>
      <c r="AX249" s="9">
        <v>0</v>
      </c>
      <c r="AY249" s="9">
        <v>0</v>
      </c>
      <c r="AZ249" s="10">
        <v>297.50688809099944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247.09016934376655</v>
      </c>
      <c r="BG249" s="9">
        <v>13.260205499225806</v>
      </c>
      <c r="BH249" s="9">
        <v>0</v>
      </c>
      <c r="BI249" s="9">
        <v>0</v>
      </c>
      <c r="BJ249" s="10">
        <v>65.83742986422587</v>
      </c>
      <c r="BK249" s="17">
        <f t="shared" si="12"/>
        <v>1042.43967051671</v>
      </c>
      <c r="BL249" s="16"/>
      <c r="BM249" s="50"/>
    </row>
    <row r="250" spans="1:65" s="12" customFormat="1" ht="15">
      <c r="A250" s="5"/>
      <c r="B250" s="8" t="s">
        <v>160</v>
      </c>
      <c r="C250" s="11">
        <v>0</v>
      </c>
      <c r="D250" s="9">
        <v>19.426207224419354</v>
      </c>
      <c r="E250" s="9">
        <v>0</v>
      </c>
      <c r="F250" s="9">
        <v>0</v>
      </c>
      <c r="G250" s="10">
        <v>0</v>
      </c>
      <c r="H250" s="11">
        <v>619.0307042505162</v>
      </c>
      <c r="I250" s="9">
        <v>96.04149847003224</v>
      </c>
      <c r="J250" s="9">
        <v>0.198127905</v>
      </c>
      <c r="K250" s="9">
        <v>233.11677038361287</v>
      </c>
      <c r="L250" s="10">
        <v>190.33774901880656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73.62349080677419</v>
      </c>
      <c r="S250" s="9">
        <v>107.35079826474194</v>
      </c>
      <c r="T250" s="9">
        <v>0</v>
      </c>
      <c r="U250" s="9">
        <v>0</v>
      </c>
      <c r="V250" s="10">
        <v>90.11491108212908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5.330263904129033</v>
      </c>
      <c r="AC250" s="9">
        <v>0.19543962474193546</v>
      </c>
      <c r="AD250" s="9">
        <v>0</v>
      </c>
      <c r="AE250" s="9">
        <v>0</v>
      </c>
      <c r="AF250" s="10">
        <v>5.443068126967743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4.712027860709678</v>
      </c>
      <c r="AM250" s="9">
        <v>176.8216265736774</v>
      </c>
      <c r="AN250" s="9">
        <v>0</v>
      </c>
      <c r="AO250" s="9">
        <v>0</v>
      </c>
      <c r="AP250" s="10">
        <v>1.3262382808064517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2304.6612082600436</v>
      </c>
      <c r="AW250" s="9">
        <v>415.4515040507998</v>
      </c>
      <c r="AX250" s="9">
        <v>0.14011390138709673</v>
      </c>
      <c r="AY250" s="9">
        <v>0.40230641267741934</v>
      </c>
      <c r="AZ250" s="10">
        <v>2855.754097448046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1466.6327910115995</v>
      </c>
      <c r="BG250" s="9">
        <v>101.30909994983863</v>
      </c>
      <c r="BH250" s="9">
        <v>2.6146794969677423</v>
      </c>
      <c r="BI250" s="9">
        <v>0</v>
      </c>
      <c r="BJ250" s="10">
        <v>801.2787819750642</v>
      </c>
      <c r="BK250" s="17">
        <f t="shared" si="12"/>
        <v>9571.31350428349</v>
      </c>
      <c r="BL250" s="16"/>
      <c r="BM250" s="50"/>
    </row>
    <row r="251" spans="1:65" s="12" customFormat="1" ht="15">
      <c r="A251" s="5"/>
      <c r="B251" s="8" t="s">
        <v>191</v>
      </c>
      <c r="C251" s="11">
        <v>0</v>
      </c>
      <c r="D251" s="9">
        <v>0.5554495161290323</v>
      </c>
      <c r="E251" s="9">
        <v>0</v>
      </c>
      <c r="F251" s="9">
        <v>0</v>
      </c>
      <c r="G251" s="10">
        <v>0</v>
      </c>
      <c r="H251" s="11">
        <v>4.174238014354839</v>
      </c>
      <c r="I251" s="9">
        <v>7.678959309612902</v>
      </c>
      <c r="J251" s="9">
        <v>0</v>
      </c>
      <c r="K251" s="9">
        <v>0</v>
      </c>
      <c r="L251" s="10">
        <v>3.264497542967741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5.954633354967741</v>
      </c>
      <c r="S251" s="9">
        <v>15.9789116233871</v>
      </c>
      <c r="T251" s="9">
        <v>0</v>
      </c>
      <c r="U251" s="9">
        <v>0</v>
      </c>
      <c r="V251" s="10">
        <v>1.9280699905483865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0.006258429387096773</v>
      </c>
      <c r="AC251" s="9">
        <v>0</v>
      </c>
      <c r="AD251" s="9">
        <v>0</v>
      </c>
      <c r="AE251" s="9">
        <v>0</v>
      </c>
      <c r="AF251" s="10">
        <v>0.013419713483870969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0.017024956935483868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237.14048357509662</v>
      </c>
      <c r="AW251" s="9">
        <v>77.96870995766635</v>
      </c>
      <c r="AX251" s="9">
        <v>0</v>
      </c>
      <c r="AY251" s="9">
        <v>0</v>
      </c>
      <c r="AZ251" s="10">
        <v>59.71873175535484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104.64383665196749</v>
      </c>
      <c r="BG251" s="9">
        <v>25.08204479303226</v>
      </c>
      <c r="BH251" s="9">
        <v>2.267175449677419</v>
      </c>
      <c r="BI251" s="9">
        <v>0</v>
      </c>
      <c r="BJ251" s="10">
        <v>25.849555866064495</v>
      </c>
      <c r="BK251" s="17">
        <f t="shared" si="12"/>
        <v>572.2420005006337</v>
      </c>
      <c r="BL251" s="16"/>
      <c r="BM251" s="50"/>
    </row>
    <row r="252" spans="1:65" s="12" customFormat="1" ht="15">
      <c r="A252" s="5"/>
      <c r="B252" s="8" t="s">
        <v>161</v>
      </c>
      <c r="C252" s="11">
        <v>0</v>
      </c>
      <c r="D252" s="9">
        <v>16.55084158590322</v>
      </c>
      <c r="E252" s="9">
        <v>0</v>
      </c>
      <c r="F252" s="9">
        <v>0</v>
      </c>
      <c r="G252" s="10">
        <v>0</v>
      </c>
      <c r="H252" s="11">
        <v>69.98168300212903</v>
      </c>
      <c r="I252" s="9">
        <v>32.52784839790323</v>
      </c>
      <c r="J252" s="9">
        <v>0</v>
      </c>
      <c r="K252" s="9">
        <v>0</v>
      </c>
      <c r="L252" s="10">
        <v>224.4416408809677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49.618192279225795</v>
      </c>
      <c r="S252" s="9">
        <v>20.935795348483868</v>
      </c>
      <c r="T252" s="9">
        <v>0</v>
      </c>
      <c r="U252" s="9">
        <v>0</v>
      </c>
      <c r="V252" s="10">
        <v>72.6836725441291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4.087000244548386</v>
      </c>
      <c r="AC252" s="9">
        <v>0.010123465258064516</v>
      </c>
      <c r="AD252" s="9">
        <v>0</v>
      </c>
      <c r="AE252" s="9">
        <v>0</v>
      </c>
      <c r="AF252" s="10">
        <v>4.9636511593225805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4.268627888225808</v>
      </c>
      <c r="AM252" s="9">
        <v>0.06690104748387096</v>
      </c>
      <c r="AN252" s="9">
        <v>0</v>
      </c>
      <c r="AO252" s="9">
        <v>0</v>
      </c>
      <c r="AP252" s="10">
        <v>2.525272907322581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956.7841679066744</v>
      </c>
      <c r="AW252" s="9">
        <v>191.19919824036907</v>
      </c>
      <c r="AX252" s="9">
        <v>0.0026153279677419354</v>
      </c>
      <c r="AY252" s="9">
        <v>0</v>
      </c>
      <c r="AZ252" s="10">
        <v>2192.299115176779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834.6200596748419</v>
      </c>
      <c r="BG252" s="9">
        <v>46.15783308035484</v>
      </c>
      <c r="BH252" s="9">
        <v>2.2662532261935477</v>
      </c>
      <c r="BI252" s="9">
        <v>0.8389085410967743</v>
      </c>
      <c r="BJ252" s="10">
        <v>867.5110813046745</v>
      </c>
      <c r="BK252" s="17">
        <f t="shared" si="12"/>
        <v>5594.3404832298565</v>
      </c>
      <c r="BL252" s="16"/>
      <c r="BM252" s="50"/>
    </row>
    <row r="253" spans="1:65" s="12" customFormat="1" ht="15">
      <c r="A253" s="5"/>
      <c r="B253" s="8" t="s">
        <v>162</v>
      </c>
      <c r="C253" s="11">
        <v>0</v>
      </c>
      <c r="D253" s="9">
        <v>19.093573896967744</v>
      </c>
      <c r="E253" s="9">
        <v>0</v>
      </c>
      <c r="F253" s="9">
        <v>0</v>
      </c>
      <c r="G253" s="10">
        <v>0</v>
      </c>
      <c r="H253" s="11">
        <v>39.92840148067741</v>
      </c>
      <c r="I253" s="9">
        <v>25.575292071064517</v>
      </c>
      <c r="J253" s="9">
        <v>0</v>
      </c>
      <c r="K253" s="9">
        <v>0</v>
      </c>
      <c r="L253" s="10">
        <v>82.9934729790968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21.96907596158064</v>
      </c>
      <c r="S253" s="9">
        <v>12.551330598935484</v>
      </c>
      <c r="T253" s="9">
        <v>0</v>
      </c>
      <c r="U253" s="9">
        <v>0</v>
      </c>
      <c r="V253" s="10">
        <v>27.022618641064504</v>
      </c>
      <c r="W253" s="11">
        <v>0</v>
      </c>
      <c r="X253" s="9">
        <v>0</v>
      </c>
      <c r="Y253" s="9">
        <v>0</v>
      </c>
      <c r="Z253" s="9">
        <v>0</v>
      </c>
      <c r="AA253" s="10">
        <v>0.0002411533870967742</v>
      </c>
      <c r="AB253" s="11">
        <v>7.845832412516127</v>
      </c>
      <c r="AC253" s="9">
        <v>0.093342957</v>
      </c>
      <c r="AD253" s="9">
        <v>0</v>
      </c>
      <c r="AE253" s="9">
        <v>0</v>
      </c>
      <c r="AF253" s="10">
        <v>2.3305979730000006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16.283517357516136</v>
      </c>
      <c r="AM253" s="9">
        <v>0.22633329322580642</v>
      </c>
      <c r="AN253" s="9">
        <v>0</v>
      </c>
      <c r="AO253" s="9">
        <v>0</v>
      </c>
      <c r="AP253" s="10">
        <v>3.0891110927096777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799.1672066180051</v>
      </c>
      <c r="AW253" s="9">
        <v>135.12804429428695</v>
      </c>
      <c r="AX253" s="9">
        <v>0.09191727600000003</v>
      </c>
      <c r="AY253" s="9">
        <v>0</v>
      </c>
      <c r="AZ253" s="10">
        <v>875.1860925064545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627.134588121124</v>
      </c>
      <c r="BG253" s="9">
        <v>48.61127874345167</v>
      </c>
      <c r="BH253" s="9">
        <v>2.154358487451613</v>
      </c>
      <c r="BI253" s="9">
        <v>0</v>
      </c>
      <c r="BJ253" s="10">
        <v>271.94362422335644</v>
      </c>
      <c r="BK253" s="17">
        <f t="shared" si="12"/>
        <v>3018.419852138872</v>
      </c>
      <c r="BL253" s="16"/>
      <c r="BM253" s="50"/>
    </row>
    <row r="254" spans="1:65" s="12" customFormat="1" ht="15">
      <c r="A254" s="5"/>
      <c r="B254" s="8" t="s">
        <v>163</v>
      </c>
      <c r="C254" s="11">
        <v>0</v>
      </c>
      <c r="D254" s="9">
        <v>10.919732258064515</v>
      </c>
      <c r="E254" s="9">
        <v>0</v>
      </c>
      <c r="F254" s="9">
        <v>0</v>
      </c>
      <c r="G254" s="10">
        <v>0</v>
      </c>
      <c r="H254" s="11">
        <v>0.787607296967742</v>
      </c>
      <c r="I254" s="9">
        <v>5.460113368870967</v>
      </c>
      <c r="J254" s="9">
        <v>0</v>
      </c>
      <c r="K254" s="9">
        <v>0</v>
      </c>
      <c r="L254" s="10">
        <v>0.36343776003225814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0.29637317406451613</v>
      </c>
      <c r="S254" s="9">
        <v>0.002963044677419354</v>
      </c>
      <c r="T254" s="9">
        <v>0</v>
      </c>
      <c r="U254" s="9">
        <v>0</v>
      </c>
      <c r="V254" s="10">
        <v>0.14330916867741939</v>
      </c>
      <c r="W254" s="11">
        <v>0</v>
      </c>
      <c r="X254" s="9">
        <v>5.498285790612903</v>
      </c>
      <c r="Y254" s="9">
        <v>0</v>
      </c>
      <c r="Z254" s="9">
        <v>0</v>
      </c>
      <c r="AA254" s="10">
        <v>0</v>
      </c>
      <c r="AB254" s="11">
        <v>0.0026859879032258066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0.00022427135483870967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1.7619086127741945</v>
      </c>
      <c r="AW254" s="9">
        <v>0.2760487606106151</v>
      </c>
      <c r="AX254" s="9">
        <v>0</v>
      </c>
      <c r="AY254" s="9">
        <v>0</v>
      </c>
      <c r="AZ254" s="10">
        <v>0.9601811318064516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0.493366093419355</v>
      </c>
      <c r="BG254" s="9">
        <v>0.06345960141935483</v>
      </c>
      <c r="BH254" s="9">
        <v>0</v>
      </c>
      <c r="BI254" s="9">
        <v>0</v>
      </c>
      <c r="BJ254" s="10">
        <v>0.10328927022580643</v>
      </c>
      <c r="BK254" s="17">
        <f t="shared" si="12"/>
        <v>27.132985591481585</v>
      </c>
      <c r="BL254" s="16"/>
      <c r="BM254" s="50"/>
    </row>
    <row r="255" spans="1:65" s="12" customFormat="1" ht="15">
      <c r="A255" s="5"/>
      <c r="B255" s="8" t="s">
        <v>180</v>
      </c>
      <c r="C255" s="11">
        <v>0</v>
      </c>
      <c r="D255" s="9">
        <v>8.555565403225806</v>
      </c>
      <c r="E255" s="9">
        <v>0</v>
      </c>
      <c r="F255" s="9">
        <v>0</v>
      </c>
      <c r="G255" s="10">
        <v>0</v>
      </c>
      <c r="H255" s="11">
        <v>25.627166795870963</v>
      </c>
      <c r="I255" s="9">
        <v>43.959580118677415</v>
      </c>
      <c r="J255" s="9">
        <v>0</v>
      </c>
      <c r="K255" s="9">
        <v>0</v>
      </c>
      <c r="L255" s="10">
        <v>32.105989267999995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23.836658117161296</v>
      </c>
      <c r="S255" s="9">
        <v>1.5172432349354839</v>
      </c>
      <c r="T255" s="9">
        <v>0</v>
      </c>
      <c r="U255" s="9">
        <v>0</v>
      </c>
      <c r="V255" s="10">
        <v>18.530671464838715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5.819545903387094</v>
      </c>
      <c r="AC255" s="9">
        <v>0.20933575338709676</v>
      </c>
      <c r="AD255" s="9">
        <v>0</v>
      </c>
      <c r="AE255" s="9">
        <v>0</v>
      </c>
      <c r="AF255" s="10">
        <v>2.1638226711935484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12.466037556806453</v>
      </c>
      <c r="AM255" s="9">
        <v>0.1332051580645161</v>
      </c>
      <c r="AN255" s="9">
        <v>0</v>
      </c>
      <c r="AO255" s="9">
        <v>0</v>
      </c>
      <c r="AP255" s="10">
        <v>2.280970564451613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633.0997885250506</v>
      </c>
      <c r="AW255" s="9">
        <v>154.08482589902286</v>
      </c>
      <c r="AX255" s="9">
        <v>0</v>
      </c>
      <c r="AY255" s="9">
        <v>1.411877497903226</v>
      </c>
      <c r="AZ255" s="10">
        <v>633.6583384356751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589.0326138071433</v>
      </c>
      <c r="BG255" s="9">
        <v>48.72377457870969</v>
      </c>
      <c r="BH255" s="9">
        <v>0.0016362891612903222</v>
      </c>
      <c r="BI255" s="9">
        <v>0</v>
      </c>
      <c r="BJ255" s="10">
        <v>224.66557002290241</v>
      </c>
      <c r="BK255" s="17">
        <f t="shared" si="12"/>
        <v>2461.8842170655685</v>
      </c>
      <c r="BL255" s="16"/>
      <c r="BM255" s="50"/>
    </row>
    <row r="256" spans="1:65" s="12" customFormat="1" ht="15">
      <c r="A256" s="5"/>
      <c r="B256" s="8" t="s">
        <v>164</v>
      </c>
      <c r="C256" s="11">
        <v>0</v>
      </c>
      <c r="D256" s="9">
        <v>2.0630538524193542</v>
      </c>
      <c r="E256" s="9">
        <v>0</v>
      </c>
      <c r="F256" s="9">
        <v>0</v>
      </c>
      <c r="G256" s="10">
        <v>0</v>
      </c>
      <c r="H256" s="11">
        <v>1.9063589268387098</v>
      </c>
      <c r="I256" s="9">
        <v>0.13375655151612903</v>
      </c>
      <c r="J256" s="9">
        <v>0</v>
      </c>
      <c r="K256" s="9">
        <v>0</v>
      </c>
      <c r="L256" s="10">
        <v>2.981817438290322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0.7382676324193549</v>
      </c>
      <c r="S256" s="9">
        <v>0.005996126741935485</v>
      </c>
      <c r="T256" s="9">
        <v>0</v>
      </c>
      <c r="U256" s="9">
        <v>0</v>
      </c>
      <c r="V256" s="10">
        <v>0.7902754781612905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0.09132081274193549</v>
      </c>
      <c r="AC256" s="9">
        <v>0</v>
      </c>
      <c r="AD256" s="9">
        <v>0</v>
      </c>
      <c r="AE256" s="9">
        <v>0</v>
      </c>
      <c r="AF256" s="10">
        <v>0.08413305812903227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0.10629158048387095</v>
      </c>
      <c r="AM256" s="9">
        <v>0.000631759</v>
      </c>
      <c r="AN256" s="9">
        <v>0</v>
      </c>
      <c r="AO256" s="9">
        <v>0</v>
      </c>
      <c r="AP256" s="10">
        <v>0.06426108358064517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18.00627480625808</v>
      </c>
      <c r="AW256" s="9">
        <v>7.65271102348291</v>
      </c>
      <c r="AX256" s="9">
        <v>0</v>
      </c>
      <c r="AY256" s="9">
        <v>0</v>
      </c>
      <c r="AZ256" s="10">
        <v>33.45116515461297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8.979912380193534</v>
      </c>
      <c r="BG256" s="9">
        <v>0.40520093858064515</v>
      </c>
      <c r="BH256" s="9">
        <v>0</v>
      </c>
      <c r="BI256" s="9">
        <v>0</v>
      </c>
      <c r="BJ256" s="10">
        <v>8.16354488880644</v>
      </c>
      <c r="BK256" s="17">
        <f t="shared" si="12"/>
        <v>85.62497349225717</v>
      </c>
      <c r="BL256" s="16"/>
      <c r="BM256" s="50"/>
    </row>
    <row r="257" spans="1:65" s="12" customFormat="1" ht="15">
      <c r="A257" s="5"/>
      <c r="B257" s="8" t="s">
        <v>165</v>
      </c>
      <c r="C257" s="11">
        <v>0</v>
      </c>
      <c r="D257" s="9">
        <v>0.6071642443548387</v>
      </c>
      <c r="E257" s="9">
        <v>0</v>
      </c>
      <c r="F257" s="9">
        <v>0</v>
      </c>
      <c r="G257" s="10">
        <v>0</v>
      </c>
      <c r="H257" s="11">
        <v>0.16994227722580643</v>
      </c>
      <c r="I257" s="9">
        <v>0</v>
      </c>
      <c r="J257" s="9">
        <v>0</v>
      </c>
      <c r="K257" s="9">
        <v>0</v>
      </c>
      <c r="L257" s="10">
        <v>5.201202067645162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0.0005135412258064516</v>
      </c>
      <c r="S257" s="9">
        <v>0</v>
      </c>
      <c r="T257" s="9">
        <v>0</v>
      </c>
      <c r="U257" s="9">
        <v>0</v>
      </c>
      <c r="V257" s="10">
        <v>0.1542002667419355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0.013138900806451612</v>
      </c>
      <c r="AC257" s="9">
        <v>0</v>
      </c>
      <c r="AD257" s="9">
        <v>0</v>
      </c>
      <c r="AE257" s="9">
        <v>0</v>
      </c>
      <c r="AF257" s="10">
        <v>0.0419577169032258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0.021151035290322577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3.5209045925603624</v>
      </c>
      <c r="AW257" s="9">
        <v>0</v>
      </c>
      <c r="AX257" s="9">
        <v>0</v>
      </c>
      <c r="AY257" s="9">
        <v>0</v>
      </c>
      <c r="AZ257" s="10">
        <v>70.4884088672581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0.10281539167741938</v>
      </c>
      <c r="BG257" s="9">
        <v>0</v>
      </c>
      <c r="BH257" s="9">
        <v>0</v>
      </c>
      <c r="BI257" s="9">
        <v>0</v>
      </c>
      <c r="BJ257" s="10">
        <v>1.8277062387419356</v>
      </c>
      <c r="BK257" s="17">
        <f t="shared" si="12"/>
        <v>82.14910514043137</v>
      </c>
      <c r="BL257" s="16"/>
      <c r="BM257" s="50"/>
    </row>
    <row r="258" spans="1:65" s="12" customFormat="1" ht="15">
      <c r="A258" s="5"/>
      <c r="B258" s="8" t="s">
        <v>166</v>
      </c>
      <c r="C258" s="11">
        <v>0</v>
      </c>
      <c r="D258" s="9">
        <v>1.616027397870968</v>
      </c>
      <c r="E258" s="9">
        <v>0</v>
      </c>
      <c r="F258" s="9">
        <v>0</v>
      </c>
      <c r="G258" s="10">
        <v>0</v>
      </c>
      <c r="H258" s="11">
        <v>6.630526628999999</v>
      </c>
      <c r="I258" s="9">
        <v>17.915083634258064</v>
      </c>
      <c r="J258" s="9">
        <v>0</v>
      </c>
      <c r="K258" s="9">
        <v>0</v>
      </c>
      <c r="L258" s="10">
        <v>27.6555810008387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1.3987791115161292</v>
      </c>
      <c r="S258" s="9">
        <v>4.9337408383225805</v>
      </c>
      <c r="T258" s="9">
        <v>0</v>
      </c>
      <c r="U258" s="9">
        <v>0</v>
      </c>
      <c r="V258" s="10">
        <v>0.5008119198387095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0.060778222322580636</v>
      </c>
      <c r="AC258" s="9">
        <v>0</v>
      </c>
      <c r="AD258" s="9">
        <v>0</v>
      </c>
      <c r="AE258" s="9">
        <v>0</v>
      </c>
      <c r="AF258" s="10">
        <v>0.0001332058387096774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0.11361058680645164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41.93705532248397</v>
      </c>
      <c r="AW258" s="9">
        <v>4.517769694211841</v>
      </c>
      <c r="AX258" s="9">
        <v>0</v>
      </c>
      <c r="AY258" s="9">
        <v>0</v>
      </c>
      <c r="AZ258" s="10">
        <v>7.942695532903228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14.199885963193557</v>
      </c>
      <c r="BG258" s="9">
        <v>3.154664676806452</v>
      </c>
      <c r="BH258" s="9">
        <v>0</v>
      </c>
      <c r="BI258" s="9">
        <v>0</v>
      </c>
      <c r="BJ258" s="10">
        <v>3.6970839360000003</v>
      </c>
      <c r="BK258" s="17">
        <f t="shared" si="12"/>
        <v>136.27422767221194</v>
      </c>
      <c r="BL258" s="16"/>
      <c r="BM258" s="50"/>
    </row>
    <row r="259" spans="1:65" s="12" customFormat="1" ht="15">
      <c r="A259" s="5"/>
      <c r="B259" s="8" t="s">
        <v>167</v>
      </c>
      <c r="C259" s="11">
        <v>0</v>
      </c>
      <c r="D259" s="9">
        <v>2.0583678543870967</v>
      </c>
      <c r="E259" s="9">
        <v>0</v>
      </c>
      <c r="F259" s="9">
        <v>0</v>
      </c>
      <c r="G259" s="10">
        <v>0</v>
      </c>
      <c r="H259" s="11">
        <v>50.650466251451626</v>
      </c>
      <c r="I259" s="9">
        <v>9.35160991648387</v>
      </c>
      <c r="J259" s="9">
        <v>0</v>
      </c>
      <c r="K259" s="9">
        <v>0.031539318709677425</v>
      </c>
      <c r="L259" s="10">
        <v>69.85245083212905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22.18818547103225</v>
      </c>
      <c r="S259" s="9">
        <v>0.9858332971612902</v>
      </c>
      <c r="T259" s="9">
        <v>0</v>
      </c>
      <c r="U259" s="9">
        <v>0</v>
      </c>
      <c r="V259" s="10">
        <v>20.927224936516133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0.5100717342580645</v>
      </c>
      <c r="AC259" s="9">
        <v>0</v>
      </c>
      <c r="AD259" s="9">
        <v>0</v>
      </c>
      <c r="AE259" s="9">
        <v>0</v>
      </c>
      <c r="AF259" s="10">
        <v>0.4071495946451613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0.49187333587096765</v>
      </c>
      <c r="AM259" s="9">
        <v>0</v>
      </c>
      <c r="AN259" s="9">
        <v>0</v>
      </c>
      <c r="AO259" s="9">
        <v>0</v>
      </c>
      <c r="AP259" s="10">
        <v>0.2305115342903226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357.33416030319495</v>
      </c>
      <c r="AW259" s="9">
        <v>79.34897521866354</v>
      </c>
      <c r="AX259" s="9">
        <v>0</v>
      </c>
      <c r="AY259" s="9">
        <v>0</v>
      </c>
      <c r="AZ259" s="10">
        <v>521.2450749961292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200.61515733887165</v>
      </c>
      <c r="BG259" s="9">
        <v>16.635876314677425</v>
      </c>
      <c r="BH259" s="9">
        <v>0.04178119167741935</v>
      </c>
      <c r="BI259" s="9">
        <v>0</v>
      </c>
      <c r="BJ259" s="10">
        <v>136.4121306939682</v>
      </c>
      <c r="BK259" s="17">
        <f t="shared" si="12"/>
        <v>1489.3184401341182</v>
      </c>
      <c r="BL259" s="16"/>
      <c r="BM259" s="50"/>
    </row>
    <row r="260" spans="1:65" s="12" customFormat="1" ht="15">
      <c r="A260" s="5"/>
      <c r="B260" s="8" t="s">
        <v>168</v>
      </c>
      <c r="C260" s="11">
        <v>0</v>
      </c>
      <c r="D260" s="9">
        <v>2.072921953193548</v>
      </c>
      <c r="E260" s="9">
        <v>0</v>
      </c>
      <c r="F260" s="9">
        <v>0</v>
      </c>
      <c r="G260" s="10">
        <v>0</v>
      </c>
      <c r="H260" s="11">
        <v>17.4485012367742</v>
      </c>
      <c r="I260" s="9">
        <v>14.884515746903226</v>
      </c>
      <c r="J260" s="9">
        <v>0</v>
      </c>
      <c r="K260" s="9">
        <v>0</v>
      </c>
      <c r="L260" s="10">
        <v>35.443623470999995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13.061831627677408</v>
      </c>
      <c r="S260" s="9">
        <v>0.709404087451613</v>
      </c>
      <c r="T260" s="9">
        <v>0</v>
      </c>
      <c r="U260" s="9">
        <v>0</v>
      </c>
      <c r="V260" s="10">
        <v>13.08766550851613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3.388043981806452</v>
      </c>
      <c r="AC260" s="9">
        <v>0.006560385612903227</v>
      </c>
      <c r="AD260" s="9">
        <v>0</v>
      </c>
      <c r="AE260" s="9">
        <v>0</v>
      </c>
      <c r="AF260" s="10">
        <v>1.54717505532258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5.129696320258063</v>
      </c>
      <c r="AM260" s="9">
        <v>0.034446818258064504</v>
      </c>
      <c r="AN260" s="9">
        <v>0</v>
      </c>
      <c r="AO260" s="9">
        <v>0</v>
      </c>
      <c r="AP260" s="10">
        <v>1.8675420363548387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371.28104742988216</v>
      </c>
      <c r="AW260" s="9">
        <v>37.46297488496171</v>
      </c>
      <c r="AX260" s="9">
        <v>0</v>
      </c>
      <c r="AY260" s="9">
        <v>0</v>
      </c>
      <c r="AZ260" s="10">
        <v>517.9198536927136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319.45852402765064</v>
      </c>
      <c r="BG260" s="9">
        <v>10.875592117967742</v>
      </c>
      <c r="BH260" s="9">
        <v>0</v>
      </c>
      <c r="BI260" s="9">
        <v>0</v>
      </c>
      <c r="BJ260" s="10">
        <v>202.3672182147736</v>
      </c>
      <c r="BK260" s="17">
        <f t="shared" si="12"/>
        <v>1568.0471385970784</v>
      </c>
      <c r="BL260" s="16"/>
      <c r="BM260" s="50"/>
    </row>
    <row r="261" spans="1:65" s="12" customFormat="1" ht="15">
      <c r="A261" s="5"/>
      <c r="B261" s="8" t="s">
        <v>169</v>
      </c>
      <c r="C261" s="11">
        <v>0</v>
      </c>
      <c r="D261" s="9">
        <v>0.5452892465161291</v>
      </c>
      <c r="E261" s="9">
        <v>0</v>
      </c>
      <c r="F261" s="9">
        <v>0</v>
      </c>
      <c r="G261" s="10">
        <v>0</v>
      </c>
      <c r="H261" s="11">
        <v>0.31520762751612913</v>
      </c>
      <c r="I261" s="9">
        <v>0.03165779977419354</v>
      </c>
      <c r="J261" s="9">
        <v>0</v>
      </c>
      <c r="K261" s="9">
        <v>0</v>
      </c>
      <c r="L261" s="10">
        <v>1.9496270808709677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0.23147201800000006</v>
      </c>
      <c r="S261" s="9">
        <v>0.3460696272258064</v>
      </c>
      <c r="T261" s="9">
        <v>0</v>
      </c>
      <c r="U261" s="9">
        <v>0</v>
      </c>
      <c r="V261" s="10">
        <v>0.46087373735483866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0.02001068264516129</v>
      </c>
      <c r="AC261" s="9">
        <v>0</v>
      </c>
      <c r="AD261" s="9">
        <v>0</v>
      </c>
      <c r="AE261" s="9">
        <v>0</v>
      </c>
      <c r="AF261" s="10">
        <v>0.017488170129032254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0.04844591812903224</v>
      </c>
      <c r="AM261" s="9">
        <v>0</v>
      </c>
      <c r="AN261" s="9">
        <v>0</v>
      </c>
      <c r="AO261" s="9">
        <v>0</v>
      </c>
      <c r="AP261" s="10">
        <v>0.028945162806451617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4.9889389655161285</v>
      </c>
      <c r="AW261" s="9">
        <v>1.2746309097160868</v>
      </c>
      <c r="AX261" s="9">
        <v>0</v>
      </c>
      <c r="AY261" s="9">
        <v>0</v>
      </c>
      <c r="AZ261" s="10">
        <v>12.015212434064521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3.3749038509677387</v>
      </c>
      <c r="BG261" s="9">
        <v>0.0009251924193548386</v>
      </c>
      <c r="BH261" s="9">
        <v>0</v>
      </c>
      <c r="BI261" s="9">
        <v>0</v>
      </c>
      <c r="BJ261" s="10">
        <v>3.8296120123871</v>
      </c>
      <c r="BK261" s="17">
        <f t="shared" si="12"/>
        <v>29.479310436038674</v>
      </c>
      <c r="BL261" s="16"/>
      <c r="BM261" s="50"/>
    </row>
    <row r="262" spans="1:65" s="12" customFormat="1" ht="15">
      <c r="A262" s="5"/>
      <c r="B262" s="8" t="s">
        <v>175</v>
      </c>
      <c r="C262" s="11">
        <v>0</v>
      </c>
      <c r="D262" s="9">
        <v>0.5374896774193548</v>
      </c>
      <c r="E262" s="9">
        <v>0</v>
      </c>
      <c r="F262" s="9">
        <v>0</v>
      </c>
      <c r="G262" s="10">
        <v>0</v>
      </c>
      <c r="H262" s="11">
        <v>7.510665690129031</v>
      </c>
      <c r="I262" s="9">
        <v>0</v>
      </c>
      <c r="J262" s="9">
        <v>0</v>
      </c>
      <c r="K262" s="9">
        <v>0</v>
      </c>
      <c r="L262" s="10">
        <v>1.5256315478709672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5.44811524748387</v>
      </c>
      <c r="S262" s="9">
        <v>0</v>
      </c>
      <c r="T262" s="9">
        <v>0</v>
      </c>
      <c r="U262" s="9">
        <v>0</v>
      </c>
      <c r="V262" s="10">
        <v>0.9157574849032257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0.2589794073225806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0.2342129378387097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268.03664694461276</v>
      </c>
      <c r="AW262" s="9">
        <v>0.0012459355483870967</v>
      </c>
      <c r="AX262" s="9">
        <v>0</v>
      </c>
      <c r="AY262" s="9">
        <v>0</v>
      </c>
      <c r="AZ262" s="10">
        <v>46.49557610980644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241.7395079660969</v>
      </c>
      <c r="BG262" s="9">
        <v>0.00019775212903225806</v>
      </c>
      <c r="BH262" s="9">
        <v>0</v>
      </c>
      <c r="BI262" s="9">
        <v>0</v>
      </c>
      <c r="BJ262" s="10">
        <v>12.348578900032267</v>
      </c>
      <c r="BK262" s="17">
        <f t="shared" si="12"/>
        <v>585.0526056011936</v>
      </c>
      <c r="BL262" s="16"/>
      <c r="BM262" s="50"/>
    </row>
    <row r="263" spans="1:65" s="12" customFormat="1" ht="15">
      <c r="A263" s="5"/>
      <c r="B263" s="8" t="s">
        <v>170</v>
      </c>
      <c r="C263" s="11">
        <v>0</v>
      </c>
      <c r="D263" s="9">
        <v>0.6560153574193547</v>
      </c>
      <c r="E263" s="9">
        <v>0</v>
      </c>
      <c r="F263" s="9">
        <v>0</v>
      </c>
      <c r="G263" s="10">
        <v>0</v>
      </c>
      <c r="H263" s="11">
        <v>115.32524996341942</v>
      </c>
      <c r="I263" s="9">
        <v>14.488769791870967</v>
      </c>
      <c r="J263" s="9">
        <v>0.06353848490322579</v>
      </c>
      <c r="K263" s="9">
        <v>0</v>
      </c>
      <c r="L263" s="10">
        <v>99.4826557222581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77.76667972458064</v>
      </c>
      <c r="S263" s="9">
        <v>2.8098418825161295</v>
      </c>
      <c r="T263" s="9">
        <v>0</v>
      </c>
      <c r="U263" s="9">
        <v>0</v>
      </c>
      <c r="V263" s="10">
        <v>40.48399980393547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1.668018112741936</v>
      </c>
      <c r="AC263" s="9">
        <v>0.0620148804516129</v>
      </c>
      <c r="AD263" s="9">
        <v>0</v>
      </c>
      <c r="AE263" s="9">
        <v>0</v>
      </c>
      <c r="AF263" s="10">
        <v>1.2191462234193549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1.139119927967742</v>
      </c>
      <c r="AM263" s="9">
        <v>0</v>
      </c>
      <c r="AN263" s="9">
        <v>0</v>
      </c>
      <c r="AO263" s="9">
        <v>0</v>
      </c>
      <c r="AP263" s="10">
        <v>0.22017928209677418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922.0778717471965</v>
      </c>
      <c r="AW263" s="9">
        <v>66.00722193849482</v>
      </c>
      <c r="AX263" s="9">
        <v>0.03302294338709678</v>
      </c>
      <c r="AY263" s="9">
        <v>0</v>
      </c>
      <c r="AZ263" s="10">
        <v>484.1297856637419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670.869268326878</v>
      </c>
      <c r="BG263" s="9">
        <v>74.92159272954838</v>
      </c>
      <c r="BH263" s="9">
        <v>0.07525820203225807</v>
      </c>
      <c r="BI263" s="9">
        <v>0</v>
      </c>
      <c r="BJ263" s="10">
        <v>245.94956606635398</v>
      </c>
      <c r="BK263" s="17">
        <f t="shared" si="12"/>
        <v>2819.4488167752133</v>
      </c>
      <c r="BL263" s="16"/>
      <c r="BM263" s="50"/>
    </row>
    <row r="264" spans="1:65" s="12" customFormat="1" ht="15">
      <c r="A264" s="5"/>
      <c r="B264" s="8" t="s">
        <v>192</v>
      </c>
      <c r="C264" s="11">
        <v>0</v>
      </c>
      <c r="D264" s="9">
        <v>4.195489723000001</v>
      </c>
      <c r="E264" s="9">
        <v>0</v>
      </c>
      <c r="F264" s="9">
        <v>0</v>
      </c>
      <c r="G264" s="10">
        <v>0</v>
      </c>
      <c r="H264" s="11">
        <v>28.466770068451602</v>
      </c>
      <c r="I264" s="9">
        <v>9.475595132419356</v>
      </c>
      <c r="J264" s="9">
        <v>0</v>
      </c>
      <c r="K264" s="9">
        <v>0</v>
      </c>
      <c r="L264" s="10">
        <v>82.51656553258064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26.957136469645146</v>
      </c>
      <c r="S264" s="9">
        <v>9.027097688129032</v>
      </c>
      <c r="T264" s="9">
        <v>0</v>
      </c>
      <c r="U264" s="9">
        <v>0</v>
      </c>
      <c r="V264" s="10">
        <v>34.00019852154839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1.7012495043870968</v>
      </c>
      <c r="AC264" s="9">
        <v>0</v>
      </c>
      <c r="AD264" s="9">
        <v>0</v>
      </c>
      <c r="AE264" s="9">
        <v>0</v>
      </c>
      <c r="AF264" s="10">
        <v>1.7371267536129034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3.0290531226774196</v>
      </c>
      <c r="AM264" s="9">
        <v>0.00023537222580645166</v>
      </c>
      <c r="AN264" s="9">
        <v>0</v>
      </c>
      <c r="AO264" s="9">
        <v>0</v>
      </c>
      <c r="AP264" s="10">
        <v>1.2116344191290325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534.1219051465157</v>
      </c>
      <c r="AW264" s="9">
        <v>51.868730403814666</v>
      </c>
      <c r="AX264" s="9">
        <v>0.35616652003225807</v>
      </c>
      <c r="AY264" s="9">
        <v>0</v>
      </c>
      <c r="AZ264" s="10">
        <v>875.4333727947421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542.7670189367441</v>
      </c>
      <c r="BG264" s="9">
        <v>13.590265760774194</v>
      </c>
      <c r="BH264" s="9">
        <v>0</v>
      </c>
      <c r="BI264" s="9">
        <v>0</v>
      </c>
      <c r="BJ264" s="10">
        <v>509.81486167074206</v>
      </c>
      <c r="BK264" s="17">
        <f t="shared" si="12"/>
        <v>2730.270473541172</v>
      </c>
      <c r="BL264" s="16"/>
      <c r="BM264" s="57"/>
    </row>
    <row r="265" spans="1:65" s="12" customFormat="1" ht="15">
      <c r="A265" s="5"/>
      <c r="B265" s="8" t="s">
        <v>171</v>
      </c>
      <c r="C265" s="11">
        <v>0</v>
      </c>
      <c r="D265" s="9">
        <v>0.05345120322580647</v>
      </c>
      <c r="E265" s="9">
        <v>0</v>
      </c>
      <c r="F265" s="9">
        <v>0</v>
      </c>
      <c r="G265" s="10">
        <v>0</v>
      </c>
      <c r="H265" s="11">
        <v>0.2778616656129032</v>
      </c>
      <c r="I265" s="9">
        <v>0.0008570466451612904</v>
      </c>
      <c r="J265" s="9">
        <v>0</v>
      </c>
      <c r="K265" s="9">
        <v>0</v>
      </c>
      <c r="L265" s="10">
        <v>0.4002977007419354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0.2487157187096774</v>
      </c>
      <c r="S265" s="9">
        <v>0.2106556168064516</v>
      </c>
      <c r="T265" s="9">
        <v>0</v>
      </c>
      <c r="U265" s="9">
        <v>0</v>
      </c>
      <c r="V265" s="10">
        <v>0.2328703400322581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0.004830363677419354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1.6214644827419356</v>
      </c>
      <c r="AW265" s="9">
        <v>0.07781665793564921</v>
      </c>
      <c r="AX265" s="9">
        <v>0</v>
      </c>
      <c r="AY265" s="9">
        <v>0</v>
      </c>
      <c r="AZ265" s="10">
        <v>0.8949082067741937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0.342378515064516</v>
      </c>
      <c r="BG265" s="9">
        <v>0</v>
      </c>
      <c r="BH265" s="9">
        <v>0</v>
      </c>
      <c r="BI265" s="9">
        <v>0</v>
      </c>
      <c r="BJ265" s="10">
        <v>0.2963169665806452</v>
      </c>
      <c r="BK265" s="17">
        <f t="shared" si="12"/>
        <v>4.662424484548551</v>
      </c>
      <c r="BL265" s="16"/>
      <c r="BM265" s="57"/>
    </row>
    <row r="266" spans="1:65" s="12" customFormat="1" ht="15">
      <c r="A266" s="5"/>
      <c r="B266" s="8" t="s">
        <v>203</v>
      </c>
      <c r="C266" s="11">
        <v>0</v>
      </c>
      <c r="D266" s="9">
        <v>1.649662258064516</v>
      </c>
      <c r="E266" s="9">
        <v>0</v>
      </c>
      <c r="F266" s="9">
        <v>0</v>
      </c>
      <c r="G266" s="10">
        <v>0</v>
      </c>
      <c r="H266" s="11">
        <v>0.9162792085161289</v>
      </c>
      <c r="I266" s="9">
        <v>0.27568155903225805</v>
      </c>
      <c r="J266" s="9">
        <v>0</v>
      </c>
      <c r="K266" s="9">
        <v>0</v>
      </c>
      <c r="L266" s="10">
        <v>1.5657229573870972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0.5222101287741936</v>
      </c>
      <c r="S266" s="9">
        <v>0</v>
      </c>
      <c r="T266" s="9">
        <v>0</v>
      </c>
      <c r="U266" s="9">
        <v>0</v>
      </c>
      <c r="V266" s="10">
        <v>0.45898826845161295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0.0005422137096774195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3.3972781231290323</v>
      </c>
      <c r="AW266" s="9">
        <v>0.2650559286155319</v>
      </c>
      <c r="AX266" s="9">
        <v>0</v>
      </c>
      <c r="AY266" s="9">
        <v>0</v>
      </c>
      <c r="AZ266" s="10">
        <v>0.9697837570000001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1.8264653460967741</v>
      </c>
      <c r="BG266" s="9">
        <v>0</v>
      </c>
      <c r="BH266" s="9">
        <v>0</v>
      </c>
      <c r="BI266" s="9">
        <v>0</v>
      </c>
      <c r="BJ266" s="10">
        <v>0.5488534949354839</v>
      </c>
      <c r="BK266" s="17">
        <f t="shared" si="12"/>
        <v>12.396523243712304</v>
      </c>
      <c r="BL266" s="16"/>
      <c r="BM266" s="50"/>
    </row>
    <row r="267" spans="1:65" s="21" customFormat="1" ht="15">
      <c r="A267" s="5"/>
      <c r="B267" s="15" t="s">
        <v>14</v>
      </c>
      <c r="C267" s="20">
        <f aca="true" t="shared" si="13" ref="C267:AH267">SUM(C236:C266)</f>
        <v>0</v>
      </c>
      <c r="D267" s="18">
        <f t="shared" si="13"/>
        <v>150.23427468380646</v>
      </c>
      <c r="E267" s="18">
        <f t="shared" si="13"/>
        <v>0</v>
      </c>
      <c r="F267" s="18">
        <f t="shared" si="13"/>
        <v>0</v>
      </c>
      <c r="G267" s="19">
        <f t="shared" si="13"/>
        <v>0</v>
      </c>
      <c r="H267" s="20">
        <f t="shared" si="13"/>
        <v>1518.0647388433877</v>
      </c>
      <c r="I267" s="18">
        <f t="shared" si="13"/>
        <v>1811.579797357935</v>
      </c>
      <c r="J267" s="18">
        <f t="shared" si="13"/>
        <v>1.848966816032258</v>
      </c>
      <c r="K267" s="18">
        <f t="shared" si="13"/>
        <v>233.14830970232256</v>
      </c>
      <c r="L267" s="19">
        <f t="shared" si="13"/>
        <v>1150.672841625226</v>
      </c>
      <c r="M267" s="20">
        <f t="shared" si="13"/>
        <v>0</v>
      </c>
      <c r="N267" s="18">
        <f t="shared" si="13"/>
        <v>0</v>
      </c>
      <c r="O267" s="18">
        <f t="shared" si="13"/>
        <v>0</v>
      </c>
      <c r="P267" s="18">
        <f t="shared" si="13"/>
        <v>0</v>
      </c>
      <c r="Q267" s="19">
        <f t="shared" si="13"/>
        <v>0</v>
      </c>
      <c r="R267" s="20">
        <f t="shared" si="13"/>
        <v>404.35614400103213</v>
      </c>
      <c r="S267" s="18">
        <f t="shared" si="13"/>
        <v>346.9404130592902</v>
      </c>
      <c r="T267" s="18">
        <f t="shared" si="13"/>
        <v>0.7314746774193549</v>
      </c>
      <c r="U267" s="18">
        <f t="shared" si="13"/>
        <v>0</v>
      </c>
      <c r="V267" s="19">
        <f t="shared" si="13"/>
        <v>380.8525241990325</v>
      </c>
      <c r="W267" s="20">
        <f t="shared" si="13"/>
        <v>0</v>
      </c>
      <c r="X267" s="18">
        <f t="shared" si="13"/>
        <v>5.498285790612903</v>
      </c>
      <c r="Y267" s="18">
        <f t="shared" si="13"/>
        <v>0</v>
      </c>
      <c r="Z267" s="18">
        <f t="shared" si="13"/>
        <v>0</v>
      </c>
      <c r="AA267" s="19">
        <f t="shared" si="13"/>
        <v>0.0002411533870967742</v>
      </c>
      <c r="AB267" s="20">
        <f t="shared" si="13"/>
        <v>49.68550353112904</v>
      </c>
      <c r="AC267" s="18">
        <f t="shared" si="13"/>
        <v>0.6025196780967741</v>
      </c>
      <c r="AD267" s="18">
        <f t="shared" si="13"/>
        <v>0.005968704838709677</v>
      </c>
      <c r="AE267" s="18">
        <f t="shared" si="13"/>
        <v>0</v>
      </c>
      <c r="AF267" s="19">
        <f t="shared" si="13"/>
        <v>33.22018366093548</v>
      </c>
      <c r="AG267" s="20">
        <f t="shared" si="13"/>
        <v>0</v>
      </c>
      <c r="AH267" s="18">
        <f t="shared" si="13"/>
        <v>0</v>
      </c>
      <c r="AI267" s="18">
        <f aca="true" t="shared" si="14" ref="AI267:BK267">SUM(AI236:AI266)</f>
        <v>0</v>
      </c>
      <c r="AJ267" s="18">
        <f t="shared" si="14"/>
        <v>0</v>
      </c>
      <c r="AK267" s="19">
        <f t="shared" si="14"/>
        <v>0</v>
      </c>
      <c r="AL267" s="20">
        <f t="shared" si="14"/>
        <v>58.76872752138711</v>
      </c>
      <c r="AM267" s="18">
        <f t="shared" si="14"/>
        <v>194.89744944909674</v>
      </c>
      <c r="AN267" s="18">
        <f t="shared" si="14"/>
        <v>0</v>
      </c>
      <c r="AO267" s="18">
        <f t="shared" si="14"/>
        <v>0</v>
      </c>
      <c r="AP267" s="19">
        <f t="shared" si="14"/>
        <v>15.508242208419356</v>
      </c>
      <c r="AQ267" s="20">
        <f t="shared" si="14"/>
        <v>0</v>
      </c>
      <c r="AR267" s="18">
        <f t="shared" si="14"/>
        <v>0</v>
      </c>
      <c r="AS267" s="18">
        <f t="shared" si="14"/>
        <v>0</v>
      </c>
      <c r="AT267" s="18">
        <f t="shared" si="14"/>
        <v>0</v>
      </c>
      <c r="AU267" s="19">
        <f t="shared" si="14"/>
        <v>0</v>
      </c>
      <c r="AV267" s="20">
        <f t="shared" si="14"/>
        <v>11383.53202949131</v>
      </c>
      <c r="AW267" s="18">
        <f t="shared" si="14"/>
        <v>2455.5332373519277</v>
      </c>
      <c r="AX267" s="18">
        <f t="shared" si="14"/>
        <v>8.17497812187097</v>
      </c>
      <c r="AY267" s="18">
        <f t="shared" si="14"/>
        <v>2.4177332242580647</v>
      </c>
      <c r="AZ267" s="19">
        <f t="shared" si="14"/>
        <v>11884.018903283926</v>
      </c>
      <c r="BA267" s="20">
        <f t="shared" si="14"/>
        <v>0</v>
      </c>
      <c r="BB267" s="18">
        <f t="shared" si="14"/>
        <v>0</v>
      </c>
      <c r="BC267" s="18">
        <f t="shared" si="14"/>
        <v>0</v>
      </c>
      <c r="BD267" s="18">
        <f t="shared" si="14"/>
        <v>0</v>
      </c>
      <c r="BE267" s="19">
        <f t="shared" si="14"/>
        <v>0</v>
      </c>
      <c r="BF267" s="20">
        <f t="shared" si="14"/>
        <v>7265.116915657886</v>
      </c>
      <c r="BG267" s="18">
        <f t="shared" si="14"/>
        <v>696.4214591811611</v>
      </c>
      <c r="BH267" s="18">
        <f t="shared" si="14"/>
        <v>14.81113885612903</v>
      </c>
      <c r="BI267" s="18">
        <f t="shared" si="14"/>
        <v>32.94404910232259</v>
      </c>
      <c r="BJ267" s="19">
        <f t="shared" si="14"/>
        <v>4086.6315974725776</v>
      </c>
      <c r="BK267" s="32">
        <f t="shared" si="14"/>
        <v>44186.21864840677</v>
      </c>
      <c r="BL267" s="16"/>
      <c r="BM267" s="50"/>
    </row>
    <row r="268" spans="1:65" s="21" customFormat="1" ht="15">
      <c r="A268" s="5"/>
      <c r="B268" s="15" t="s">
        <v>25</v>
      </c>
      <c r="C268" s="20">
        <f aca="true" t="shared" si="15" ref="C268:AH268">C267+C233</f>
        <v>0</v>
      </c>
      <c r="D268" s="18">
        <f t="shared" si="15"/>
        <v>150.84171348435484</v>
      </c>
      <c r="E268" s="18">
        <f t="shared" si="15"/>
        <v>0</v>
      </c>
      <c r="F268" s="18">
        <f t="shared" si="15"/>
        <v>0</v>
      </c>
      <c r="G268" s="19">
        <f t="shared" si="15"/>
        <v>0</v>
      </c>
      <c r="H268" s="20">
        <f t="shared" si="15"/>
        <v>1685.4353091383878</v>
      </c>
      <c r="I268" s="18">
        <f t="shared" si="15"/>
        <v>1811.9904858781608</v>
      </c>
      <c r="J268" s="18">
        <f t="shared" si="15"/>
        <v>1.854269526</v>
      </c>
      <c r="K268" s="18">
        <f t="shared" si="15"/>
        <v>233.14830970232256</v>
      </c>
      <c r="L268" s="19">
        <f t="shared" si="15"/>
        <v>1229.1498687035487</v>
      </c>
      <c r="M268" s="20">
        <f t="shared" si="15"/>
        <v>0</v>
      </c>
      <c r="N268" s="18">
        <f t="shared" si="15"/>
        <v>0</v>
      </c>
      <c r="O268" s="18">
        <f t="shared" si="15"/>
        <v>0</v>
      </c>
      <c r="P268" s="18">
        <f t="shared" si="15"/>
        <v>0</v>
      </c>
      <c r="Q268" s="19">
        <f t="shared" si="15"/>
        <v>0</v>
      </c>
      <c r="R268" s="20">
        <f t="shared" si="15"/>
        <v>532.9545447998386</v>
      </c>
      <c r="S268" s="18">
        <f t="shared" si="15"/>
        <v>347.1514080719031</v>
      </c>
      <c r="T268" s="18">
        <f t="shared" si="15"/>
        <v>0.7314746774193549</v>
      </c>
      <c r="U268" s="18">
        <f t="shared" si="15"/>
        <v>0</v>
      </c>
      <c r="V268" s="19">
        <f t="shared" si="15"/>
        <v>421.00175728119376</v>
      </c>
      <c r="W268" s="20">
        <f t="shared" si="15"/>
        <v>0</v>
      </c>
      <c r="X268" s="18">
        <f t="shared" si="15"/>
        <v>5.498285790612903</v>
      </c>
      <c r="Y268" s="18">
        <f t="shared" si="15"/>
        <v>0</v>
      </c>
      <c r="Z268" s="18">
        <f t="shared" si="15"/>
        <v>0</v>
      </c>
      <c r="AA268" s="19">
        <f t="shared" si="15"/>
        <v>0.0002411533870967742</v>
      </c>
      <c r="AB268" s="20">
        <f t="shared" si="15"/>
        <v>56.91716054325807</v>
      </c>
      <c r="AC268" s="18">
        <f t="shared" si="15"/>
        <v>0.6110630934838709</v>
      </c>
      <c r="AD268" s="18">
        <f t="shared" si="15"/>
        <v>0.005968704838709677</v>
      </c>
      <c r="AE268" s="18">
        <f t="shared" si="15"/>
        <v>0</v>
      </c>
      <c r="AF268" s="19">
        <f t="shared" si="15"/>
        <v>35.43971201580645</v>
      </c>
      <c r="AG268" s="20">
        <f t="shared" si="15"/>
        <v>0</v>
      </c>
      <c r="AH268" s="18">
        <f t="shared" si="15"/>
        <v>0</v>
      </c>
      <c r="AI268" s="18">
        <f aca="true" t="shared" si="16" ref="AI268:BK268">AI267+AI233</f>
        <v>0</v>
      </c>
      <c r="AJ268" s="18">
        <f t="shared" si="16"/>
        <v>0</v>
      </c>
      <c r="AK268" s="19">
        <f t="shared" si="16"/>
        <v>0</v>
      </c>
      <c r="AL268" s="20">
        <f t="shared" si="16"/>
        <v>64.86011740564518</v>
      </c>
      <c r="AM268" s="18">
        <f t="shared" si="16"/>
        <v>231.00334133274188</v>
      </c>
      <c r="AN268" s="18">
        <f t="shared" si="16"/>
        <v>0</v>
      </c>
      <c r="AO268" s="18">
        <f t="shared" si="16"/>
        <v>0</v>
      </c>
      <c r="AP268" s="19">
        <f t="shared" si="16"/>
        <v>17.158747101161293</v>
      </c>
      <c r="AQ268" s="20">
        <f t="shared" si="16"/>
        <v>0</v>
      </c>
      <c r="AR268" s="18">
        <f t="shared" si="16"/>
        <v>0</v>
      </c>
      <c r="AS268" s="18">
        <f t="shared" si="16"/>
        <v>0</v>
      </c>
      <c r="AT268" s="18">
        <f t="shared" si="16"/>
        <v>0</v>
      </c>
      <c r="AU268" s="19">
        <f t="shared" si="16"/>
        <v>0</v>
      </c>
      <c r="AV268" s="20">
        <f t="shared" si="16"/>
        <v>13741.56969333939</v>
      </c>
      <c r="AW268" s="18">
        <f t="shared" si="16"/>
        <v>2481.359493253759</v>
      </c>
      <c r="AX268" s="18">
        <f t="shared" si="16"/>
        <v>8.194846354161292</v>
      </c>
      <c r="AY268" s="18">
        <f t="shared" si="16"/>
        <v>2.438326594967742</v>
      </c>
      <c r="AZ268" s="19">
        <f t="shared" si="16"/>
        <v>12851.622890714216</v>
      </c>
      <c r="BA268" s="20">
        <f t="shared" si="16"/>
        <v>0</v>
      </c>
      <c r="BB268" s="18">
        <f t="shared" si="16"/>
        <v>0</v>
      </c>
      <c r="BC268" s="18">
        <f t="shared" si="16"/>
        <v>0</v>
      </c>
      <c r="BD268" s="18">
        <f t="shared" si="16"/>
        <v>0</v>
      </c>
      <c r="BE268" s="19">
        <f t="shared" si="16"/>
        <v>0</v>
      </c>
      <c r="BF268" s="20">
        <f t="shared" si="16"/>
        <v>9213.03531842321</v>
      </c>
      <c r="BG268" s="18">
        <f t="shared" si="16"/>
        <v>716.5952513944515</v>
      </c>
      <c r="BH268" s="18">
        <f t="shared" si="16"/>
        <v>14.81113885612903</v>
      </c>
      <c r="BI268" s="18">
        <f t="shared" si="16"/>
        <v>32.94404910232259</v>
      </c>
      <c r="BJ268" s="19">
        <f t="shared" si="16"/>
        <v>4581.301142870319</v>
      </c>
      <c r="BK268" s="19">
        <f t="shared" si="16"/>
        <v>50469.625929307</v>
      </c>
      <c r="BL268" s="16"/>
      <c r="BM268" s="50"/>
    </row>
    <row r="269" spans="3:65" ht="1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6"/>
      <c r="BM269" s="50"/>
    </row>
    <row r="270" spans="1:65" s="12" customFormat="1" ht="15">
      <c r="A270" s="5" t="s">
        <v>26</v>
      </c>
      <c r="B270" s="27" t="s">
        <v>27</v>
      </c>
      <c r="C270" s="11"/>
      <c r="D270" s="9"/>
      <c r="E270" s="9"/>
      <c r="F270" s="9"/>
      <c r="G270" s="10"/>
      <c r="H270" s="11"/>
      <c r="I270" s="9"/>
      <c r="J270" s="9"/>
      <c r="K270" s="9"/>
      <c r="L270" s="10"/>
      <c r="M270" s="11"/>
      <c r="N270" s="9"/>
      <c r="O270" s="9"/>
      <c r="P270" s="9"/>
      <c r="Q270" s="10"/>
      <c r="R270" s="11"/>
      <c r="S270" s="9"/>
      <c r="T270" s="9"/>
      <c r="U270" s="9"/>
      <c r="V270" s="10"/>
      <c r="W270" s="11"/>
      <c r="X270" s="9"/>
      <c r="Y270" s="9"/>
      <c r="Z270" s="9"/>
      <c r="AA270" s="10"/>
      <c r="AB270" s="11"/>
      <c r="AC270" s="9"/>
      <c r="AD270" s="9"/>
      <c r="AE270" s="9"/>
      <c r="AF270" s="10"/>
      <c r="AG270" s="11"/>
      <c r="AH270" s="9"/>
      <c r="AI270" s="9"/>
      <c r="AJ270" s="9"/>
      <c r="AK270" s="10"/>
      <c r="AL270" s="11"/>
      <c r="AM270" s="9"/>
      <c r="AN270" s="9"/>
      <c r="AO270" s="9"/>
      <c r="AP270" s="10"/>
      <c r="AQ270" s="11"/>
      <c r="AR270" s="9"/>
      <c r="AS270" s="9"/>
      <c r="AT270" s="9"/>
      <c r="AU270" s="10"/>
      <c r="AV270" s="11"/>
      <c r="AW270" s="9"/>
      <c r="AX270" s="9"/>
      <c r="AY270" s="9"/>
      <c r="AZ270" s="10"/>
      <c r="BA270" s="11"/>
      <c r="BB270" s="9"/>
      <c r="BC270" s="9"/>
      <c r="BD270" s="9"/>
      <c r="BE270" s="10"/>
      <c r="BF270" s="11"/>
      <c r="BG270" s="9"/>
      <c r="BH270" s="9"/>
      <c r="BI270" s="9"/>
      <c r="BJ270" s="10"/>
      <c r="BK270" s="17"/>
      <c r="BL270" s="16"/>
      <c r="BM270" s="50"/>
    </row>
    <row r="271" spans="1:65" s="12" customFormat="1" ht="15">
      <c r="A271" s="5" t="s">
        <v>9</v>
      </c>
      <c r="B271" s="15" t="s">
        <v>28</v>
      </c>
      <c r="C271" s="11"/>
      <c r="D271" s="9"/>
      <c r="E271" s="9"/>
      <c r="F271" s="9"/>
      <c r="G271" s="10"/>
      <c r="H271" s="11"/>
      <c r="I271" s="9"/>
      <c r="J271" s="9"/>
      <c r="K271" s="9"/>
      <c r="L271" s="10"/>
      <c r="M271" s="11"/>
      <c r="N271" s="9"/>
      <c r="O271" s="9"/>
      <c r="P271" s="9"/>
      <c r="Q271" s="10"/>
      <c r="R271" s="11"/>
      <c r="S271" s="9"/>
      <c r="T271" s="9"/>
      <c r="U271" s="9"/>
      <c r="V271" s="10"/>
      <c r="W271" s="11"/>
      <c r="X271" s="9"/>
      <c r="Y271" s="9"/>
      <c r="Z271" s="9"/>
      <c r="AA271" s="10"/>
      <c r="AB271" s="11"/>
      <c r="AC271" s="9"/>
      <c r="AD271" s="9"/>
      <c r="AE271" s="9"/>
      <c r="AF271" s="10"/>
      <c r="AG271" s="11"/>
      <c r="AH271" s="9"/>
      <c r="AI271" s="9"/>
      <c r="AJ271" s="9"/>
      <c r="AK271" s="10"/>
      <c r="AL271" s="11"/>
      <c r="AM271" s="9"/>
      <c r="AN271" s="9"/>
      <c r="AO271" s="9"/>
      <c r="AP271" s="10"/>
      <c r="AQ271" s="11"/>
      <c r="AR271" s="9"/>
      <c r="AS271" s="9"/>
      <c r="AT271" s="9"/>
      <c r="AU271" s="10"/>
      <c r="AV271" s="11"/>
      <c r="AW271" s="9"/>
      <c r="AX271" s="9"/>
      <c r="AY271" s="9"/>
      <c r="AZ271" s="10"/>
      <c r="BA271" s="11"/>
      <c r="BB271" s="9"/>
      <c r="BC271" s="9"/>
      <c r="BD271" s="9"/>
      <c r="BE271" s="10"/>
      <c r="BF271" s="11"/>
      <c r="BG271" s="9"/>
      <c r="BH271" s="9"/>
      <c r="BI271" s="9"/>
      <c r="BJ271" s="10"/>
      <c r="BK271" s="17"/>
      <c r="BL271" s="16"/>
      <c r="BM271" s="50"/>
    </row>
    <row r="272" spans="1:65" s="12" customFormat="1" ht="15">
      <c r="A272" s="5"/>
      <c r="B272" s="8" t="s">
        <v>204</v>
      </c>
      <c r="C272" s="11">
        <v>0</v>
      </c>
      <c r="D272" s="9">
        <v>7.184477182870967</v>
      </c>
      <c r="E272" s="9">
        <v>0</v>
      </c>
      <c r="F272" s="9">
        <v>0</v>
      </c>
      <c r="G272" s="10">
        <v>0</v>
      </c>
      <c r="H272" s="11">
        <v>41.24038886329031</v>
      </c>
      <c r="I272" s="9">
        <v>50.40485637212902</v>
      </c>
      <c r="J272" s="9">
        <v>0.5605544117741934</v>
      </c>
      <c r="K272" s="9">
        <v>0</v>
      </c>
      <c r="L272" s="10">
        <v>32.652824905451624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19.85594307741936</v>
      </c>
      <c r="S272" s="9">
        <v>35.35349971445162</v>
      </c>
      <c r="T272" s="9">
        <v>0</v>
      </c>
      <c r="U272" s="9">
        <v>0</v>
      </c>
      <c r="V272" s="10">
        <v>18.369392881129027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0.6614755848387094</v>
      </c>
      <c r="AC272" s="9">
        <v>0.006813028709677419</v>
      </c>
      <c r="AD272" s="9">
        <v>0</v>
      </c>
      <c r="AE272" s="9">
        <v>0</v>
      </c>
      <c r="AF272" s="10">
        <v>0.14560097138709677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0.24634417770967748</v>
      </c>
      <c r="AM272" s="9">
        <v>0</v>
      </c>
      <c r="AN272" s="9">
        <v>0</v>
      </c>
      <c r="AO272" s="9">
        <v>0</v>
      </c>
      <c r="AP272" s="10">
        <v>0.17401006803225808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1384.9963664187405</v>
      </c>
      <c r="AW272" s="9">
        <v>299.094089230785</v>
      </c>
      <c r="AX272" s="9">
        <v>0.20232651583870967</v>
      </c>
      <c r="AY272" s="9">
        <v>0</v>
      </c>
      <c r="AZ272" s="10">
        <v>728.4582714904845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992.3672966074213</v>
      </c>
      <c r="BG272" s="9">
        <v>193.11593748625808</v>
      </c>
      <c r="BH272" s="9">
        <v>11.286653595193545</v>
      </c>
      <c r="BI272" s="9">
        <v>0</v>
      </c>
      <c r="BJ272" s="10">
        <v>397.65088572919444</v>
      </c>
      <c r="BK272" s="17">
        <f>SUM(C272:BJ272)</f>
        <v>4214.02800831311</v>
      </c>
      <c r="BL272" s="16"/>
      <c r="BM272" s="50"/>
    </row>
    <row r="273" spans="1:65" s="21" customFormat="1" ht="15">
      <c r="A273" s="5"/>
      <c r="B273" s="15" t="s">
        <v>29</v>
      </c>
      <c r="C273" s="20">
        <f>SUM(C272)</f>
        <v>0</v>
      </c>
      <c r="D273" s="18">
        <f>SUM(D272)</f>
        <v>7.184477182870967</v>
      </c>
      <c r="E273" s="18">
        <f>SUM(E272)</f>
        <v>0</v>
      </c>
      <c r="F273" s="18">
        <f>SUM(F272)</f>
        <v>0</v>
      </c>
      <c r="G273" s="19">
        <f>SUM(G272)</f>
        <v>0</v>
      </c>
      <c r="H273" s="20">
        <f aca="true" t="shared" si="17" ref="H273:BJ273">SUM(H272)</f>
        <v>41.24038886329031</v>
      </c>
      <c r="I273" s="18">
        <f t="shared" si="17"/>
        <v>50.40485637212902</v>
      </c>
      <c r="J273" s="18">
        <f t="shared" si="17"/>
        <v>0.5605544117741934</v>
      </c>
      <c r="K273" s="18">
        <f t="shared" si="17"/>
        <v>0</v>
      </c>
      <c r="L273" s="19">
        <f t="shared" si="17"/>
        <v>32.652824905451624</v>
      </c>
      <c r="M273" s="20">
        <f t="shared" si="17"/>
        <v>0</v>
      </c>
      <c r="N273" s="18">
        <f t="shared" si="17"/>
        <v>0</v>
      </c>
      <c r="O273" s="18">
        <f t="shared" si="17"/>
        <v>0</v>
      </c>
      <c r="P273" s="18">
        <f t="shared" si="17"/>
        <v>0</v>
      </c>
      <c r="Q273" s="19">
        <f t="shared" si="17"/>
        <v>0</v>
      </c>
      <c r="R273" s="20">
        <f t="shared" si="17"/>
        <v>19.85594307741936</v>
      </c>
      <c r="S273" s="18">
        <f t="shared" si="17"/>
        <v>35.35349971445162</v>
      </c>
      <c r="T273" s="18">
        <f t="shared" si="17"/>
        <v>0</v>
      </c>
      <c r="U273" s="18">
        <f t="shared" si="17"/>
        <v>0</v>
      </c>
      <c r="V273" s="19">
        <f t="shared" si="17"/>
        <v>18.369392881129027</v>
      </c>
      <c r="W273" s="20">
        <f t="shared" si="17"/>
        <v>0</v>
      </c>
      <c r="X273" s="18">
        <f t="shared" si="17"/>
        <v>0</v>
      </c>
      <c r="Y273" s="18">
        <f t="shared" si="17"/>
        <v>0</v>
      </c>
      <c r="Z273" s="18">
        <f t="shared" si="17"/>
        <v>0</v>
      </c>
      <c r="AA273" s="19">
        <f t="shared" si="17"/>
        <v>0</v>
      </c>
      <c r="AB273" s="20">
        <f t="shared" si="17"/>
        <v>0.6614755848387094</v>
      </c>
      <c r="AC273" s="18">
        <f t="shared" si="17"/>
        <v>0.006813028709677419</v>
      </c>
      <c r="AD273" s="18">
        <f t="shared" si="17"/>
        <v>0</v>
      </c>
      <c r="AE273" s="18">
        <f t="shared" si="17"/>
        <v>0</v>
      </c>
      <c r="AF273" s="19">
        <f t="shared" si="17"/>
        <v>0.14560097138709677</v>
      </c>
      <c r="AG273" s="20">
        <f t="shared" si="17"/>
        <v>0</v>
      </c>
      <c r="AH273" s="18">
        <f t="shared" si="17"/>
        <v>0</v>
      </c>
      <c r="AI273" s="18">
        <f t="shared" si="17"/>
        <v>0</v>
      </c>
      <c r="AJ273" s="18">
        <f t="shared" si="17"/>
        <v>0</v>
      </c>
      <c r="AK273" s="19">
        <f t="shared" si="17"/>
        <v>0</v>
      </c>
      <c r="AL273" s="20">
        <f t="shared" si="17"/>
        <v>0.24634417770967748</v>
      </c>
      <c r="AM273" s="18">
        <f t="shared" si="17"/>
        <v>0</v>
      </c>
      <c r="AN273" s="18">
        <f t="shared" si="17"/>
        <v>0</v>
      </c>
      <c r="AO273" s="18">
        <f t="shared" si="17"/>
        <v>0</v>
      </c>
      <c r="AP273" s="19">
        <f t="shared" si="17"/>
        <v>0.17401006803225808</v>
      </c>
      <c r="AQ273" s="20">
        <f t="shared" si="17"/>
        <v>0</v>
      </c>
      <c r="AR273" s="18">
        <f t="shared" si="17"/>
        <v>0</v>
      </c>
      <c r="AS273" s="18">
        <f t="shared" si="17"/>
        <v>0</v>
      </c>
      <c r="AT273" s="18">
        <f t="shared" si="17"/>
        <v>0</v>
      </c>
      <c r="AU273" s="19">
        <f t="shared" si="17"/>
        <v>0</v>
      </c>
      <c r="AV273" s="20">
        <f t="shared" si="17"/>
        <v>1384.9963664187405</v>
      </c>
      <c r="AW273" s="18">
        <f t="shared" si="17"/>
        <v>299.094089230785</v>
      </c>
      <c r="AX273" s="18">
        <f t="shared" si="17"/>
        <v>0.20232651583870967</v>
      </c>
      <c r="AY273" s="18">
        <f t="shared" si="17"/>
        <v>0</v>
      </c>
      <c r="AZ273" s="19">
        <f t="shared" si="17"/>
        <v>728.4582714904845</v>
      </c>
      <c r="BA273" s="20">
        <f t="shared" si="17"/>
        <v>0</v>
      </c>
      <c r="BB273" s="18">
        <f t="shared" si="17"/>
        <v>0</v>
      </c>
      <c r="BC273" s="18">
        <f t="shared" si="17"/>
        <v>0</v>
      </c>
      <c r="BD273" s="18">
        <f t="shared" si="17"/>
        <v>0</v>
      </c>
      <c r="BE273" s="19">
        <f t="shared" si="17"/>
        <v>0</v>
      </c>
      <c r="BF273" s="20">
        <f t="shared" si="17"/>
        <v>992.3672966074213</v>
      </c>
      <c r="BG273" s="18">
        <f t="shared" si="17"/>
        <v>193.11593748625808</v>
      </c>
      <c r="BH273" s="18">
        <f t="shared" si="17"/>
        <v>11.286653595193545</v>
      </c>
      <c r="BI273" s="18">
        <f t="shared" si="17"/>
        <v>0</v>
      </c>
      <c r="BJ273" s="19">
        <f t="shared" si="17"/>
        <v>397.65088572919444</v>
      </c>
      <c r="BK273" s="32">
        <f>SUM(BK272)</f>
        <v>4214.02800831311</v>
      </c>
      <c r="BL273" s="16"/>
      <c r="BM273" s="50"/>
    </row>
    <row r="274" spans="3:65" ht="1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6"/>
      <c r="BM274" s="50"/>
    </row>
    <row r="275" spans="1:65" s="12" customFormat="1" ht="15">
      <c r="A275" s="5" t="s">
        <v>43</v>
      </c>
      <c r="B275" s="24" t="s">
        <v>44</v>
      </c>
      <c r="C275" s="52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4"/>
      <c r="BL275" s="16"/>
      <c r="BM275" s="50"/>
    </row>
    <row r="276" spans="1:65" s="12" customFormat="1" ht="15">
      <c r="A276" s="5" t="s">
        <v>9</v>
      </c>
      <c r="B276" s="33" t="s">
        <v>45</v>
      </c>
      <c r="C276" s="52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4"/>
      <c r="BL276" s="16"/>
      <c r="BM276" s="50"/>
    </row>
    <row r="277" spans="1:65" s="12" customFormat="1" ht="15">
      <c r="A277" s="5"/>
      <c r="B277" s="8" t="s">
        <v>349</v>
      </c>
      <c r="C277" s="11">
        <v>0</v>
      </c>
      <c r="D277" s="9">
        <v>0.5161179553826057</v>
      </c>
      <c r="E277" s="9">
        <v>0</v>
      </c>
      <c r="F277" s="9">
        <v>0</v>
      </c>
      <c r="G277" s="10">
        <v>0</v>
      </c>
      <c r="H277" s="11">
        <v>627.2030121552305</v>
      </c>
      <c r="I277" s="9">
        <v>1089.3706</v>
      </c>
      <c r="J277" s="9">
        <v>12.1502</v>
      </c>
      <c r="K277" s="9">
        <v>0</v>
      </c>
      <c r="L277" s="10">
        <v>646.8988</v>
      </c>
      <c r="M277" s="11">
        <v>0</v>
      </c>
      <c r="N277" s="9">
        <v>0</v>
      </c>
      <c r="O277" s="9">
        <v>0</v>
      </c>
      <c r="P277" s="9">
        <v>0</v>
      </c>
      <c r="Q277" s="10">
        <v>0</v>
      </c>
      <c r="R277" s="11">
        <v>261.6129</v>
      </c>
      <c r="S277" s="9">
        <v>11.3148</v>
      </c>
      <c r="T277" s="9">
        <v>0.0036</v>
      </c>
      <c r="U277" s="9">
        <v>0</v>
      </c>
      <c r="V277" s="10">
        <v>152.3213</v>
      </c>
      <c r="W277" s="11">
        <v>0</v>
      </c>
      <c r="X277" s="9">
        <v>0</v>
      </c>
      <c r="Y277" s="9">
        <v>0</v>
      </c>
      <c r="Z277" s="9">
        <v>0</v>
      </c>
      <c r="AA277" s="10">
        <v>0</v>
      </c>
      <c r="AB277" s="11">
        <v>0</v>
      </c>
      <c r="AC277" s="9">
        <v>0</v>
      </c>
      <c r="AD277" s="9">
        <v>0</v>
      </c>
      <c r="AE277" s="9">
        <v>0</v>
      </c>
      <c r="AF277" s="10">
        <v>0</v>
      </c>
      <c r="AG277" s="11">
        <v>0</v>
      </c>
      <c r="AH277" s="9">
        <v>0</v>
      </c>
      <c r="AI277" s="9">
        <v>0</v>
      </c>
      <c r="AJ277" s="9">
        <v>0</v>
      </c>
      <c r="AK277" s="10">
        <v>0</v>
      </c>
      <c r="AL277" s="11">
        <v>0</v>
      </c>
      <c r="AM277" s="9">
        <v>0</v>
      </c>
      <c r="AN277" s="9">
        <v>0</v>
      </c>
      <c r="AO277" s="9">
        <v>0</v>
      </c>
      <c r="AP277" s="10">
        <v>0</v>
      </c>
      <c r="AQ277" s="11">
        <v>0</v>
      </c>
      <c r="AR277" s="9">
        <v>0</v>
      </c>
      <c r="AS277" s="9">
        <v>0</v>
      </c>
      <c r="AT277" s="9">
        <v>0</v>
      </c>
      <c r="AU277" s="10">
        <v>0</v>
      </c>
      <c r="AV277" s="11">
        <v>0</v>
      </c>
      <c r="AW277" s="9">
        <v>0</v>
      </c>
      <c r="AX277" s="9">
        <v>0</v>
      </c>
      <c r="AY277" s="9">
        <v>0</v>
      </c>
      <c r="AZ277" s="10">
        <v>0</v>
      </c>
      <c r="BA277" s="11">
        <v>0</v>
      </c>
      <c r="BB277" s="9">
        <v>0</v>
      </c>
      <c r="BC277" s="9">
        <v>0</v>
      </c>
      <c r="BD277" s="9">
        <v>0</v>
      </c>
      <c r="BE277" s="10">
        <v>0</v>
      </c>
      <c r="BF277" s="11">
        <v>0</v>
      </c>
      <c r="BG277" s="9">
        <v>0</v>
      </c>
      <c r="BH277" s="9">
        <v>0</v>
      </c>
      <c r="BI277" s="9">
        <v>0</v>
      </c>
      <c r="BJ277" s="10">
        <v>0</v>
      </c>
      <c r="BK277" s="17">
        <f>SUM(C277:BJ277)</f>
        <v>2801.391330110613</v>
      </c>
      <c r="BL277" s="25"/>
      <c r="BM277" s="50"/>
    </row>
    <row r="278" spans="1:65" s="21" customFormat="1" ht="15">
      <c r="A278" s="5"/>
      <c r="B278" s="15" t="s">
        <v>11</v>
      </c>
      <c r="C278" s="20">
        <f>SUM(C277)</f>
        <v>0</v>
      </c>
      <c r="D278" s="20">
        <f aca="true" t="shared" si="18" ref="D278:BJ278">SUM(D277)</f>
        <v>0.5161179553826057</v>
      </c>
      <c r="E278" s="20">
        <f t="shared" si="18"/>
        <v>0</v>
      </c>
      <c r="F278" s="20">
        <f t="shared" si="18"/>
        <v>0</v>
      </c>
      <c r="G278" s="20">
        <f t="shared" si="18"/>
        <v>0</v>
      </c>
      <c r="H278" s="20">
        <f t="shared" si="18"/>
        <v>627.2030121552305</v>
      </c>
      <c r="I278" s="20">
        <f t="shared" si="18"/>
        <v>1089.3706</v>
      </c>
      <c r="J278" s="20">
        <f t="shared" si="18"/>
        <v>12.1502</v>
      </c>
      <c r="K278" s="20">
        <f t="shared" si="18"/>
        <v>0</v>
      </c>
      <c r="L278" s="20">
        <f t="shared" si="18"/>
        <v>646.8988</v>
      </c>
      <c r="M278" s="20">
        <f t="shared" si="18"/>
        <v>0</v>
      </c>
      <c r="N278" s="20">
        <f t="shared" si="18"/>
        <v>0</v>
      </c>
      <c r="O278" s="20">
        <f t="shared" si="18"/>
        <v>0</v>
      </c>
      <c r="P278" s="20">
        <f t="shared" si="18"/>
        <v>0</v>
      </c>
      <c r="Q278" s="20">
        <f t="shared" si="18"/>
        <v>0</v>
      </c>
      <c r="R278" s="20">
        <f t="shared" si="18"/>
        <v>261.6129</v>
      </c>
      <c r="S278" s="20">
        <f t="shared" si="18"/>
        <v>11.3148</v>
      </c>
      <c r="T278" s="20">
        <f t="shared" si="18"/>
        <v>0.0036</v>
      </c>
      <c r="U278" s="20">
        <f t="shared" si="18"/>
        <v>0</v>
      </c>
      <c r="V278" s="20">
        <f t="shared" si="18"/>
        <v>152.3213</v>
      </c>
      <c r="W278" s="20">
        <f t="shared" si="18"/>
        <v>0</v>
      </c>
      <c r="X278" s="20">
        <f t="shared" si="18"/>
        <v>0</v>
      </c>
      <c r="Y278" s="20">
        <f t="shared" si="18"/>
        <v>0</v>
      </c>
      <c r="Z278" s="20">
        <f t="shared" si="18"/>
        <v>0</v>
      </c>
      <c r="AA278" s="20">
        <f t="shared" si="18"/>
        <v>0</v>
      </c>
      <c r="AB278" s="20">
        <f t="shared" si="18"/>
        <v>0</v>
      </c>
      <c r="AC278" s="20">
        <f t="shared" si="18"/>
        <v>0</v>
      </c>
      <c r="AD278" s="20">
        <f t="shared" si="18"/>
        <v>0</v>
      </c>
      <c r="AE278" s="20">
        <f t="shared" si="18"/>
        <v>0</v>
      </c>
      <c r="AF278" s="20">
        <f t="shared" si="18"/>
        <v>0</v>
      </c>
      <c r="AG278" s="20">
        <f t="shared" si="18"/>
        <v>0</v>
      </c>
      <c r="AH278" s="20">
        <f t="shared" si="18"/>
        <v>0</v>
      </c>
      <c r="AI278" s="20">
        <f t="shared" si="18"/>
        <v>0</v>
      </c>
      <c r="AJ278" s="20">
        <f t="shared" si="18"/>
        <v>0</v>
      </c>
      <c r="AK278" s="20">
        <f t="shared" si="18"/>
        <v>0</v>
      </c>
      <c r="AL278" s="20">
        <f t="shared" si="18"/>
        <v>0</v>
      </c>
      <c r="AM278" s="20">
        <f t="shared" si="18"/>
        <v>0</v>
      </c>
      <c r="AN278" s="20">
        <f t="shared" si="18"/>
        <v>0</v>
      </c>
      <c r="AO278" s="20">
        <f t="shared" si="18"/>
        <v>0</v>
      </c>
      <c r="AP278" s="20">
        <f t="shared" si="18"/>
        <v>0</v>
      </c>
      <c r="AQ278" s="20">
        <f t="shared" si="18"/>
        <v>0</v>
      </c>
      <c r="AR278" s="20">
        <f t="shared" si="18"/>
        <v>0</v>
      </c>
      <c r="AS278" s="20">
        <f t="shared" si="18"/>
        <v>0</v>
      </c>
      <c r="AT278" s="20">
        <f t="shared" si="18"/>
        <v>0</v>
      </c>
      <c r="AU278" s="20">
        <f t="shared" si="18"/>
        <v>0</v>
      </c>
      <c r="AV278" s="20">
        <f t="shared" si="18"/>
        <v>0</v>
      </c>
      <c r="AW278" s="20">
        <f t="shared" si="18"/>
        <v>0</v>
      </c>
      <c r="AX278" s="20">
        <f t="shared" si="18"/>
        <v>0</v>
      </c>
      <c r="AY278" s="20">
        <f t="shared" si="18"/>
        <v>0</v>
      </c>
      <c r="AZ278" s="20">
        <f t="shared" si="18"/>
        <v>0</v>
      </c>
      <c r="BA278" s="20">
        <f t="shared" si="18"/>
        <v>0</v>
      </c>
      <c r="BB278" s="20">
        <f t="shared" si="18"/>
        <v>0</v>
      </c>
      <c r="BC278" s="20">
        <f t="shared" si="18"/>
        <v>0</v>
      </c>
      <c r="BD278" s="20">
        <f t="shared" si="18"/>
        <v>0</v>
      </c>
      <c r="BE278" s="20">
        <f t="shared" si="18"/>
        <v>0</v>
      </c>
      <c r="BF278" s="20">
        <f t="shared" si="18"/>
        <v>0</v>
      </c>
      <c r="BG278" s="20">
        <f t="shared" si="18"/>
        <v>0</v>
      </c>
      <c r="BH278" s="20">
        <f t="shared" si="18"/>
        <v>0</v>
      </c>
      <c r="BI278" s="20">
        <f t="shared" si="18"/>
        <v>0</v>
      </c>
      <c r="BJ278" s="20">
        <f t="shared" si="18"/>
        <v>0</v>
      </c>
      <c r="BK278" s="32">
        <f>SUM(BK277)</f>
        <v>2801.391330110613</v>
      </c>
      <c r="BL278" s="16"/>
      <c r="BM278" s="50"/>
    </row>
    <row r="279" spans="1:65" s="12" customFormat="1" ht="15">
      <c r="A279" s="5" t="s">
        <v>12</v>
      </c>
      <c r="B279" s="6" t="s">
        <v>46</v>
      </c>
      <c r="C279" s="52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4"/>
      <c r="BL279" s="16"/>
      <c r="BM279" s="50"/>
    </row>
    <row r="280" spans="1:65" s="12" customFormat="1" ht="15">
      <c r="A280" s="5"/>
      <c r="B280" s="8" t="s">
        <v>334</v>
      </c>
      <c r="C280" s="11">
        <v>0</v>
      </c>
      <c r="D280" s="9">
        <v>2.8849764688255726</v>
      </c>
      <c r="E280" s="9">
        <v>0</v>
      </c>
      <c r="F280" s="9">
        <v>0</v>
      </c>
      <c r="G280" s="10">
        <v>0</v>
      </c>
      <c r="H280" s="11">
        <v>1.6946011264324898</v>
      </c>
      <c r="I280" s="9">
        <v>0.9976</v>
      </c>
      <c r="J280" s="9">
        <v>0</v>
      </c>
      <c r="K280" s="9">
        <v>0</v>
      </c>
      <c r="L280" s="10">
        <v>0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1.3427</v>
      </c>
      <c r="S280" s="9">
        <v>0</v>
      </c>
      <c r="T280" s="9">
        <v>0</v>
      </c>
      <c r="U280" s="9">
        <v>0</v>
      </c>
      <c r="V280" s="10">
        <v>0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7">
        <f aca="true" t="shared" si="19" ref="BK280:BK294">SUM(C280:BJ280)</f>
        <v>6.919877595258062</v>
      </c>
      <c r="BL280" s="25"/>
      <c r="BM280" s="50"/>
    </row>
    <row r="281" spans="1:65" s="12" customFormat="1" ht="15">
      <c r="A281" s="5"/>
      <c r="B281" s="8" t="s">
        <v>335</v>
      </c>
      <c r="C281" s="11">
        <v>0</v>
      </c>
      <c r="D281" s="9">
        <v>13.059099831063305</v>
      </c>
      <c r="E281" s="9">
        <v>0</v>
      </c>
      <c r="F281" s="9">
        <v>0</v>
      </c>
      <c r="G281" s="10">
        <v>0</v>
      </c>
      <c r="H281" s="11">
        <v>1.6246047838399238</v>
      </c>
      <c r="I281" s="9">
        <v>0.2263</v>
      </c>
      <c r="J281" s="9">
        <v>0</v>
      </c>
      <c r="K281" s="9">
        <v>0</v>
      </c>
      <c r="L281" s="10">
        <v>0.2129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0.2204</v>
      </c>
      <c r="S281" s="9">
        <v>0</v>
      </c>
      <c r="T281" s="9">
        <v>0</v>
      </c>
      <c r="U281" s="9">
        <v>0</v>
      </c>
      <c r="V281" s="10">
        <v>0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7">
        <f t="shared" si="19"/>
        <v>15.343304614903229</v>
      </c>
      <c r="BL281" s="25"/>
      <c r="BM281" s="57"/>
    </row>
    <row r="282" spans="1:65" s="12" customFormat="1" ht="15">
      <c r="A282" s="5"/>
      <c r="B282" s="8" t="s">
        <v>336</v>
      </c>
      <c r="C282" s="11">
        <v>0</v>
      </c>
      <c r="D282" s="9">
        <v>12.12086278566939</v>
      </c>
      <c r="E282" s="9">
        <v>0</v>
      </c>
      <c r="F282" s="9">
        <v>0</v>
      </c>
      <c r="G282" s="10">
        <v>0</v>
      </c>
      <c r="H282" s="11">
        <v>1.9472999549435093</v>
      </c>
      <c r="I282" s="9">
        <v>0.1402</v>
      </c>
      <c r="J282" s="9">
        <v>0</v>
      </c>
      <c r="K282" s="9">
        <v>0</v>
      </c>
      <c r="L282" s="10">
        <v>0.0541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0.1808</v>
      </c>
      <c r="S282" s="9">
        <v>0</v>
      </c>
      <c r="T282" s="9">
        <v>0</v>
      </c>
      <c r="U282" s="9">
        <v>0</v>
      </c>
      <c r="V282" s="10">
        <v>0.135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7">
        <f t="shared" si="19"/>
        <v>14.578262740612898</v>
      </c>
      <c r="BL282" s="25"/>
      <c r="BM282" s="50"/>
    </row>
    <row r="283" spans="1:65" s="12" customFormat="1" ht="15">
      <c r="A283" s="5"/>
      <c r="B283" s="8" t="s">
        <v>337</v>
      </c>
      <c r="C283" s="11">
        <v>0</v>
      </c>
      <c r="D283" s="9">
        <v>16.640705559413572</v>
      </c>
      <c r="E283" s="9">
        <v>0</v>
      </c>
      <c r="F283" s="9">
        <v>0</v>
      </c>
      <c r="G283" s="10">
        <v>0</v>
      </c>
      <c r="H283" s="11">
        <v>2.110822963457399</v>
      </c>
      <c r="I283" s="9">
        <v>0.932</v>
      </c>
      <c r="J283" s="9">
        <v>0</v>
      </c>
      <c r="K283" s="9">
        <v>0</v>
      </c>
      <c r="L283" s="10">
        <v>0.9002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0.0289</v>
      </c>
      <c r="S283" s="9">
        <v>0</v>
      </c>
      <c r="T283" s="9">
        <v>0.126</v>
      </c>
      <c r="U283" s="9">
        <v>0</v>
      </c>
      <c r="V283" s="10">
        <v>0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7">
        <f t="shared" si="19"/>
        <v>20.73862852287097</v>
      </c>
      <c r="BL283" s="25"/>
      <c r="BM283" s="50"/>
    </row>
    <row r="284" spans="1:65" s="12" customFormat="1" ht="15">
      <c r="A284" s="5"/>
      <c r="B284" s="8" t="s">
        <v>338</v>
      </c>
      <c r="C284" s="11">
        <v>0</v>
      </c>
      <c r="D284" s="9">
        <v>11.91838291521207</v>
      </c>
      <c r="E284" s="9">
        <v>0</v>
      </c>
      <c r="F284" s="9">
        <v>0</v>
      </c>
      <c r="G284" s="10">
        <v>0</v>
      </c>
      <c r="H284" s="11">
        <v>1.5772160326588964</v>
      </c>
      <c r="I284" s="9">
        <v>0.1916</v>
      </c>
      <c r="J284" s="9">
        <v>0</v>
      </c>
      <c r="K284" s="9">
        <v>0</v>
      </c>
      <c r="L284" s="10">
        <v>0.1521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0.0365</v>
      </c>
      <c r="S284" s="9">
        <v>0.2263</v>
      </c>
      <c r="T284" s="9">
        <v>0</v>
      </c>
      <c r="U284" s="9">
        <v>0</v>
      </c>
      <c r="V284" s="10">
        <v>0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7">
        <f t="shared" si="19"/>
        <v>14.102098947870967</v>
      </c>
      <c r="BL284" s="25"/>
      <c r="BM284" s="50"/>
    </row>
    <row r="285" spans="1:65" s="12" customFormat="1" ht="15">
      <c r="A285" s="5"/>
      <c r="B285" s="8" t="s">
        <v>339</v>
      </c>
      <c r="C285" s="11">
        <v>0</v>
      </c>
      <c r="D285" s="9">
        <v>31.60574966165047</v>
      </c>
      <c r="E285" s="9">
        <v>0</v>
      </c>
      <c r="F285" s="9">
        <v>0</v>
      </c>
      <c r="G285" s="10">
        <v>0</v>
      </c>
      <c r="H285" s="11">
        <v>3.5379188277688782</v>
      </c>
      <c r="I285" s="9">
        <v>0.8319</v>
      </c>
      <c r="J285" s="9">
        <v>0</v>
      </c>
      <c r="K285" s="9">
        <v>0</v>
      </c>
      <c r="L285" s="10">
        <v>0.1571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0.0681</v>
      </c>
      <c r="S285" s="9">
        <v>0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7">
        <f t="shared" si="19"/>
        <v>36.200768489419346</v>
      </c>
      <c r="BL285" s="25"/>
      <c r="BM285" s="57"/>
    </row>
    <row r="286" spans="1:65" s="12" customFormat="1" ht="15">
      <c r="A286" s="5"/>
      <c r="B286" s="8" t="s">
        <v>340</v>
      </c>
      <c r="C286" s="11">
        <v>0</v>
      </c>
      <c r="D286" s="9">
        <v>1.8926910293626702</v>
      </c>
      <c r="E286" s="9">
        <v>0</v>
      </c>
      <c r="F286" s="9">
        <v>0</v>
      </c>
      <c r="G286" s="10">
        <v>0</v>
      </c>
      <c r="H286" s="11">
        <v>27.2492640616373</v>
      </c>
      <c r="I286" s="9">
        <v>1286.3624</v>
      </c>
      <c r="J286" s="9">
        <v>10.4378</v>
      </c>
      <c r="K286" s="9">
        <v>0.819</v>
      </c>
      <c r="L286" s="10">
        <v>36.1343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10.3396</v>
      </c>
      <c r="S286" s="9">
        <v>0.3106</v>
      </c>
      <c r="T286" s="9">
        <v>0</v>
      </c>
      <c r="U286" s="9">
        <v>0</v>
      </c>
      <c r="V286" s="10">
        <v>7.5046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 t="shared" si="19"/>
        <v>1381.0502550909998</v>
      </c>
      <c r="BL286" s="25"/>
      <c r="BM286" s="57"/>
    </row>
    <row r="287" spans="1:65" s="12" customFormat="1" ht="15">
      <c r="A287" s="5"/>
      <c r="B287" s="8" t="s">
        <v>341</v>
      </c>
      <c r="C287" s="11">
        <v>0</v>
      </c>
      <c r="D287" s="9">
        <v>0.4821450210400225</v>
      </c>
      <c r="E287" s="9">
        <v>0</v>
      </c>
      <c r="F287" s="9">
        <v>0</v>
      </c>
      <c r="G287" s="10">
        <v>0</v>
      </c>
      <c r="H287" s="11">
        <v>127.85925699597927</v>
      </c>
      <c r="I287" s="9">
        <v>950.6376</v>
      </c>
      <c r="J287" s="9">
        <v>2026.7255</v>
      </c>
      <c r="K287" s="9">
        <v>0</v>
      </c>
      <c r="L287" s="10">
        <v>26.6231</v>
      </c>
      <c r="M287" s="11">
        <v>0</v>
      </c>
      <c r="N287" s="9">
        <v>0</v>
      </c>
      <c r="O287" s="9">
        <v>0</v>
      </c>
      <c r="P287" s="9">
        <v>0</v>
      </c>
      <c r="Q287" s="10">
        <v>0</v>
      </c>
      <c r="R287" s="11">
        <v>39.0756</v>
      </c>
      <c r="S287" s="9">
        <v>18.5817</v>
      </c>
      <c r="T287" s="9">
        <v>0</v>
      </c>
      <c r="U287" s="9">
        <v>0</v>
      </c>
      <c r="V287" s="10">
        <v>11.4145</v>
      </c>
      <c r="W287" s="11">
        <v>0</v>
      </c>
      <c r="X287" s="9">
        <v>0</v>
      </c>
      <c r="Y287" s="9">
        <v>0</v>
      </c>
      <c r="Z287" s="9">
        <v>0</v>
      </c>
      <c r="AA287" s="10">
        <v>0</v>
      </c>
      <c r="AB287" s="11">
        <v>0</v>
      </c>
      <c r="AC287" s="9">
        <v>0</v>
      </c>
      <c r="AD287" s="9">
        <v>0</v>
      </c>
      <c r="AE287" s="9">
        <v>0</v>
      </c>
      <c r="AF287" s="10">
        <v>0</v>
      </c>
      <c r="AG287" s="11">
        <v>0</v>
      </c>
      <c r="AH287" s="9">
        <v>0</v>
      </c>
      <c r="AI287" s="9">
        <v>0</v>
      </c>
      <c r="AJ287" s="9">
        <v>0</v>
      </c>
      <c r="AK287" s="10">
        <v>0</v>
      </c>
      <c r="AL287" s="11">
        <v>0</v>
      </c>
      <c r="AM287" s="9">
        <v>0</v>
      </c>
      <c r="AN287" s="9">
        <v>0</v>
      </c>
      <c r="AO287" s="9">
        <v>0</v>
      </c>
      <c r="AP287" s="10">
        <v>0</v>
      </c>
      <c r="AQ287" s="11">
        <v>0</v>
      </c>
      <c r="AR287" s="9">
        <v>0</v>
      </c>
      <c r="AS287" s="9">
        <v>0</v>
      </c>
      <c r="AT287" s="9">
        <v>0</v>
      </c>
      <c r="AU287" s="10">
        <v>0</v>
      </c>
      <c r="AV287" s="11">
        <v>0</v>
      </c>
      <c r="AW287" s="9">
        <v>0</v>
      </c>
      <c r="AX287" s="9">
        <v>0</v>
      </c>
      <c r="AY287" s="9">
        <v>0</v>
      </c>
      <c r="AZ287" s="10">
        <v>0</v>
      </c>
      <c r="BA287" s="11">
        <v>0</v>
      </c>
      <c r="BB287" s="9">
        <v>0</v>
      </c>
      <c r="BC287" s="9">
        <v>0</v>
      </c>
      <c r="BD287" s="9">
        <v>0</v>
      </c>
      <c r="BE287" s="10">
        <v>0</v>
      </c>
      <c r="BF287" s="11">
        <v>0</v>
      </c>
      <c r="BG287" s="9">
        <v>0</v>
      </c>
      <c r="BH287" s="9">
        <v>0</v>
      </c>
      <c r="BI287" s="9">
        <v>0</v>
      </c>
      <c r="BJ287" s="10">
        <v>0</v>
      </c>
      <c r="BK287" s="17">
        <f t="shared" si="19"/>
        <v>3201.3994020170194</v>
      </c>
      <c r="BL287" s="25"/>
      <c r="BM287" s="57"/>
    </row>
    <row r="288" spans="1:65" s="12" customFormat="1" ht="15">
      <c r="A288" s="5"/>
      <c r="B288" s="8" t="s">
        <v>342</v>
      </c>
      <c r="C288" s="11">
        <v>0</v>
      </c>
      <c r="D288" s="9">
        <v>0.0641193222969157</v>
      </c>
      <c r="E288" s="9">
        <v>0</v>
      </c>
      <c r="F288" s="9">
        <v>0</v>
      </c>
      <c r="G288" s="10">
        <v>0</v>
      </c>
      <c r="H288" s="11">
        <v>3.066323600315986</v>
      </c>
      <c r="I288" s="9">
        <v>0.3444</v>
      </c>
      <c r="J288" s="9">
        <v>0</v>
      </c>
      <c r="K288" s="9">
        <v>0</v>
      </c>
      <c r="L288" s="10">
        <v>1.5871</v>
      </c>
      <c r="M288" s="11">
        <v>0</v>
      </c>
      <c r="N288" s="9">
        <v>0</v>
      </c>
      <c r="O288" s="9">
        <v>0</v>
      </c>
      <c r="P288" s="9">
        <v>0</v>
      </c>
      <c r="Q288" s="10">
        <v>0</v>
      </c>
      <c r="R288" s="11">
        <v>0.8901</v>
      </c>
      <c r="S288" s="9">
        <v>0.1531</v>
      </c>
      <c r="T288" s="9">
        <v>0</v>
      </c>
      <c r="U288" s="9">
        <v>0</v>
      </c>
      <c r="V288" s="10">
        <v>0.0572</v>
      </c>
      <c r="W288" s="11">
        <v>0</v>
      </c>
      <c r="X288" s="9">
        <v>0</v>
      </c>
      <c r="Y288" s="9">
        <v>0</v>
      </c>
      <c r="Z288" s="9">
        <v>0</v>
      </c>
      <c r="AA288" s="10">
        <v>0</v>
      </c>
      <c r="AB288" s="11">
        <v>0</v>
      </c>
      <c r="AC288" s="9">
        <v>0</v>
      </c>
      <c r="AD288" s="9">
        <v>0</v>
      </c>
      <c r="AE288" s="9">
        <v>0</v>
      </c>
      <c r="AF288" s="10">
        <v>0</v>
      </c>
      <c r="AG288" s="11">
        <v>0</v>
      </c>
      <c r="AH288" s="9">
        <v>0</v>
      </c>
      <c r="AI288" s="9">
        <v>0</v>
      </c>
      <c r="AJ288" s="9">
        <v>0</v>
      </c>
      <c r="AK288" s="10">
        <v>0</v>
      </c>
      <c r="AL288" s="11">
        <v>0</v>
      </c>
      <c r="AM288" s="9">
        <v>0</v>
      </c>
      <c r="AN288" s="9">
        <v>0</v>
      </c>
      <c r="AO288" s="9">
        <v>0</v>
      </c>
      <c r="AP288" s="10">
        <v>0</v>
      </c>
      <c r="AQ288" s="11">
        <v>0</v>
      </c>
      <c r="AR288" s="9">
        <v>0</v>
      </c>
      <c r="AS288" s="9">
        <v>0</v>
      </c>
      <c r="AT288" s="9">
        <v>0</v>
      </c>
      <c r="AU288" s="10">
        <v>0</v>
      </c>
      <c r="AV288" s="11">
        <v>0</v>
      </c>
      <c r="AW288" s="9">
        <v>0</v>
      </c>
      <c r="AX288" s="9">
        <v>0</v>
      </c>
      <c r="AY288" s="9">
        <v>0</v>
      </c>
      <c r="AZ288" s="10">
        <v>0</v>
      </c>
      <c r="BA288" s="11">
        <v>0</v>
      </c>
      <c r="BB288" s="9">
        <v>0</v>
      </c>
      <c r="BC288" s="9">
        <v>0</v>
      </c>
      <c r="BD288" s="9">
        <v>0</v>
      </c>
      <c r="BE288" s="10">
        <v>0</v>
      </c>
      <c r="BF288" s="11">
        <v>0</v>
      </c>
      <c r="BG288" s="9">
        <v>0</v>
      </c>
      <c r="BH288" s="9">
        <v>0</v>
      </c>
      <c r="BI288" s="9">
        <v>0</v>
      </c>
      <c r="BJ288" s="10">
        <v>0</v>
      </c>
      <c r="BK288" s="17">
        <f t="shared" si="19"/>
        <v>6.162342922612902</v>
      </c>
      <c r="BL288" s="25"/>
      <c r="BM288" s="57"/>
    </row>
    <row r="289" spans="1:65" s="12" customFormat="1" ht="15">
      <c r="A289" s="5"/>
      <c r="B289" s="8" t="s">
        <v>343</v>
      </c>
      <c r="C289" s="11">
        <v>0</v>
      </c>
      <c r="D289" s="9">
        <v>0.26549954236845336</v>
      </c>
      <c r="E289" s="9">
        <v>0</v>
      </c>
      <c r="F289" s="9">
        <v>0</v>
      </c>
      <c r="G289" s="10">
        <v>0</v>
      </c>
      <c r="H289" s="11">
        <v>7.011648851502514</v>
      </c>
      <c r="I289" s="9">
        <v>0.931</v>
      </c>
      <c r="J289" s="9">
        <v>0</v>
      </c>
      <c r="K289" s="9">
        <v>0</v>
      </c>
      <c r="L289" s="10">
        <v>5.9239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1.3873</v>
      </c>
      <c r="S289" s="9">
        <v>0.0649</v>
      </c>
      <c r="T289" s="9">
        <v>0</v>
      </c>
      <c r="U289" s="9">
        <v>0</v>
      </c>
      <c r="V289" s="10">
        <v>0.437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7">
        <f t="shared" si="19"/>
        <v>16.021248393870966</v>
      </c>
      <c r="BL289" s="25"/>
      <c r="BM289" s="57"/>
    </row>
    <row r="290" spans="1:65" s="12" customFormat="1" ht="15">
      <c r="A290" s="5"/>
      <c r="B290" s="8" t="s">
        <v>344</v>
      </c>
      <c r="C290" s="11">
        <v>0</v>
      </c>
      <c r="D290" s="9">
        <v>0.6675368825267944</v>
      </c>
      <c r="E290" s="9">
        <v>0</v>
      </c>
      <c r="F290" s="9">
        <v>0</v>
      </c>
      <c r="G290" s="10">
        <v>0</v>
      </c>
      <c r="H290" s="11">
        <v>28.942228674860274</v>
      </c>
      <c r="I290" s="9">
        <v>6.8415</v>
      </c>
      <c r="J290" s="9">
        <v>0.5574</v>
      </c>
      <c r="K290" s="9">
        <v>0</v>
      </c>
      <c r="L290" s="10">
        <v>56.4992</v>
      </c>
      <c r="M290" s="11">
        <v>0</v>
      </c>
      <c r="N290" s="9">
        <v>0</v>
      </c>
      <c r="O290" s="9">
        <v>0</v>
      </c>
      <c r="P290" s="9">
        <v>0</v>
      </c>
      <c r="Q290" s="10">
        <v>0</v>
      </c>
      <c r="R290" s="11">
        <v>7.5057</v>
      </c>
      <c r="S290" s="9">
        <v>0.0834</v>
      </c>
      <c r="T290" s="9">
        <v>0</v>
      </c>
      <c r="U290" s="9">
        <v>0</v>
      </c>
      <c r="V290" s="10">
        <v>7.9513</v>
      </c>
      <c r="W290" s="11">
        <v>0</v>
      </c>
      <c r="X290" s="9">
        <v>0</v>
      </c>
      <c r="Y290" s="9">
        <v>0</v>
      </c>
      <c r="Z290" s="9">
        <v>0</v>
      </c>
      <c r="AA290" s="10">
        <v>0</v>
      </c>
      <c r="AB290" s="11">
        <v>0</v>
      </c>
      <c r="AC290" s="9">
        <v>0</v>
      </c>
      <c r="AD290" s="9">
        <v>0</v>
      </c>
      <c r="AE290" s="9">
        <v>0</v>
      </c>
      <c r="AF290" s="10">
        <v>0</v>
      </c>
      <c r="AG290" s="11">
        <v>0</v>
      </c>
      <c r="AH290" s="9">
        <v>0</v>
      </c>
      <c r="AI290" s="9">
        <v>0</v>
      </c>
      <c r="AJ290" s="9">
        <v>0</v>
      </c>
      <c r="AK290" s="10">
        <v>0</v>
      </c>
      <c r="AL290" s="11">
        <v>0</v>
      </c>
      <c r="AM290" s="9">
        <v>0</v>
      </c>
      <c r="AN290" s="9">
        <v>0</v>
      </c>
      <c r="AO290" s="9">
        <v>0</v>
      </c>
      <c r="AP290" s="10">
        <v>0</v>
      </c>
      <c r="AQ290" s="11">
        <v>0</v>
      </c>
      <c r="AR290" s="9">
        <v>0</v>
      </c>
      <c r="AS290" s="9">
        <v>0</v>
      </c>
      <c r="AT290" s="9">
        <v>0</v>
      </c>
      <c r="AU290" s="10">
        <v>0</v>
      </c>
      <c r="AV290" s="11">
        <v>0</v>
      </c>
      <c r="AW290" s="9">
        <v>0</v>
      </c>
      <c r="AX290" s="9">
        <v>0</v>
      </c>
      <c r="AY290" s="9">
        <v>0</v>
      </c>
      <c r="AZ290" s="10">
        <v>0</v>
      </c>
      <c r="BA290" s="11">
        <v>0</v>
      </c>
      <c r="BB290" s="9">
        <v>0</v>
      </c>
      <c r="BC290" s="9">
        <v>0</v>
      </c>
      <c r="BD290" s="9">
        <v>0</v>
      </c>
      <c r="BE290" s="10">
        <v>0</v>
      </c>
      <c r="BF290" s="11">
        <v>0</v>
      </c>
      <c r="BG290" s="9">
        <v>0</v>
      </c>
      <c r="BH290" s="9">
        <v>0</v>
      </c>
      <c r="BI290" s="9">
        <v>0</v>
      </c>
      <c r="BJ290" s="10">
        <v>0</v>
      </c>
      <c r="BK290" s="17">
        <f t="shared" si="19"/>
        <v>109.04826555738708</v>
      </c>
      <c r="BL290" s="25"/>
      <c r="BM290" s="57"/>
    </row>
    <row r="291" spans="1:65" s="12" customFormat="1" ht="15">
      <c r="A291" s="5"/>
      <c r="B291" s="8" t="s">
        <v>345</v>
      </c>
      <c r="C291" s="11">
        <v>0</v>
      </c>
      <c r="D291" s="9">
        <v>0.5264923216271646</v>
      </c>
      <c r="E291" s="9">
        <v>0</v>
      </c>
      <c r="F291" s="9">
        <v>0</v>
      </c>
      <c r="G291" s="10">
        <v>0</v>
      </c>
      <c r="H291" s="11">
        <v>217.51226465740524</v>
      </c>
      <c r="I291" s="9">
        <v>501.8925</v>
      </c>
      <c r="J291" s="9">
        <v>10.7346</v>
      </c>
      <c r="K291" s="9">
        <v>0.0004</v>
      </c>
      <c r="L291" s="10">
        <v>693.1528</v>
      </c>
      <c r="M291" s="11">
        <v>0</v>
      </c>
      <c r="N291" s="9">
        <v>0</v>
      </c>
      <c r="O291" s="9">
        <v>0</v>
      </c>
      <c r="P291" s="9">
        <v>0</v>
      </c>
      <c r="Q291" s="10">
        <v>0</v>
      </c>
      <c r="R291" s="11">
        <v>63.1616</v>
      </c>
      <c r="S291" s="9">
        <v>9.9342</v>
      </c>
      <c r="T291" s="9">
        <v>0</v>
      </c>
      <c r="U291" s="9">
        <v>0</v>
      </c>
      <c r="V291" s="10">
        <v>97.9946</v>
      </c>
      <c r="W291" s="11">
        <v>0</v>
      </c>
      <c r="X291" s="9">
        <v>0</v>
      </c>
      <c r="Y291" s="9">
        <v>0</v>
      </c>
      <c r="Z291" s="9">
        <v>0</v>
      </c>
      <c r="AA291" s="10">
        <v>0</v>
      </c>
      <c r="AB291" s="11">
        <v>0</v>
      </c>
      <c r="AC291" s="9">
        <v>0</v>
      </c>
      <c r="AD291" s="9">
        <v>0</v>
      </c>
      <c r="AE291" s="9">
        <v>0</v>
      </c>
      <c r="AF291" s="10">
        <v>0</v>
      </c>
      <c r="AG291" s="11">
        <v>0</v>
      </c>
      <c r="AH291" s="9">
        <v>0</v>
      </c>
      <c r="AI291" s="9">
        <v>0</v>
      </c>
      <c r="AJ291" s="9">
        <v>0</v>
      </c>
      <c r="AK291" s="10">
        <v>0</v>
      </c>
      <c r="AL291" s="11">
        <v>0</v>
      </c>
      <c r="AM291" s="9">
        <v>0</v>
      </c>
      <c r="AN291" s="9">
        <v>0</v>
      </c>
      <c r="AO291" s="9">
        <v>0</v>
      </c>
      <c r="AP291" s="10">
        <v>0</v>
      </c>
      <c r="AQ291" s="11">
        <v>0</v>
      </c>
      <c r="AR291" s="9">
        <v>0</v>
      </c>
      <c r="AS291" s="9">
        <v>0</v>
      </c>
      <c r="AT291" s="9">
        <v>0</v>
      </c>
      <c r="AU291" s="10">
        <v>0</v>
      </c>
      <c r="AV291" s="11">
        <v>0</v>
      </c>
      <c r="AW291" s="9">
        <v>0</v>
      </c>
      <c r="AX291" s="9">
        <v>0</v>
      </c>
      <c r="AY291" s="9">
        <v>0</v>
      </c>
      <c r="AZ291" s="10">
        <v>0</v>
      </c>
      <c r="BA291" s="11">
        <v>0</v>
      </c>
      <c r="BB291" s="9">
        <v>0</v>
      </c>
      <c r="BC291" s="9">
        <v>0</v>
      </c>
      <c r="BD291" s="9">
        <v>0</v>
      </c>
      <c r="BE291" s="10">
        <v>0</v>
      </c>
      <c r="BF291" s="11">
        <v>0</v>
      </c>
      <c r="BG291" s="9">
        <v>0</v>
      </c>
      <c r="BH291" s="9">
        <v>0</v>
      </c>
      <c r="BI291" s="9">
        <v>0</v>
      </c>
      <c r="BJ291" s="10">
        <v>0</v>
      </c>
      <c r="BK291" s="17">
        <f t="shared" si="19"/>
        <v>1594.909456979032</v>
      </c>
      <c r="BL291" s="25"/>
      <c r="BM291" s="57"/>
    </row>
    <row r="292" spans="1:65" s="12" customFormat="1" ht="15">
      <c r="A292" s="5"/>
      <c r="B292" s="8" t="s">
        <v>346</v>
      </c>
      <c r="C292" s="11">
        <v>0</v>
      </c>
      <c r="D292" s="9">
        <v>19.44030518263318</v>
      </c>
      <c r="E292" s="9">
        <v>0</v>
      </c>
      <c r="F292" s="9">
        <v>0</v>
      </c>
      <c r="G292" s="10">
        <v>0</v>
      </c>
      <c r="H292" s="11">
        <v>130.78865183552801</v>
      </c>
      <c r="I292" s="9">
        <v>371.8732</v>
      </c>
      <c r="J292" s="9">
        <v>4.2248</v>
      </c>
      <c r="K292" s="9">
        <v>4.5898</v>
      </c>
      <c r="L292" s="10">
        <v>281.3709</v>
      </c>
      <c r="M292" s="11">
        <v>0</v>
      </c>
      <c r="N292" s="9">
        <v>0</v>
      </c>
      <c r="O292" s="9">
        <v>0</v>
      </c>
      <c r="P292" s="9">
        <v>0</v>
      </c>
      <c r="Q292" s="10">
        <v>0</v>
      </c>
      <c r="R292" s="11">
        <v>40.3952</v>
      </c>
      <c r="S292" s="9">
        <v>15.731</v>
      </c>
      <c r="T292" s="9">
        <v>0.408</v>
      </c>
      <c r="U292" s="9">
        <v>0</v>
      </c>
      <c r="V292" s="10">
        <v>131.6775</v>
      </c>
      <c r="W292" s="11">
        <v>0</v>
      </c>
      <c r="X292" s="9">
        <v>0</v>
      </c>
      <c r="Y292" s="9">
        <v>0</v>
      </c>
      <c r="Z292" s="9">
        <v>0</v>
      </c>
      <c r="AA292" s="10">
        <v>0</v>
      </c>
      <c r="AB292" s="11">
        <v>0</v>
      </c>
      <c r="AC292" s="9">
        <v>0</v>
      </c>
      <c r="AD292" s="9">
        <v>0</v>
      </c>
      <c r="AE292" s="9">
        <v>0</v>
      </c>
      <c r="AF292" s="10">
        <v>0</v>
      </c>
      <c r="AG292" s="11">
        <v>0</v>
      </c>
      <c r="AH292" s="9">
        <v>0</v>
      </c>
      <c r="AI292" s="9">
        <v>0</v>
      </c>
      <c r="AJ292" s="9">
        <v>0</v>
      </c>
      <c r="AK292" s="10">
        <v>0</v>
      </c>
      <c r="AL292" s="11">
        <v>0</v>
      </c>
      <c r="AM292" s="9">
        <v>0</v>
      </c>
      <c r="AN292" s="9">
        <v>0</v>
      </c>
      <c r="AO292" s="9">
        <v>0</v>
      </c>
      <c r="AP292" s="10">
        <v>0</v>
      </c>
      <c r="AQ292" s="11">
        <v>0</v>
      </c>
      <c r="AR292" s="9">
        <v>0</v>
      </c>
      <c r="AS292" s="9">
        <v>0</v>
      </c>
      <c r="AT292" s="9">
        <v>0</v>
      </c>
      <c r="AU292" s="10">
        <v>0</v>
      </c>
      <c r="AV292" s="11">
        <v>0</v>
      </c>
      <c r="AW292" s="9">
        <v>0</v>
      </c>
      <c r="AX292" s="9">
        <v>0</v>
      </c>
      <c r="AY292" s="9">
        <v>0</v>
      </c>
      <c r="AZ292" s="10">
        <v>0</v>
      </c>
      <c r="BA292" s="11">
        <v>0</v>
      </c>
      <c r="BB292" s="9">
        <v>0</v>
      </c>
      <c r="BC292" s="9">
        <v>0</v>
      </c>
      <c r="BD292" s="9">
        <v>0</v>
      </c>
      <c r="BE292" s="10">
        <v>0</v>
      </c>
      <c r="BF292" s="11">
        <v>0</v>
      </c>
      <c r="BG292" s="9">
        <v>0</v>
      </c>
      <c r="BH292" s="9">
        <v>0</v>
      </c>
      <c r="BI292" s="9">
        <v>0</v>
      </c>
      <c r="BJ292" s="10">
        <v>0</v>
      </c>
      <c r="BK292" s="17">
        <f t="shared" si="19"/>
        <v>1000.4993570181612</v>
      </c>
      <c r="BL292" s="25"/>
      <c r="BM292" s="57"/>
    </row>
    <row r="293" spans="1:65" s="12" customFormat="1" ht="15">
      <c r="A293" s="5"/>
      <c r="B293" s="8" t="s">
        <v>347</v>
      </c>
      <c r="C293" s="11">
        <v>0</v>
      </c>
      <c r="D293" s="9">
        <v>0.47080095089860624</v>
      </c>
      <c r="E293" s="9">
        <v>0</v>
      </c>
      <c r="F293" s="9">
        <v>0</v>
      </c>
      <c r="G293" s="10">
        <v>0</v>
      </c>
      <c r="H293" s="11">
        <v>5.964581606649786</v>
      </c>
      <c r="I293" s="9">
        <v>74.5734</v>
      </c>
      <c r="J293" s="9">
        <v>0.0256</v>
      </c>
      <c r="K293" s="9">
        <v>0</v>
      </c>
      <c r="L293" s="10">
        <v>10.6151</v>
      </c>
      <c r="M293" s="11">
        <v>0</v>
      </c>
      <c r="N293" s="9">
        <v>0</v>
      </c>
      <c r="O293" s="9">
        <v>0</v>
      </c>
      <c r="P293" s="9">
        <v>0</v>
      </c>
      <c r="Q293" s="10">
        <v>0</v>
      </c>
      <c r="R293" s="11">
        <v>1.6841</v>
      </c>
      <c r="S293" s="9">
        <v>0.032</v>
      </c>
      <c r="T293" s="9">
        <v>0</v>
      </c>
      <c r="U293" s="9">
        <v>0</v>
      </c>
      <c r="V293" s="10">
        <v>0.6331</v>
      </c>
      <c r="W293" s="11">
        <v>0</v>
      </c>
      <c r="X293" s="9">
        <v>0</v>
      </c>
      <c r="Y293" s="9">
        <v>0</v>
      </c>
      <c r="Z293" s="9">
        <v>0</v>
      </c>
      <c r="AA293" s="10">
        <v>0</v>
      </c>
      <c r="AB293" s="11">
        <v>0</v>
      </c>
      <c r="AC293" s="9">
        <v>0</v>
      </c>
      <c r="AD293" s="9">
        <v>0</v>
      </c>
      <c r="AE293" s="9">
        <v>0</v>
      </c>
      <c r="AF293" s="10">
        <v>0</v>
      </c>
      <c r="AG293" s="11">
        <v>0</v>
      </c>
      <c r="AH293" s="9">
        <v>0</v>
      </c>
      <c r="AI293" s="9">
        <v>0</v>
      </c>
      <c r="AJ293" s="9">
        <v>0</v>
      </c>
      <c r="AK293" s="10">
        <v>0</v>
      </c>
      <c r="AL293" s="11">
        <v>0</v>
      </c>
      <c r="AM293" s="9">
        <v>0</v>
      </c>
      <c r="AN293" s="9">
        <v>0</v>
      </c>
      <c r="AO293" s="9">
        <v>0</v>
      </c>
      <c r="AP293" s="10">
        <v>0</v>
      </c>
      <c r="AQ293" s="11">
        <v>0</v>
      </c>
      <c r="AR293" s="9">
        <v>0</v>
      </c>
      <c r="AS293" s="9">
        <v>0</v>
      </c>
      <c r="AT293" s="9">
        <v>0</v>
      </c>
      <c r="AU293" s="10">
        <v>0</v>
      </c>
      <c r="AV293" s="11">
        <v>0</v>
      </c>
      <c r="AW293" s="9">
        <v>0</v>
      </c>
      <c r="AX293" s="9">
        <v>0</v>
      </c>
      <c r="AY293" s="9">
        <v>0</v>
      </c>
      <c r="AZ293" s="10">
        <v>0</v>
      </c>
      <c r="BA293" s="11">
        <v>0</v>
      </c>
      <c r="BB293" s="9">
        <v>0</v>
      </c>
      <c r="BC293" s="9">
        <v>0</v>
      </c>
      <c r="BD293" s="9">
        <v>0</v>
      </c>
      <c r="BE293" s="10">
        <v>0</v>
      </c>
      <c r="BF293" s="11">
        <v>0</v>
      </c>
      <c r="BG293" s="9">
        <v>0</v>
      </c>
      <c r="BH293" s="9">
        <v>0</v>
      </c>
      <c r="BI293" s="9">
        <v>0</v>
      </c>
      <c r="BJ293" s="10">
        <v>0</v>
      </c>
      <c r="BK293" s="17">
        <f t="shared" si="19"/>
        <v>93.99868255754839</v>
      </c>
      <c r="BL293" s="25"/>
      <c r="BM293" s="50"/>
    </row>
    <row r="294" spans="1:65" s="12" customFormat="1" ht="15">
      <c r="A294" s="5"/>
      <c r="B294" s="8" t="s">
        <v>348</v>
      </c>
      <c r="C294" s="11">
        <v>0</v>
      </c>
      <c r="D294" s="9">
        <v>0.020305814490735964</v>
      </c>
      <c r="E294" s="9">
        <v>0</v>
      </c>
      <c r="F294" s="9">
        <v>0</v>
      </c>
      <c r="G294" s="10">
        <v>0</v>
      </c>
      <c r="H294" s="11">
        <v>0.8226183676705545</v>
      </c>
      <c r="I294" s="9">
        <v>0.1554</v>
      </c>
      <c r="J294" s="9">
        <v>0</v>
      </c>
      <c r="K294" s="9">
        <v>0</v>
      </c>
      <c r="L294" s="10">
        <v>0.4274</v>
      </c>
      <c r="M294" s="11">
        <v>0</v>
      </c>
      <c r="N294" s="9">
        <v>0</v>
      </c>
      <c r="O294" s="9">
        <v>0</v>
      </c>
      <c r="P294" s="9">
        <v>0</v>
      </c>
      <c r="Q294" s="10">
        <v>0</v>
      </c>
      <c r="R294" s="11">
        <v>0.3125</v>
      </c>
      <c r="S294" s="9">
        <v>0.0041</v>
      </c>
      <c r="T294" s="9">
        <v>0</v>
      </c>
      <c r="U294" s="9">
        <v>0</v>
      </c>
      <c r="V294" s="10">
        <v>0.0521</v>
      </c>
      <c r="W294" s="11">
        <v>0</v>
      </c>
      <c r="X294" s="9">
        <v>0</v>
      </c>
      <c r="Y294" s="9">
        <v>0</v>
      </c>
      <c r="Z294" s="9">
        <v>0</v>
      </c>
      <c r="AA294" s="10">
        <v>0</v>
      </c>
      <c r="AB294" s="11">
        <v>0</v>
      </c>
      <c r="AC294" s="9">
        <v>0</v>
      </c>
      <c r="AD294" s="9">
        <v>0</v>
      </c>
      <c r="AE294" s="9">
        <v>0</v>
      </c>
      <c r="AF294" s="10">
        <v>0</v>
      </c>
      <c r="AG294" s="11">
        <v>0</v>
      </c>
      <c r="AH294" s="9">
        <v>0</v>
      </c>
      <c r="AI294" s="9">
        <v>0</v>
      </c>
      <c r="AJ294" s="9">
        <v>0</v>
      </c>
      <c r="AK294" s="10">
        <v>0</v>
      </c>
      <c r="AL294" s="11">
        <v>0</v>
      </c>
      <c r="AM294" s="9">
        <v>0</v>
      </c>
      <c r="AN294" s="9">
        <v>0</v>
      </c>
      <c r="AO294" s="9">
        <v>0</v>
      </c>
      <c r="AP294" s="10">
        <v>0</v>
      </c>
      <c r="AQ294" s="11">
        <v>0</v>
      </c>
      <c r="AR294" s="9">
        <v>0</v>
      </c>
      <c r="AS294" s="9">
        <v>0</v>
      </c>
      <c r="AT294" s="9">
        <v>0</v>
      </c>
      <c r="AU294" s="10">
        <v>0</v>
      </c>
      <c r="AV294" s="11">
        <v>0</v>
      </c>
      <c r="AW294" s="9">
        <v>0</v>
      </c>
      <c r="AX294" s="9">
        <v>0</v>
      </c>
      <c r="AY294" s="9">
        <v>0</v>
      </c>
      <c r="AZ294" s="10">
        <v>0</v>
      </c>
      <c r="BA294" s="11">
        <v>0</v>
      </c>
      <c r="BB294" s="9">
        <v>0</v>
      </c>
      <c r="BC294" s="9">
        <v>0</v>
      </c>
      <c r="BD294" s="9">
        <v>0</v>
      </c>
      <c r="BE294" s="10">
        <v>0</v>
      </c>
      <c r="BF294" s="11">
        <v>0</v>
      </c>
      <c r="BG294" s="9">
        <v>0</v>
      </c>
      <c r="BH294" s="9">
        <v>0</v>
      </c>
      <c r="BI294" s="9">
        <v>0</v>
      </c>
      <c r="BJ294" s="10">
        <v>0</v>
      </c>
      <c r="BK294" s="17">
        <f t="shared" si="19"/>
        <v>1.7944241821612905</v>
      </c>
      <c r="BL294" s="25"/>
      <c r="BM294" s="57"/>
    </row>
    <row r="295" spans="1:65" s="21" customFormat="1" ht="15">
      <c r="A295" s="5"/>
      <c r="B295" s="15" t="s">
        <v>14</v>
      </c>
      <c r="C295" s="20">
        <f aca="true" t="shared" si="20" ref="C295:AH295">SUM(C280:C294)</f>
        <v>0</v>
      </c>
      <c r="D295" s="18">
        <f t="shared" si="20"/>
        <v>112.05967328907893</v>
      </c>
      <c r="E295" s="18">
        <f t="shared" si="20"/>
        <v>0</v>
      </c>
      <c r="F295" s="18">
        <f t="shared" si="20"/>
        <v>0</v>
      </c>
      <c r="G295" s="19">
        <f t="shared" si="20"/>
        <v>0</v>
      </c>
      <c r="H295" s="20">
        <f t="shared" si="20"/>
        <v>561.70930234065</v>
      </c>
      <c r="I295" s="18">
        <f t="shared" si="20"/>
        <v>3196.931</v>
      </c>
      <c r="J295" s="18">
        <f t="shared" si="20"/>
        <v>2052.7056999999995</v>
      </c>
      <c r="K295" s="18">
        <f t="shared" si="20"/>
        <v>5.4092</v>
      </c>
      <c r="L295" s="19">
        <f t="shared" si="20"/>
        <v>1113.8102</v>
      </c>
      <c r="M295" s="20">
        <f t="shared" si="20"/>
        <v>0</v>
      </c>
      <c r="N295" s="18">
        <f t="shared" si="20"/>
        <v>0</v>
      </c>
      <c r="O295" s="18">
        <f t="shared" si="20"/>
        <v>0</v>
      </c>
      <c r="P295" s="18">
        <f t="shared" si="20"/>
        <v>0</v>
      </c>
      <c r="Q295" s="19">
        <f t="shared" si="20"/>
        <v>0</v>
      </c>
      <c r="R295" s="20">
        <f t="shared" si="20"/>
        <v>166.6291</v>
      </c>
      <c r="S295" s="18">
        <f t="shared" si="20"/>
        <v>45.1213</v>
      </c>
      <c r="T295" s="18">
        <f t="shared" si="20"/>
        <v>0.534</v>
      </c>
      <c r="U295" s="18">
        <f t="shared" si="20"/>
        <v>0</v>
      </c>
      <c r="V295" s="19">
        <f t="shared" si="20"/>
        <v>257.8569</v>
      </c>
      <c r="W295" s="20">
        <f t="shared" si="20"/>
        <v>0</v>
      </c>
      <c r="X295" s="18">
        <f t="shared" si="20"/>
        <v>0</v>
      </c>
      <c r="Y295" s="18">
        <f t="shared" si="20"/>
        <v>0</v>
      </c>
      <c r="Z295" s="18">
        <f t="shared" si="20"/>
        <v>0</v>
      </c>
      <c r="AA295" s="19">
        <f t="shared" si="20"/>
        <v>0</v>
      </c>
      <c r="AB295" s="20">
        <f t="shared" si="20"/>
        <v>0</v>
      </c>
      <c r="AC295" s="18">
        <f t="shared" si="20"/>
        <v>0</v>
      </c>
      <c r="AD295" s="18">
        <f t="shared" si="20"/>
        <v>0</v>
      </c>
      <c r="AE295" s="18">
        <f t="shared" si="20"/>
        <v>0</v>
      </c>
      <c r="AF295" s="19">
        <f t="shared" si="20"/>
        <v>0</v>
      </c>
      <c r="AG295" s="20">
        <f t="shared" si="20"/>
        <v>0</v>
      </c>
      <c r="AH295" s="18">
        <f t="shared" si="20"/>
        <v>0</v>
      </c>
      <c r="AI295" s="18">
        <f aca="true" t="shared" si="21" ref="AI295:BK295">SUM(AI280:AI294)</f>
        <v>0</v>
      </c>
      <c r="AJ295" s="18">
        <f t="shared" si="21"/>
        <v>0</v>
      </c>
      <c r="AK295" s="19">
        <f t="shared" si="21"/>
        <v>0</v>
      </c>
      <c r="AL295" s="20">
        <f t="shared" si="21"/>
        <v>0</v>
      </c>
      <c r="AM295" s="18">
        <f t="shared" si="21"/>
        <v>0</v>
      </c>
      <c r="AN295" s="18">
        <f t="shared" si="21"/>
        <v>0</v>
      </c>
      <c r="AO295" s="18">
        <f t="shared" si="21"/>
        <v>0</v>
      </c>
      <c r="AP295" s="19">
        <f t="shared" si="21"/>
        <v>0</v>
      </c>
      <c r="AQ295" s="20">
        <f t="shared" si="21"/>
        <v>0</v>
      </c>
      <c r="AR295" s="18">
        <f t="shared" si="21"/>
        <v>0</v>
      </c>
      <c r="AS295" s="18">
        <f t="shared" si="21"/>
        <v>0</v>
      </c>
      <c r="AT295" s="18">
        <f t="shared" si="21"/>
        <v>0</v>
      </c>
      <c r="AU295" s="19">
        <f t="shared" si="21"/>
        <v>0</v>
      </c>
      <c r="AV295" s="20">
        <f t="shared" si="21"/>
        <v>0</v>
      </c>
      <c r="AW295" s="18">
        <f t="shared" si="21"/>
        <v>0</v>
      </c>
      <c r="AX295" s="18">
        <f t="shared" si="21"/>
        <v>0</v>
      </c>
      <c r="AY295" s="18">
        <f t="shared" si="21"/>
        <v>0</v>
      </c>
      <c r="AZ295" s="19">
        <f t="shared" si="21"/>
        <v>0</v>
      </c>
      <c r="BA295" s="20">
        <f t="shared" si="21"/>
        <v>0</v>
      </c>
      <c r="BB295" s="18">
        <f t="shared" si="21"/>
        <v>0</v>
      </c>
      <c r="BC295" s="18">
        <f t="shared" si="21"/>
        <v>0</v>
      </c>
      <c r="BD295" s="18">
        <f t="shared" si="21"/>
        <v>0</v>
      </c>
      <c r="BE295" s="19">
        <f t="shared" si="21"/>
        <v>0</v>
      </c>
      <c r="BF295" s="20">
        <f t="shared" si="21"/>
        <v>0</v>
      </c>
      <c r="BG295" s="18">
        <f t="shared" si="21"/>
        <v>0</v>
      </c>
      <c r="BH295" s="18">
        <f t="shared" si="21"/>
        <v>0</v>
      </c>
      <c r="BI295" s="18">
        <f t="shared" si="21"/>
        <v>0</v>
      </c>
      <c r="BJ295" s="19">
        <f t="shared" si="21"/>
        <v>0</v>
      </c>
      <c r="BK295" s="19">
        <f t="shared" si="21"/>
        <v>7512.76637562973</v>
      </c>
      <c r="BL295" s="16"/>
      <c r="BM295" s="50"/>
    </row>
    <row r="296" spans="1:65" s="21" customFormat="1" ht="15">
      <c r="A296" s="5"/>
      <c r="B296" s="22" t="s">
        <v>25</v>
      </c>
      <c r="C296" s="20">
        <f aca="true" t="shared" si="22" ref="C296:AH296">C295+C278</f>
        <v>0</v>
      </c>
      <c r="D296" s="18">
        <f t="shared" si="22"/>
        <v>112.57579124446154</v>
      </c>
      <c r="E296" s="18">
        <f t="shared" si="22"/>
        <v>0</v>
      </c>
      <c r="F296" s="18">
        <f t="shared" si="22"/>
        <v>0</v>
      </c>
      <c r="G296" s="19">
        <f t="shared" si="22"/>
        <v>0</v>
      </c>
      <c r="H296" s="20">
        <f t="shared" si="22"/>
        <v>1188.9123144958803</v>
      </c>
      <c r="I296" s="18">
        <f t="shared" si="22"/>
        <v>4286.3016</v>
      </c>
      <c r="J296" s="18">
        <f t="shared" si="22"/>
        <v>2064.8558999999996</v>
      </c>
      <c r="K296" s="18">
        <f t="shared" si="22"/>
        <v>5.4092</v>
      </c>
      <c r="L296" s="19">
        <f t="shared" si="22"/>
        <v>1760.7089999999998</v>
      </c>
      <c r="M296" s="20">
        <f t="shared" si="22"/>
        <v>0</v>
      </c>
      <c r="N296" s="18">
        <f t="shared" si="22"/>
        <v>0</v>
      </c>
      <c r="O296" s="18">
        <f t="shared" si="22"/>
        <v>0</v>
      </c>
      <c r="P296" s="18">
        <f t="shared" si="22"/>
        <v>0</v>
      </c>
      <c r="Q296" s="19">
        <f t="shared" si="22"/>
        <v>0</v>
      </c>
      <c r="R296" s="20">
        <f t="shared" si="22"/>
        <v>428.242</v>
      </c>
      <c r="S296" s="18">
        <f t="shared" si="22"/>
        <v>56.436099999999996</v>
      </c>
      <c r="T296" s="18">
        <f t="shared" si="22"/>
        <v>0.5376000000000001</v>
      </c>
      <c r="U296" s="18">
        <f t="shared" si="22"/>
        <v>0</v>
      </c>
      <c r="V296" s="19">
        <f t="shared" si="22"/>
        <v>410.1782</v>
      </c>
      <c r="W296" s="20">
        <f t="shared" si="22"/>
        <v>0</v>
      </c>
      <c r="X296" s="18">
        <f t="shared" si="22"/>
        <v>0</v>
      </c>
      <c r="Y296" s="18">
        <f t="shared" si="22"/>
        <v>0</v>
      </c>
      <c r="Z296" s="18">
        <f t="shared" si="22"/>
        <v>0</v>
      </c>
      <c r="AA296" s="19">
        <f t="shared" si="22"/>
        <v>0</v>
      </c>
      <c r="AB296" s="20">
        <f t="shared" si="22"/>
        <v>0</v>
      </c>
      <c r="AC296" s="18">
        <f t="shared" si="22"/>
        <v>0</v>
      </c>
      <c r="AD296" s="18">
        <f t="shared" si="22"/>
        <v>0</v>
      </c>
      <c r="AE296" s="18">
        <f t="shared" si="22"/>
        <v>0</v>
      </c>
      <c r="AF296" s="19">
        <f t="shared" si="22"/>
        <v>0</v>
      </c>
      <c r="AG296" s="20">
        <f t="shared" si="22"/>
        <v>0</v>
      </c>
      <c r="AH296" s="18">
        <f t="shared" si="22"/>
        <v>0</v>
      </c>
      <c r="AI296" s="18">
        <f aca="true" t="shared" si="23" ref="AI296:BK296">AI295+AI278</f>
        <v>0</v>
      </c>
      <c r="AJ296" s="18">
        <f t="shared" si="23"/>
        <v>0</v>
      </c>
      <c r="AK296" s="19">
        <f t="shared" si="23"/>
        <v>0</v>
      </c>
      <c r="AL296" s="20">
        <f t="shared" si="23"/>
        <v>0</v>
      </c>
      <c r="AM296" s="18">
        <f t="shared" si="23"/>
        <v>0</v>
      </c>
      <c r="AN296" s="18">
        <f t="shared" si="23"/>
        <v>0</v>
      </c>
      <c r="AO296" s="18">
        <f t="shared" si="23"/>
        <v>0</v>
      </c>
      <c r="AP296" s="19">
        <f t="shared" si="23"/>
        <v>0</v>
      </c>
      <c r="AQ296" s="20">
        <f t="shared" si="23"/>
        <v>0</v>
      </c>
      <c r="AR296" s="18">
        <f t="shared" si="23"/>
        <v>0</v>
      </c>
      <c r="AS296" s="18">
        <f t="shared" si="23"/>
        <v>0</v>
      </c>
      <c r="AT296" s="18">
        <f t="shared" si="23"/>
        <v>0</v>
      </c>
      <c r="AU296" s="19">
        <f t="shared" si="23"/>
        <v>0</v>
      </c>
      <c r="AV296" s="20">
        <f t="shared" si="23"/>
        <v>0</v>
      </c>
      <c r="AW296" s="18">
        <f t="shared" si="23"/>
        <v>0</v>
      </c>
      <c r="AX296" s="18">
        <f t="shared" si="23"/>
        <v>0</v>
      </c>
      <c r="AY296" s="18">
        <f t="shared" si="23"/>
        <v>0</v>
      </c>
      <c r="AZ296" s="19">
        <f t="shared" si="23"/>
        <v>0</v>
      </c>
      <c r="BA296" s="20">
        <f t="shared" si="23"/>
        <v>0</v>
      </c>
      <c r="BB296" s="18">
        <f t="shared" si="23"/>
        <v>0</v>
      </c>
      <c r="BC296" s="18">
        <f t="shared" si="23"/>
        <v>0</v>
      </c>
      <c r="BD296" s="18">
        <f t="shared" si="23"/>
        <v>0</v>
      </c>
      <c r="BE296" s="19">
        <f t="shared" si="23"/>
        <v>0</v>
      </c>
      <c r="BF296" s="20">
        <f t="shared" si="23"/>
        <v>0</v>
      </c>
      <c r="BG296" s="18">
        <f t="shared" si="23"/>
        <v>0</v>
      </c>
      <c r="BH296" s="18">
        <f t="shared" si="23"/>
        <v>0</v>
      </c>
      <c r="BI296" s="18">
        <f t="shared" si="23"/>
        <v>0</v>
      </c>
      <c r="BJ296" s="19">
        <f t="shared" si="23"/>
        <v>0</v>
      </c>
      <c r="BK296" s="19">
        <f t="shared" si="23"/>
        <v>10314.157705740343</v>
      </c>
      <c r="BL296" s="16"/>
      <c r="BM296" s="50"/>
    </row>
    <row r="297" spans="1:65" s="12" customFormat="1" ht="15">
      <c r="A297" s="5"/>
      <c r="B297" s="22"/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6"/>
      <c r="BL297" s="16"/>
      <c r="BM297" s="50"/>
    </row>
    <row r="298" spans="1:65" s="12" customFormat="1" ht="15">
      <c r="A298" s="5" t="s">
        <v>47</v>
      </c>
      <c r="B298" s="24" t="s">
        <v>48</v>
      </c>
      <c r="C298" s="52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4"/>
      <c r="BL298" s="16"/>
      <c r="BM298" s="50"/>
    </row>
    <row r="299" spans="1:65" s="12" customFormat="1" ht="15">
      <c r="A299" s="5" t="s">
        <v>9</v>
      </c>
      <c r="B299" s="33" t="s">
        <v>49</v>
      </c>
      <c r="C299" s="52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4"/>
      <c r="BL299" s="16"/>
      <c r="BM299" s="50"/>
    </row>
    <row r="300" spans="1:65" s="31" customFormat="1" ht="15">
      <c r="A300" s="29"/>
      <c r="B300" s="30" t="s">
        <v>38</v>
      </c>
      <c r="C300" s="47">
        <v>0</v>
      </c>
      <c r="D300" s="48">
        <v>0</v>
      </c>
      <c r="E300" s="48">
        <v>0</v>
      </c>
      <c r="F300" s="48">
        <v>0</v>
      </c>
      <c r="G300" s="49">
        <v>0</v>
      </c>
      <c r="H300" s="47">
        <v>0</v>
      </c>
      <c r="I300" s="48">
        <v>0</v>
      </c>
      <c r="J300" s="48">
        <v>0</v>
      </c>
      <c r="K300" s="48">
        <v>0</v>
      </c>
      <c r="L300" s="49">
        <v>0</v>
      </c>
      <c r="M300" s="47">
        <v>0</v>
      </c>
      <c r="N300" s="48">
        <v>0</v>
      </c>
      <c r="O300" s="48">
        <v>0</v>
      </c>
      <c r="P300" s="48">
        <v>0</v>
      </c>
      <c r="Q300" s="49">
        <v>0</v>
      </c>
      <c r="R300" s="47">
        <v>0</v>
      </c>
      <c r="S300" s="48">
        <v>0</v>
      </c>
      <c r="T300" s="48">
        <v>0</v>
      </c>
      <c r="U300" s="48">
        <v>0</v>
      </c>
      <c r="V300" s="49">
        <v>0</v>
      </c>
      <c r="W300" s="47">
        <v>0</v>
      </c>
      <c r="X300" s="48">
        <v>0</v>
      </c>
      <c r="Y300" s="48">
        <v>0</v>
      </c>
      <c r="Z300" s="48">
        <v>0</v>
      </c>
      <c r="AA300" s="49">
        <v>0</v>
      </c>
      <c r="AB300" s="47">
        <v>0</v>
      </c>
      <c r="AC300" s="48">
        <v>0</v>
      </c>
      <c r="AD300" s="48">
        <v>0</v>
      </c>
      <c r="AE300" s="48">
        <v>0</v>
      </c>
      <c r="AF300" s="49">
        <v>0</v>
      </c>
      <c r="AG300" s="47">
        <v>0</v>
      </c>
      <c r="AH300" s="48">
        <v>0</v>
      </c>
      <c r="AI300" s="48">
        <v>0</v>
      </c>
      <c r="AJ300" s="48">
        <v>0</v>
      </c>
      <c r="AK300" s="49">
        <v>0</v>
      </c>
      <c r="AL300" s="47">
        <v>0</v>
      </c>
      <c r="AM300" s="48">
        <v>0</v>
      </c>
      <c r="AN300" s="48">
        <v>0</v>
      </c>
      <c r="AO300" s="48">
        <v>0</v>
      </c>
      <c r="AP300" s="49">
        <v>0</v>
      </c>
      <c r="AQ300" s="47">
        <v>0</v>
      </c>
      <c r="AR300" s="48">
        <v>0</v>
      </c>
      <c r="AS300" s="48">
        <v>0</v>
      </c>
      <c r="AT300" s="48">
        <v>0</v>
      </c>
      <c r="AU300" s="49">
        <v>0</v>
      </c>
      <c r="AV300" s="47">
        <v>0</v>
      </c>
      <c r="AW300" s="48">
        <v>0</v>
      </c>
      <c r="AX300" s="48">
        <v>0</v>
      </c>
      <c r="AY300" s="48">
        <v>0</v>
      </c>
      <c r="AZ300" s="49">
        <v>0</v>
      </c>
      <c r="BA300" s="47">
        <v>0</v>
      </c>
      <c r="BB300" s="48">
        <v>0</v>
      </c>
      <c r="BC300" s="48">
        <v>0</v>
      </c>
      <c r="BD300" s="48">
        <v>0</v>
      </c>
      <c r="BE300" s="49">
        <v>0</v>
      </c>
      <c r="BF300" s="47">
        <v>0</v>
      </c>
      <c r="BG300" s="48">
        <v>0</v>
      </c>
      <c r="BH300" s="48">
        <v>0</v>
      </c>
      <c r="BI300" s="48">
        <v>0</v>
      </c>
      <c r="BJ300" s="49">
        <v>0</v>
      </c>
      <c r="BK300" s="47">
        <v>0</v>
      </c>
      <c r="BL300" s="16"/>
      <c r="BM300" s="50"/>
    </row>
    <row r="301" spans="1:65" s="21" customFormat="1" ht="15">
      <c r="A301" s="5"/>
      <c r="B301" s="22" t="s">
        <v>29</v>
      </c>
      <c r="C301" s="20">
        <v>0</v>
      </c>
      <c r="D301" s="18">
        <v>0</v>
      </c>
      <c r="E301" s="18">
        <v>0</v>
      </c>
      <c r="F301" s="18">
        <v>0</v>
      </c>
      <c r="G301" s="19">
        <v>0</v>
      </c>
      <c r="H301" s="20">
        <v>0</v>
      </c>
      <c r="I301" s="18">
        <v>0</v>
      </c>
      <c r="J301" s="18">
        <v>0</v>
      </c>
      <c r="K301" s="18">
        <v>0</v>
      </c>
      <c r="L301" s="19">
        <v>0</v>
      </c>
      <c r="M301" s="20">
        <v>0</v>
      </c>
      <c r="N301" s="18">
        <v>0</v>
      </c>
      <c r="O301" s="18">
        <v>0</v>
      </c>
      <c r="P301" s="18">
        <v>0</v>
      </c>
      <c r="Q301" s="19">
        <v>0</v>
      </c>
      <c r="R301" s="20">
        <v>0</v>
      </c>
      <c r="S301" s="18">
        <v>0</v>
      </c>
      <c r="T301" s="18">
        <v>0</v>
      </c>
      <c r="U301" s="18">
        <v>0</v>
      </c>
      <c r="V301" s="19">
        <v>0</v>
      </c>
      <c r="W301" s="20">
        <v>0</v>
      </c>
      <c r="X301" s="18">
        <v>0</v>
      </c>
      <c r="Y301" s="18">
        <v>0</v>
      </c>
      <c r="Z301" s="18">
        <v>0</v>
      </c>
      <c r="AA301" s="19">
        <v>0</v>
      </c>
      <c r="AB301" s="20">
        <v>0</v>
      </c>
      <c r="AC301" s="18">
        <v>0</v>
      </c>
      <c r="AD301" s="18">
        <v>0</v>
      </c>
      <c r="AE301" s="18">
        <v>0</v>
      </c>
      <c r="AF301" s="19">
        <v>0</v>
      </c>
      <c r="AG301" s="20">
        <v>0</v>
      </c>
      <c r="AH301" s="18">
        <v>0</v>
      </c>
      <c r="AI301" s="18">
        <v>0</v>
      </c>
      <c r="AJ301" s="18">
        <v>0</v>
      </c>
      <c r="AK301" s="19">
        <v>0</v>
      </c>
      <c r="AL301" s="20">
        <v>0</v>
      </c>
      <c r="AM301" s="18">
        <v>0</v>
      </c>
      <c r="AN301" s="18">
        <v>0</v>
      </c>
      <c r="AO301" s="18">
        <v>0</v>
      </c>
      <c r="AP301" s="19">
        <v>0</v>
      </c>
      <c r="AQ301" s="20">
        <v>0</v>
      </c>
      <c r="AR301" s="18">
        <v>0</v>
      </c>
      <c r="AS301" s="18">
        <v>0</v>
      </c>
      <c r="AT301" s="18">
        <v>0</v>
      </c>
      <c r="AU301" s="19">
        <v>0</v>
      </c>
      <c r="AV301" s="20">
        <v>0</v>
      </c>
      <c r="AW301" s="18">
        <v>0</v>
      </c>
      <c r="AX301" s="18">
        <v>0</v>
      </c>
      <c r="AY301" s="18">
        <v>0</v>
      </c>
      <c r="AZ301" s="19">
        <v>0</v>
      </c>
      <c r="BA301" s="20">
        <v>0</v>
      </c>
      <c r="BB301" s="18">
        <v>0</v>
      </c>
      <c r="BC301" s="18">
        <v>0</v>
      </c>
      <c r="BD301" s="18">
        <v>0</v>
      </c>
      <c r="BE301" s="19">
        <v>0</v>
      </c>
      <c r="BF301" s="20">
        <v>0</v>
      </c>
      <c r="BG301" s="18">
        <v>0</v>
      </c>
      <c r="BH301" s="18">
        <v>0</v>
      </c>
      <c r="BI301" s="18">
        <v>0</v>
      </c>
      <c r="BJ301" s="19">
        <v>0</v>
      </c>
      <c r="BK301" s="32">
        <v>0</v>
      </c>
      <c r="BL301" s="16"/>
      <c r="BM301" s="50"/>
    </row>
    <row r="302" spans="1:65" s="12" customFormat="1" ht="12" customHeight="1">
      <c r="A302" s="5"/>
      <c r="B302" s="26"/>
      <c r="C302" s="52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4"/>
      <c r="BL302" s="16"/>
      <c r="BM302" s="50"/>
    </row>
    <row r="303" spans="1:65" s="21" customFormat="1" ht="15">
      <c r="A303" s="5"/>
      <c r="B303" s="34" t="s">
        <v>50</v>
      </c>
      <c r="C303" s="35">
        <f aca="true" t="shared" si="24" ref="C303:AH303">C301+C296+C273+C268+C227</f>
        <v>0</v>
      </c>
      <c r="D303" s="35">
        <f t="shared" si="24"/>
        <v>4590.566720603784</v>
      </c>
      <c r="E303" s="35">
        <f t="shared" si="24"/>
        <v>72.58506644535484</v>
      </c>
      <c r="F303" s="35">
        <f t="shared" si="24"/>
        <v>0</v>
      </c>
      <c r="G303" s="35">
        <f t="shared" si="24"/>
        <v>235.4453470435484</v>
      </c>
      <c r="H303" s="35">
        <f t="shared" si="24"/>
        <v>5626.966902927203</v>
      </c>
      <c r="I303" s="35">
        <f t="shared" si="24"/>
        <v>60020.63821674703</v>
      </c>
      <c r="J303" s="35">
        <f t="shared" si="24"/>
        <v>8624.853541139033</v>
      </c>
      <c r="K303" s="35">
        <f t="shared" si="24"/>
        <v>351.8443688349032</v>
      </c>
      <c r="L303" s="35">
        <f t="shared" si="24"/>
        <v>4826.871308987291</v>
      </c>
      <c r="M303" s="35">
        <f t="shared" si="24"/>
        <v>0</v>
      </c>
      <c r="N303" s="35">
        <f t="shared" si="24"/>
        <v>0</v>
      </c>
      <c r="O303" s="35">
        <f t="shared" si="24"/>
        <v>0</v>
      </c>
      <c r="P303" s="35">
        <f t="shared" si="24"/>
        <v>0</v>
      </c>
      <c r="Q303" s="35">
        <f t="shared" si="24"/>
        <v>0</v>
      </c>
      <c r="R303" s="35">
        <f t="shared" si="24"/>
        <v>1616.9175586286772</v>
      </c>
      <c r="S303" s="35">
        <f t="shared" si="24"/>
        <v>7428.409977666421</v>
      </c>
      <c r="T303" s="35">
        <f t="shared" si="24"/>
        <v>1476.9010411488066</v>
      </c>
      <c r="U303" s="35">
        <f t="shared" si="24"/>
        <v>0</v>
      </c>
      <c r="V303" s="35">
        <f t="shared" si="24"/>
        <v>1371.0816711308385</v>
      </c>
      <c r="W303" s="35">
        <f t="shared" si="24"/>
        <v>0</v>
      </c>
      <c r="X303" s="35">
        <f t="shared" si="24"/>
        <v>53.0528044001613</v>
      </c>
      <c r="Y303" s="35">
        <f t="shared" si="24"/>
        <v>0</v>
      </c>
      <c r="Z303" s="35">
        <f t="shared" si="24"/>
        <v>0</v>
      </c>
      <c r="AA303" s="35">
        <f t="shared" si="24"/>
        <v>0.0002411533870967742</v>
      </c>
      <c r="AB303" s="35">
        <f t="shared" si="24"/>
        <v>64.4146352833871</v>
      </c>
      <c r="AC303" s="35">
        <f t="shared" si="24"/>
        <v>11.885959029774193</v>
      </c>
      <c r="AD303" s="35">
        <f t="shared" si="24"/>
        <v>1.7032460057741934</v>
      </c>
      <c r="AE303" s="35">
        <f t="shared" si="24"/>
        <v>0</v>
      </c>
      <c r="AF303" s="35">
        <f t="shared" si="24"/>
        <v>42.527786341</v>
      </c>
      <c r="AG303" s="35">
        <f t="shared" si="24"/>
        <v>0</v>
      </c>
      <c r="AH303" s="35">
        <f t="shared" si="24"/>
        <v>0</v>
      </c>
      <c r="AI303" s="35">
        <f aca="true" t="shared" si="25" ref="AI303:BK303">AI301+AI296+AI273+AI268+AI227</f>
        <v>0</v>
      </c>
      <c r="AJ303" s="35">
        <f t="shared" si="25"/>
        <v>0</v>
      </c>
      <c r="AK303" s="35">
        <f t="shared" si="25"/>
        <v>0</v>
      </c>
      <c r="AL303" s="35">
        <f t="shared" si="25"/>
        <v>66.19728702541937</v>
      </c>
      <c r="AM303" s="35">
        <f t="shared" si="25"/>
        <v>231.2652560238709</v>
      </c>
      <c r="AN303" s="35">
        <f t="shared" si="25"/>
        <v>1.5396795104838708</v>
      </c>
      <c r="AO303" s="35">
        <f t="shared" si="25"/>
        <v>0</v>
      </c>
      <c r="AP303" s="35">
        <f t="shared" si="25"/>
        <v>17.655347438483876</v>
      </c>
      <c r="AQ303" s="35">
        <f t="shared" si="25"/>
        <v>0</v>
      </c>
      <c r="AR303" s="35">
        <f t="shared" si="25"/>
        <v>930.8855260032258</v>
      </c>
      <c r="AS303" s="35">
        <f t="shared" si="25"/>
        <v>0.058126645161290326</v>
      </c>
      <c r="AT303" s="35">
        <f t="shared" si="25"/>
        <v>0</v>
      </c>
      <c r="AU303" s="35">
        <f t="shared" si="25"/>
        <v>0</v>
      </c>
      <c r="AV303" s="35">
        <f t="shared" si="25"/>
        <v>26941.374233692448</v>
      </c>
      <c r="AW303" s="35">
        <f t="shared" si="25"/>
        <v>29702.183777887887</v>
      </c>
      <c r="AX303" s="35">
        <f t="shared" si="25"/>
        <v>1074.0405656243552</v>
      </c>
      <c r="AY303" s="35">
        <f t="shared" si="25"/>
        <v>1382.1821421938066</v>
      </c>
      <c r="AZ303" s="35">
        <f t="shared" si="25"/>
        <v>21948.388251538578</v>
      </c>
      <c r="BA303" s="35">
        <f t="shared" si="25"/>
        <v>0</v>
      </c>
      <c r="BB303" s="35">
        <f t="shared" si="25"/>
        <v>0</v>
      </c>
      <c r="BC303" s="35">
        <f t="shared" si="25"/>
        <v>0</v>
      </c>
      <c r="BD303" s="35">
        <f t="shared" si="25"/>
        <v>0</v>
      </c>
      <c r="BE303" s="35">
        <f t="shared" si="25"/>
        <v>0</v>
      </c>
      <c r="BF303" s="35">
        <f t="shared" si="25"/>
        <v>13731.740312643691</v>
      </c>
      <c r="BG303" s="35">
        <f t="shared" si="25"/>
        <v>5008.520208046064</v>
      </c>
      <c r="BH303" s="35">
        <f t="shared" si="25"/>
        <v>736.5406719920969</v>
      </c>
      <c r="BI303" s="35">
        <f t="shared" si="25"/>
        <v>32.94404910232259</v>
      </c>
      <c r="BJ303" s="35">
        <f t="shared" si="25"/>
        <v>7084.676826278451</v>
      </c>
      <c r="BK303" s="35">
        <f t="shared" si="25"/>
        <v>205306.85865516274</v>
      </c>
      <c r="BL303" s="16"/>
      <c r="BM303" s="50"/>
    </row>
    <row r="304" spans="1:65" s="12" customFormat="1" ht="15">
      <c r="A304" s="5"/>
      <c r="B304" s="22"/>
      <c r="C304" s="11"/>
      <c r="D304" s="9"/>
      <c r="E304" s="9"/>
      <c r="F304" s="9"/>
      <c r="G304" s="10"/>
      <c r="H304" s="11"/>
      <c r="I304" s="9"/>
      <c r="J304" s="9"/>
      <c r="K304" s="9"/>
      <c r="L304" s="10"/>
      <c r="M304" s="11"/>
      <c r="N304" s="9"/>
      <c r="O304" s="9"/>
      <c r="P304" s="9"/>
      <c r="Q304" s="10"/>
      <c r="R304" s="11"/>
      <c r="S304" s="9"/>
      <c r="T304" s="9"/>
      <c r="U304" s="9"/>
      <c r="V304" s="10"/>
      <c r="W304" s="11"/>
      <c r="X304" s="9"/>
      <c r="Y304" s="9"/>
      <c r="Z304" s="9"/>
      <c r="AA304" s="10"/>
      <c r="AB304" s="11"/>
      <c r="AC304" s="9"/>
      <c r="AD304" s="9"/>
      <c r="AE304" s="9"/>
      <c r="AF304" s="10"/>
      <c r="AG304" s="11"/>
      <c r="AH304" s="9"/>
      <c r="AI304" s="9"/>
      <c r="AJ304" s="9"/>
      <c r="AK304" s="10"/>
      <c r="AL304" s="11"/>
      <c r="AM304" s="9"/>
      <c r="AN304" s="9"/>
      <c r="AO304" s="9"/>
      <c r="AP304" s="10"/>
      <c r="AQ304" s="11"/>
      <c r="AR304" s="9"/>
      <c r="AS304" s="9"/>
      <c r="AT304" s="9"/>
      <c r="AU304" s="10"/>
      <c r="AV304" s="11"/>
      <c r="AW304" s="9"/>
      <c r="AX304" s="9"/>
      <c r="AY304" s="9"/>
      <c r="AZ304" s="10"/>
      <c r="BA304" s="11"/>
      <c r="BB304" s="9"/>
      <c r="BC304" s="9"/>
      <c r="BD304" s="9"/>
      <c r="BE304" s="10"/>
      <c r="BF304" s="11"/>
      <c r="BG304" s="9"/>
      <c r="BH304" s="9"/>
      <c r="BI304" s="9"/>
      <c r="BJ304" s="10"/>
      <c r="BK304" s="17"/>
      <c r="BL304" s="16"/>
      <c r="BM304" s="50"/>
    </row>
    <row r="305" spans="1:65" s="12" customFormat="1" ht="15">
      <c r="A305" s="5" t="s">
        <v>30</v>
      </c>
      <c r="B305" s="15" t="s">
        <v>31</v>
      </c>
      <c r="C305" s="11"/>
      <c r="D305" s="9"/>
      <c r="E305" s="9"/>
      <c r="F305" s="9"/>
      <c r="G305" s="10"/>
      <c r="H305" s="11"/>
      <c r="I305" s="9"/>
      <c r="J305" s="9"/>
      <c r="K305" s="9"/>
      <c r="L305" s="10"/>
      <c r="M305" s="11"/>
      <c r="N305" s="9"/>
      <c r="O305" s="9"/>
      <c r="P305" s="9"/>
      <c r="Q305" s="10"/>
      <c r="R305" s="11"/>
      <c r="S305" s="9"/>
      <c r="T305" s="9"/>
      <c r="U305" s="9"/>
      <c r="V305" s="10"/>
      <c r="W305" s="11"/>
      <c r="X305" s="9"/>
      <c r="Y305" s="9"/>
      <c r="Z305" s="9"/>
      <c r="AA305" s="10"/>
      <c r="AB305" s="11"/>
      <c r="AC305" s="9"/>
      <c r="AD305" s="9"/>
      <c r="AE305" s="9"/>
      <c r="AF305" s="10"/>
      <c r="AG305" s="11"/>
      <c r="AH305" s="9"/>
      <c r="AI305" s="9"/>
      <c r="AJ305" s="9"/>
      <c r="AK305" s="10"/>
      <c r="AL305" s="11"/>
      <c r="AM305" s="9"/>
      <c r="AN305" s="9"/>
      <c r="AO305" s="9"/>
      <c r="AP305" s="10"/>
      <c r="AQ305" s="11"/>
      <c r="AR305" s="9"/>
      <c r="AS305" s="9"/>
      <c r="AT305" s="9"/>
      <c r="AU305" s="10"/>
      <c r="AV305" s="11"/>
      <c r="AW305" s="9"/>
      <c r="AX305" s="9"/>
      <c r="AY305" s="9"/>
      <c r="AZ305" s="10"/>
      <c r="BA305" s="11"/>
      <c r="BB305" s="9"/>
      <c r="BC305" s="9"/>
      <c r="BD305" s="9"/>
      <c r="BE305" s="10"/>
      <c r="BF305" s="11"/>
      <c r="BG305" s="9"/>
      <c r="BH305" s="9"/>
      <c r="BI305" s="9"/>
      <c r="BJ305" s="10"/>
      <c r="BK305" s="17"/>
      <c r="BL305" s="16"/>
      <c r="BM305" s="50"/>
    </row>
    <row r="306" spans="1:65" s="12" customFormat="1" ht="15">
      <c r="A306" s="5"/>
      <c r="B306" s="8" t="s">
        <v>34</v>
      </c>
      <c r="C306" s="11">
        <v>0</v>
      </c>
      <c r="D306" s="9">
        <v>6.055279835483869</v>
      </c>
      <c r="E306" s="9">
        <v>0</v>
      </c>
      <c r="F306" s="9">
        <v>0</v>
      </c>
      <c r="G306" s="10">
        <v>0</v>
      </c>
      <c r="H306" s="11">
        <v>12.187211069774193</v>
      </c>
      <c r="I306" s="9">
        <v>0.23329062516129037</v>
      </c>
      <c r="J306" s="9">
        <v>0</v>
      </c>
      <c r="K306" s="9">
        <v>0</v>
      </c>
      <c r="L306" s="10">
        <v>13.522263005483873</v>
      </c>
      <c r="M306" s="11">
        <v>0</v>
      </c>
      <c r="N306" s="9">
        <v>0</v>
      </c>
      <c r="O306" s="9">
        <v>0</v>
      </c>
      <c r="P306" s="9">
        <v>0</v>
      </c>
      <c r="Q306" s="10">
        <v>0</v>
      </c>
      <c r="R306" s="11">
        <v>10.57279699070968</v>
      </c>
      <c r="S306" s="9">
        <v>0.0005248910967741935</v>
      </c>
      <c r="T306" s="9">
        <v>0</v>
      </c>
      <c r="U306" s="9">
        <v>0</v>
      </c>
      <c r="V306" s="10">
        <v>5.77220123603226</v>
      </c>
      <c r="W306" s="11">
        <v>0</v>
      </c>
      <c r="X306" s="9">
        <v>0</v>
      </c>
      <c r="Y306" s="9">
        <v>0</v>
      </c>
      <c r="Z306" s="9">
        <v>0</v>
      </c>
      <c r="AA306" s="10">
        <v>0</v>
      </c>
      <c r="AB306" s="11">
        <v>0.8121986279032258</v>
      </c>
      <c r="AC306" s="9">
        <v>0</v>
      </c>
      <c r="AD306" s="9">
        <v>0</v>
      </c>
      <c r="AE306" s="9">
        <v>0</v>
      </c>
      <c r="AF306" s="10">
        <v>0.8140229386129032</v>
      </c>
      <c r="AG306" s="11">
        <v>0</v>
      </c>
      <c r="AH306" s="9">
        <v>0</v>
      </c>
      <c r="AI306" s="9">
        <v>0</v>
      </c>
      <c r="AJ306" s="9">
        <v>0</v>
      </c>
      <c r="AK306" s="10">
        <v>0</v>
      </c>
      <c r="AL306" s="11">
        <v>1.234174525225807</v>
      </c>
      <c r="AM306" s="9">
        <v>0</v>
      </c>
      <c r="AN306" s="9">
        <v>0</v>
      </c>
      <c r="AO306" s="9">
        <v>0</v>
      </c>
      <c r="AP306" s="10">
        <v>0.23058917290322584</v>
      </c>
      <c r="AQ306" s="11">
        <v>0</v>
      </c>
      <c r="AR306" s="9">
        <v>0</v>
      </c>
      <c r="AS306" s="9">
        <v>0</v>
      </c>
      <c r="AT306" s="9">
        <v>0</v>
      </c>
      <c r="AU306" s="10">
        <v>0</v>
      </c>
      <c r="AV306" s="11">
        <v>204.6733716746781</v>
      </c>
      <c r="AW306" s="9">
        <v>10.701758039498666</v>
      </c>
      <c r="AX306" s="9">
        <v>0</v>
      </c>
      <c r="AY306" s="9">
        <v>0</v>
      </c>
      <c r="AZ306" s="10">
        <v>262.5472541909035</v>
      </c>
      <c r="BA306" s="11">
        <v>0</v>
      </c>
      <c r="BB306" s="9">
        <v>0</v>
      </c>
      <c r="BC306" s="9">
        <v>0</v>
      </c>
      <c r="BD306" s="9">
        <v>0</v>
      </c>
      <c r="BE306" s="10">
        <v>0</v>
      </c>
      <c r="BF306" s="11">
        <v>210.78909243471054</v>
      </c>
      <c r="BG306" s="9">
        <v>14.503602723999995</v>
      </c>
      <c r="BH306" s="9">
        <v>0</v>
      </c>
      <c r="BI306" s="9">
        <v>0</v>
      </c>
      <c r="BJ306" s="10">
        <v>99.04285140316185</v>
      </c>
      <c r="BK306" s="17">
        <f>SUM(C306:BJ306)</f>
        <v>853.6924833853396</v>
      </c>
      <c r="BL306" s="16"/>
      <c r="BM306" s="50"/>
    </row>
    <row r="307" spans="1:65" s="21" customFormat="1" ht="15">
      <c r="A307" s="5"/>
      <c r="B307" s="15" t="s">
        <v>29</v>
      </c>
      <c r="C307" s="20">
        <f>SUM(C306)</f>
        <v>0</v>
      </c>
      <c r="D307" s="18">
        <f>SUM(D306)</f>
        <v>6.055279835483869</v>
      </c>
      <c r="E307" s="18">
        <f>SUM(E306)</f>
        <v>0</v>
      </c>
      <c r="F307" s="18">
        <f>SUM(F306)</f>
        <v>0</v>
      </c>
      <c r="G307" s="19">
        <f>SUM(G306)</f>
        <v>0</v>
      </c>
      <c r="H307" s="20">
        <f aca="true" t="shared" si="26" ref="H307:BK307">SUM(H306)</f>
        <v>12.187211069774193</v>
      </c>
      <c r="I307" s="18">
        <f t="shared" si="26"/>
        <v>0.23329062516129037</v>
      </c>
      <c r="J307" s="18">
        <f t="shared" si="26"/>
        <v>0</v>
      </c>
      <c r="K307" s="18">
        <f t="shared" si="26"/>
        <v>0</v>
      </c>
      <c r="L307" s="19">
        <f t="shared" si="26"/>
        <v>13.522263005483873</v>
      </c>
      <c r="M307" s="20">
        <f t="shared" si="26"/>
        <v>0</v>
      </c>
      <c r="N307" s="18">
        <f t="shared" si="26"/>
        <v>0</v>
      </c>
      <c r="O307" s="18">
        <f t="shared" si="26"/>
        <v>0</v>
      </c>
      <c r="P307" s="18">
        <f t="shared" si="26"/>
        <v>0</v>
      </c>
      <c r="Q307" s="19">
        <f t="shared" si="26"/>
        <v>0</v>
      </c>
      <c r="R307" s="20">
        <f t="shared" si="26"/>
        <v>10.57279699070968</v>
      </c>
      <c r="S307" s="18">
        <f t="shared" si="26"/>
        <v>0.0005248910967741935</v>
      </c>
      <c r="T307" s="18">
        <f t="shared" si="26"/>
        <v>0</v>
      </c>
      <c r="U307" s="18">
        <f t="shared" si="26"/>
        <v>0</v>
      </c>
      <c r="V307" s="19">
        <f t="shared" si="26"/>
        <v>5.77220123603226</v>
      </c>
      <c r="W307" s="20">
        <f t="shared" si="26"/>
        <v>0</v>
      </c>
      <c r="X307" s="18">
        <f t="shared" si="26"/>
        <v>0</v>
      </c>
      <c r="Y307" s="18">
        <f t="shared" si="26"/>
        <v>0</v>
      </c>
      <c r="Z307" s="18">
        <f t="shared" si="26"/>
        <v>0</v>
      </c>
      <c r="AA307" s="19">
        <f t="shared" si="26"/>
        <v>0</v>
      </c>
      <c r="AB307" s="20">
        <f t="shared" si="26"/>
        <v>0.8121986279032258</v>
      </c>
      <c r="AC307" s="18">
        <f t="shared" si="26"/>
        <v>0</v>
      </c>
      <c r="AD307" s="18">
        <f t="shared" si="26"/>
        <v>0</v>
      </c>
      <c r="AE307" s="18">
        <f t="shared" si="26"/>
        <v>0</v>
      </c>
      <c r="AF307" s="19">
        <f t="shared" si="26"/>
        <v>0.8140229386129032</v>
      </c>
      <c r="AG307" s="20">
        <f t="shared" si="26"/>
        <v>0</v>
      </c>
      <c r="AH307" s="18">
        <f t="shared" si="26"/>
        <v>0</v>
      </c>
      <c r="AI307" s="18">
        <f t="shared" si="26"/>
        <v>0</v>
      </c>
      <c r="AJ307" s="18">
        <f t="shared" si="26"/>
        <v>0</v>
      </c>
      <c r="AK307" s="19">
        <f t="shared" si="26"/>
        <v>0</v>
      </c>
      <c r="AL307" s="20">
        <f t="shared" si="26"/>
        <v>1.234174525225807</v>
      </c>
      <c r="AM307" s="18">
        <f t="shared" si="26"/>
        <v>0</v>
      </c>
      <c r="AN307" s="18">
        <f t="shared" si="26"/>
        <v>0</v>
      </c>
      <c r="AO307" s="18">
        <f t="shared" si="26"/>
        <v>0</v>
      </c>
      <c r="AP307" s="19">
        <f t="shared" si="26"/>
        <v>0.23058917290322584</v>
      </c>
      <c r="AQ307" s="20">
        <f t="shared" si="26"/>
        <v>0</v>
      </c>
      <c r="AR307" s="18">
        <f t="shared" si="26"/>
        <v>0</v>
      </c>
      <c r="AS307" s="18">
        <f t="shared" si="26"/>
        <v>0</v>
      </c>
      <c r="AT307" s="18">
        <f t="shared" si="26"/>
        <v>0</v>
      </c>
      <c r="AU307" s="19">
        <f t="shared" si="26"/>
        <v>0</v>
      </c>
      <c r="AV307" s="20">
        <f t="shared" si="26"/>
        <v>204.6733716746781</v>
      </c>
      <c r="AW307" s="18">
        <f t="shared" si="26"/>
        <v>10.701758039498666</v>
      </c>
      <c r="AX307" s="18">
        <f t="shared" si="26"/>
        <v>0</v>
      </c>
      <c r="AY307" s="18">
        <f t="shared" si="26"/>
        <v>0</v>
      </c>
      <c r="AZ307" s="19">
        <f t="shared" si="26"/>
        <v>262.5472541909035</v>
      </c>
      <c r="BA307" s="20">
        <f t="shared" si="26"/>
        <v>0</v>
      </c>
      <c r="BB307" s="18">
        <f t="shared" si="26"/>
        <v>0</v>
      </c>
      <c r="BC307" s="18">
        <f t="shared" si="26"/>
        <v>0</v>
      </c>
      <c r="BD307" s="18">
        <f t="shared" si="26"/>
        <v>0</v>
      </c>
      <c r="BE307" s="19">
        <f t="shared" si="26"/>
        <v>0</v>
      </c>
      <c r="BF307" s="20">
        <f t="shared" si="26"/>
        <v>210.78909243471054</v>
      </c>
      <c r="BG307" s="18">
        <f t="shared" si="26"/>
        <v>14.503602723999995</v>
      </c>
      <c r="BH307" s="18">
        <f t="shared" si="26"/>
        <v>0</v>
      </c>
      <c r="BI307" s="18">
        <f t="shared" si="26"/>
        <v>0</v>
      </c>
      <c r="BJ307" s="19">
        <f t="shared" si="26"/>
        <v>99.04285140316185</v>
      </c>
      <c r="BK307" s="19">
        <f t="shared" si="26"/>
        <v>853.6924833853396</v>
      </c>
      <c r="BL307" s="16"/>
      <c r="BM307" s="50"/>
    </row>
    <row r="308" spans="3:63" ht="1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4"/>
      <c r="BK308" s="13"/>
    </row>
    <row r="309" spans="7:64" ht="15">
      <c r="G309" s="25"/>
      <c r="Q309" s="25"/>
      <c r="Y309" s="25"/>
      <c r="AA309" s="25"/>
      <c r="AK309" s="25"/>
      <c r="AU309" s="25"/>
      <c r="BE309" s="25"/>
      <c r="BK309" s="13"/>
      <c r="BL309" s="25"/>
    </row>
    <row r="310" spans="1:64" ht="15">
      <c r="A310" s="63" t="s">
        <v>351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64" t="s">
        <v>352</v>
      </c>
      <c r="AP310" s="25"/>
      <c r="BL310" s="25"/>
    </row>
    <row r="311" spans="1:11" ht="15">
      <c r="A311" s="63" t="s">
        <v>353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63" t="s">
        <v>354</v>
      </c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63" t="s">
        <v>355</v>
      </c>
    </row>
    <row r="313" spans="1:11" ht="15">
      <c r="A313" s="63" t="s">
        <v>356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63" t="s">
        <v>357</v>
      </c>
    </row>
    <row r="314" spans="1:11" ht="15">
      <c r="A314" s="63" t="s">
        <v>358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63" t="s">
        <v>359</v>
      </c>
    </row>
    <row r="315" ht="15">
      <c r="K315" s="63" t="s">
        <v>360</v>
      </c>
    </row>
  </sheetData>
  <sheetProtection password="E5CF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333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350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0.0002570945483870967</v>
      </c>
      <c r="E5" s="40">
        <v>0.041918536516129035</v>
      </c>
      <c r="F5" s="40">
        <v>2.343073371258064</v>
      </c>
      <c r="G5" s="40">
        <v>0.00042164548387096777</v>
      </c>
      <c r="H5" s="40">
        <v>0</v>
      </c>
      <c r="I5" s="41">
        <v>0</v>
      </c>
      <c r="J5" s="41">
        <v>0</v>
      </c>
      <c r="K5" s="41">
        <f>D5+E5+F5+G5+H5+I5+J5</f>
        <v>2.385670647806451</v>
      </c>
      <c r="L5" s="40">
        <v>0.11525635022580646</v>
      </c>
    </row>
    <row r="6" spans="2:12" ht="15">
      <c r="B6" s="37">
        <v>2</v>
      </c>
      <c r="C6" s="39" t="s">
        <v>59</v>
      </c>
      <c r="D6" s="40">
        <v>169.57035747261293</v>
      </c>
      <c r="E6" s="40">
        <v>393.7978130957098</v>
      </c>
      <c r="F6" s="40">
        <v>434.5172015514196</v>
      </c>
      <c r="G6" s="40">
        <v>39.54867861290324</v>
      </c>
      <c r="H6" s="40">
        <v>0</v>
      </c>
      <c r="I6" s="41">
        <v>17.4753</v>
      </c>
      <c r="J6" s="41">
        <v>8.874200000000002</v>
      </c>
      <c r="K6" s="41">
        <f aca="true" t="shared" si="0" ref="K6:K41">D6+E6+F6+G6+H6+I6+J6</f>
        <v>1063.7835507326456</v>
      </c>
      <c r="L6" s="40">
        <v>12.296654660322577</v>
      </c>
    </row>
    <row r="7" spans="2:12" ht="15">
      <c r="B7" s="37">
        <v>3</v>
      </c>
      <c r="C7" s="38" t="s">
        <v>60</v>
      </c>
      <c r="D7" s="40">
        <v>0.09930665558064516</v>
      </c>
      <c r="E7" s="40">
        <v>0.9314438953225805</v>
      </c>
      <c r="F7" s="40">
        <v>3.4728779968387093</v>
      </c>
      <c r="G7" s="40">
        <v>0.16592117254838712</v>
      </c>
      <c r="H7" s="40">
        <v>0</v>
      </c>
      <c r="I7" s="41">
        <v>0.0752</v>
      </c>
      <c r="J7" s="41">
        <v>0.0442</v>
      </c>
      <c r="K7" s="41">
        <f t="shared" si="0"/>
        <v>4.788949720290322</v>
      </c>
      <c r="L7" s="40">
        <v>0.22534729174193546</v>
      </c>
    </row>
    <row r="8" spans="2:12" ht="15">
      <c r="B8" s="37">
        <v>4</v>
      </c>
      <c r="C8" s="39" t="s">
        <v>61</v>
      </c>
      <c r="D8" s="40">
        <v>65.66729241641936</v>
      </c>
      <c r="E8" s="40">
        <v>137.8257622639677</v>
      </c>
      <c r="F8" s="40">
        <v>212.99454714254844</v>
      </c>
      <c r="G8" s="40">
        <v>25.506064461387087</v>
      </c>
      <c r="H8" s="40">
        <v>0</v>
      </c>
      <c r="I8" s="41">
        <v>5.686999999999999</v>
      </c>
      <c r="J8" s="41">
        <v>2.5703999999999994</v>
      </c>
      <c r="K8" s="41">
        <f t="shared" si="0"/>
        <v>450.25106628432263</v>
      </c>
      <c r="L8" s="40">
        <v>6.920523308161292</v>
      </c>
    </row>
    <row r="9" spans="2:12" ht="15">
      <c r="B9" s="37">
        <v>5</v>
      </c>
      <c r="C9" s="39" t="s">
        <v>62</v>
      </c>
      <c r="D9" s="40">
        <v>42.22779882838711</v>
      </c>
      <c r="E9" s="40">
        <v>171.69264063432263</v>
      </c>
      <c r="F9" s="40">
        <v>581.3661634184522</v>
      </c>
      <c r="G9" s="40">
        <v>43.98645341451615</v>
      </c>
      <c r="H9" s="40">
        <v>0</v>
      </c>
      <c r="I9" s="41">
        <v>15.6563</v>
      </c>
      <c r="J9" s="41">
        <v>16.2164</v>
      </c>
      <c r="K9" s="41">
        <f t="shared" si="0"/>
        <v>871.1457562956781</v>
      </c>
      <c r="L9" s="40">
        <v>31.037374626032253</v>
      </c>
    </row>
    <row r="10" spans="2:12" ht="15">
      <c r="B10" s="37">
        <v>6</v>
      </c>
      <c r="C10" s="39" t="s">
        <v>63</v>
      </c>
      <c r="D10" s="40">
        <v>19.00666285829032</v>
      </c>
      <c r="E10" s="40">
        <v>277.5865999909679</v>
      </c>
      <c r="F10" s="40">
        <v>274.86354666499994</v>
      </c>
      <c r="G10" s="40">
        <v>45.684871515</v>
      </c>
      <c r="H10" s="40">
        <v>0</v>
      </c>
      <c r="I10" s="41">
        <v>6.188599999999999</v>
      </c>
      <c r="J10" s="41">
        <v>12.601700000000001</v>
      </c>
      <c r="K10" s="41">
        <f t="shared" si="0"/>
        <v>635.931981029258</v>
      </c>
      <c r="L10" s="40">
        <v>6.424950408870969</v>
      </c>
    </row>
    <row r="11" spans="2:12" ht="15">
      <c r="B11" s="37">
        <v>7</v>
      </c>
      <c r="C11" s="39" t="s">
        <v>64</v>
      </c>
      <c r="D11" s="40">
        <v>83.73690855387098</v>
      </c>
      <c r="E11" s="40">
        <v>299.2898382759354</v>
      </c>
      <c r="F11" s="40">
        <v>396.1472925811935</v>
      </c>
      <c r="G11" s="40">
        <v>28.29649055470968</v>
      </c>
      <c r="H11" s="40">
        <v>0</v>
      </c>
      <c r="I11" s="41">
        <v>0</v>
      </c>
      <c r="J11" s="41">
        <v>0</v>
      </c>
      <c r="K11" s="41">
        <f t="shared" si="0"/>
        <v>807.4705299657095</v>
      </c>
      <c r="L11" s="40">
        <v>8.613902495387103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0.0024943831935483876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0.0024943831935483876</v>
      </c>
      <c r="L13" s="40">
        <v>0</v>
      </c>
    </row>
    <row r="14" spans="2:12" ht="15">
      <c r="B14" s="37">
        <v>10</v>
      </c>
      <c r="C14" s="39" t="s">
        <v>67</v>
      </c>
      <c r="D14" s="40">
        <v>328.2412132097741</v>
      </c>
      <c r="E14" s="40">
        <v>803.3290231087743</v>
      </c>
      <c r="F14" s="40">
        <v>946.3222089394505</v>
      </c>
      <c r="G14" s="40">
        <v>68.97230614196776</v>
      </c>
      <c r="H14" s="40">
        <v>0</v>
      </c>
      <c r="I14" s="41">
        <v>58.003600000000006</v>
      </c>
      <c r="J14" s="41">
        <v>7.3938</v>
      </c>
      <c r="K14" s="41">
        <f t="shared" si="0"/>
        <v>2212.2621513999666</v>
      </c>
      <c r="L14" s="40">
        <v>6.4060987603870965</v>
      </c>
    </row>
    <row r="15" spans="2:12" ht="15">
      <c r="B15" s="37">
        <v>11</v>
      </c>
      <c r="C15" s="39" t="s">
        <v>68</v>
      </c>
      <c r="D15" s="40">
        <v>909.0328217938061</v>
      </c>
      <c r="E15" s="40">
        <v>9314.706607337737</v>
      </c>
      <c r="F15" s="40">
        <v>5642.010432886355</v>
      </c>
      <c r="G15" s="40">
        <v>645.0682506710973</v>
      </c>
      <c r="H15" s="40">
        <v>0</v>
      </c>
      <c r="I15" s="41">
        <v>137.25580000000002</v>
      </c>
      <c r="J15" s="41">
        <v>160.2942</v>
      </c>
      <c r="K15" s="41">
        <f t="shared" si="0"/>
        <v>16808.368112688997</v>
      </c>
      <c r="L15" s="40">
        <v>91.49429809383874</v>
      </c>
    </row>
    <row r="16" spans="2:12" ht="15">
      <c r="B16" s="37">
        <v>12</v>
      </c>
      <c r="C16" s="39" t="s">
        <v>69</v>
      </c>
      <c r="D16" s="40">
        <v>1178.3479662546124</v>
      </c>
      <c r="E16" s="40">
        <v>12960.2051026777</v>
      </c>
      <c r="F16" s="40">
        <v>1254.9644929528713</v>
      </c>
      <c r="G16" s="40">
        <v>110.32646045435484</v>
      </c>
      <c r="H16" s="40">
        <v>0</v>
      </c>
      <c r="I16" s="41">
        <v>33.5473</v>
      </c>
      <c r="J16" s="41">
        <v>114.0654</v>
      </c>
      <c r="K16" s="41">
        <f t="shared" si="0"/>
        <v>15651.456722339539</v>
      </c>
      <c r="L16" s="40">
        <v>22.469704886774178</v>
      </c>
    </row>
    <row r="17" spans="2:12" ht="15">
      <c r="B17" s="37">
        <v>13</v>
      </c>
      <c r="C17" s="39" t="s">
        <v>70</v>
      </c>
      <c r="D17" s="40">
        <v>104.33768801525808</v>
      </c>
      <c r="E17" s="40">
        <v>158.56023884587083</v>
      </c>
      <c r="F17" s="40">
        <v>130.03524695835486</v>
      </c>
      <c r="G17" s="40">
        <v>23.609547146258056</v>
      </c>
      <c r="H17" s="40">
        <v>0</v>
      </c>
      <c r="I17" s="41">
        <v>1.2475</v>
      </c>
      <c r="J17" s="41">
        <v>1.2681</v>
      </c>
      <c r="K17" s="41">
        <f t="shared" si="0"/>
        <v>419.0583209657418</v>
      </c>
      <c r="L17" s="40">
        <v>3.8809071350967734</v>
      </c>
    </row>
    <row r="18" spans="2:12" ht="15">
      <c r="B18" s="37">
        <v>14</v>
      </c>
      <c r="C18" s="39" t="s">
        <v>71</v>
      </c>
      <c r="D18" s="40">
        <v>0.4556300092258063</v>
      </c>
      <c r="E18" s="40">
        <v>28.388190173806443</v>
      </c>
      <c r="F18" s="40">
        <v>110.34704367270969</v>
      </c>
      <c r="G18" s="40">
        <v>6.478586662645158</v>
      </c>
      <c r="H18" s="40">
        <v>0</v>
      </c>
      <c r="I18" s="41">
        <v>3.735</v>
      </c>
      <c r="J18" s="41">
        <v>0.7024</v>
      </c>
      <c r="K18" s="41">
        <f t="shared" si="0"/>
        <v>150.10685051838715</v>
      </c>
      <c r="L18" s="40">
        <v>2.796427308354839</v>
      </c>
    </row>
    <row r="19" spans="2:12" ht="15">
      <c r="B19" s="37">
        <v>15</v>
      </c>
      <c r="C19" s="39" t="s">
        <v>72</v>
      </c>
      <c r="D19" s="40">
        <v>33.717482434580646</v>
      </c>
      <c r="E19" s="40">
        <v>204.1494312224193</v>
      </c>
      <c r="F19" s="40">
        <v>489.3585318405484</v>
      </c>
      <c r="G19" s="40">
        <v>62.801607460258076</v>
      </c>
      <c r="H19" s="40">
        <v>0</v>
      </c>
      <c r="I19" s="41">
        <v>0.8913</v>
      </c>
      <c r="J19" s="41">
        <v>9.485000000000003</v>
      </c>
      <c r="K19" s="41">
        <f t="shared" si="0"/>
        <v>800.4033529578064</v>
      </c>
      <c r="L19" s="40">
        <v>10.247704995258069</v>
      </c>
    </row>
    <row r="20" spans="2:12" ht="15">
      <c r="B20" s="37">
        <v>16</v>
      </c>
      <c r="C20" s="39" t="s">
        <v>73</v>
      </c>
      <c r="D20" s="40">
        <v>3193.82508304329</v>
      </c>
      <c r="E20" s="40">
        <v>6266.202486558316</v>
      </c>
      <c r="F20" s="40">
        <v>3411.3588960581274</v>
      </c>
      <c r="G20" s="40">
        <v>181.77364866867754</v>
      </c>
      <c r="H20" s="40">
        <v>0</v>
      </c>
      <c r="I20" s="41">
        <v>140.7395</v>
      </c>
      <c r="J20" s="41">
        <v>205.78420000000003</v>
      </c>
      <c r="K20" s="41">
        <f t="shared" si="0"/>
        <v>13399.683814328411</v>
      </c>
      <c r="L20" s="40">
        <v>54.10655658396773</v>
      </c>
    </row>
    <row r="21" spans="2:12" ht="15">
      <c r="B21" s="37">
        <v>17</v>
      </c>
      <c r="C21" s="39" t="s">
        <v>74</v>
      </c>
      <c r="D21" s="40">
        <v>221.86789713141937</v>
      </c>
      <c r="E21" s="40">
        <v>330.55226676580685</v>
      </c>
      <c r="F21" s="40">
        <v>739.83339541129</v>
      </c>
      <c r="G21" s="40">
        <v>46.754219733258076</v>
      </c>
      <c r="H21" s="40">
        <v>0</v>
      </c>
      <c r="I21" s="41">
        <v>35.5109</v>
      </c>
      <c r="J21" s="41">
        <v>30.023099999999996</v>
      </c>
      <c r="K21" s="41">
        <f t="shared" si="0"/>
        <v>1404.5417790417741</v>
      </c>
      <c r="L21" s="40">
        <v>21.198089676935496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245.9154394233548</v>
      </c>
      <c r="E23" s="40">
        <v>553.2112670103221</v>
      </c>
      <c r="F23" s="40">
        <v>1092.167256694</v>
      </c>
      <c r="G23" s="40">
        <v>131.3868443394517</v>
      </c>
      <c r="H23" s="40">
        <v>0</v>
      </c>
      <c r="I23" s="41">
        <v>22.9215</v>
      </c>
      <c r="J23" s="41">
        <v>17.306099999999997</v>
      </c>
      <c r="K23" s="41">
        <f t="shared" si="0"/>
        <v>2062.908407467128</v>
      </c>
      <c r="L23" s="40">
        <v>22.447697491903206</v>
      </c>
    </row>
    <row r="24" spans="2:12" ht="15">
      <c r="B24" s="37">
        <v>20</v>
      </c>
      <c r="C24" s="39" t="s">
        <v>77</v>
      </c>
      <c r="D24" s="40">
        <v>20059.477640722493</v>
      </c>
      <c r="E24" s="40">
        <v>39649.68225742907</v>
      </c>
      <c r="F24" s="40">
        <v>17281.791211580716</v>
      </c>
      <c r="G24" s="40">
        <v>1286.5234129608202</v>
      </c>
      <c r="H24" s="40">
        <v>0</v>
      </c>
      <c r="I24" s="41">
        <v>1718.3748</v>
      </c>
      <c r="J24" s="41">
        <v>5847.9826</v>
      </c>
      <c r="K24" s="41">
        <f t="shared" si="0"/>
        <v>85843.8319226931</v>
      </c>
      <c r="L24" s="40">
        <v>236.74440885179126</v>
      </c>
    </row>
    <row r="25" spans="2:12" ht="15">
      <c r="B25" s="37">
        <v>21</v>
      </c>
      <c r="C25" s="38" t="s">
        <v>78</v>
      </c>
      <c r="D25" s="40">
        <v>10.037569293903228</v>
      </c>
      <c r="E25" s="40">
        <v>9.788862367677423</v>
      </c>
      <c r="F25" s="40">
        <v>9.914825070387097</v>
      </c>
      <c r="G25" s="40">
        <v>1.1899878046129033</v>
      </c>
      <c r="H25" s="40">
        <v>0</v>
      </c>
      <c r="I25" s="41">
        <v>0.0738</v>
      </c>
      <c r="J25" s="41">
        <v>0.0632</v>
      </c>
      <c r="K25" s="41">
        <f t="shared" si="0"/>
        <v>31.068244536580647</v>
      </c>
      <c r="L25" s="40">
        <v>0.1201262683548387</v>
      </c>
    </row>
    <row r="26" spans="2:12" ht="15">
      <c r="B26" s="37">
        <v>22</v>
      </c>
      <c r="C26" s="39" t="s">
        <v>79</v>
      </c>
      <c r="D26" s="40">
        <v>1.7484363281290323</v>
      </c>
      <c r="E26" s="40">
        <v>63.28349679635483</v>
      </c>
      <c r="F26" s="40">
        <v>41.491063377129045</v>
      </c>
      <c r="G26" s="40">
        <v>9.169357205451613</v>
      </c>
      <c r="H26" s="40">
        <v>0</v>
      </c>
      <c r="I26" s="41">
        <v>0.391</v>
      </c>
      <c r="J26" s="41">
        <v>0.34829999999999994</v>
      </c>
      <c r="K26" s="41">
        <f t="shared" si="0"/>
        <v>116.43165370706453</v>
      </c>
      <c r="L26" s="40">
        <v>0.5404993690322583</v>
      </c>
    </row>
    <row r="27" spans="2:12" ht="15">
      <c r="B27" s="37">
        <v>23</v>
      </c>
      <c r="C27" s="38" t="s">
        <v>80</v>
      </c>
      <c r="D27" s="40">
        <v>0</v>
      </c>
      <c r="E27" s="40">
        <v>0.01087216748387097</v>
      </c>
      <c r="F27" s="40">
        <v>0.11858948816129031</v>
      </c>
      <c r="G27" s="40">
        <v>0.002820910225806452</v>
      </c>
      <c r="H27" s="40">
        <v>0</v>
      </c>
      <c r="I27" s="41">
        <v>0.0008</v>
      </c>
      <c r="J27" s="41">
        <v>0.5008</v>
      </c>
      <c r="K27" s="41">
        <f t="shared" si="0"/>
        <v>0.6338825658709677</v>
      </c>
      <c r="L27" s="40">
        <v>0.00010296561290322581</v>
      </c>
    </row>
    <row r="28" spans="2:12" ht="15">
      <c r="B28" s="37">
        <v>24</v>
      </c>
      <c r="C28" s="38" t="s">
        <v>81</v>
      </c>
      <c r="D28" s="40">
        <v>0.8879371285806453</v>
      </c>
      <c r="E28" s="40">
        <v>11.463157418258067</v>
      </c>
      <c r="F28" s="40">
        <v>14.800445936129037</v>
      </c>
      <c r="G28" s="40">
        <v>7.261067371645161</v>
      </c>
      <c r="H28" s="40">
        <v>0</v>
      </c>
      <c r="I28" s="41">
        <v>0.1761</v>
      </c>
      <c r="J28" s="41">
        <v>0.2534</v>
      </c>
      <c r="K28" s="41">
        <f t="shared" si="0"/>
        <v>34.842107854612905</v>
      </c>
      <c r="L28" s="40">
        <v>0.1686700232580645</v>
      </c>
    </row>
    <row r="29" spans="2:12" ht="15">
      <c r="B29" s="37">
        <v>25</v>
      </c>
      <c r="C29" s="39" t="s">
        <v>82</v>
      </c>
      <c r="D29" s="40">
        <v>2443.76148568529</v>
      </c>
      <c r="E29" s="40">
        <v>11151.338250914196</v>
      </c>
      <c r="F29" s="40">
        <v>4292.438419601129</v>
      </c>
      <c r="G29" s="40">
        <v>255.9155287104195</v>
      </c>
      <c r="H29" s="40">
        <v>0</v>
      </c>
      <c r="I29" s="41">
        <v>116.833</v>
      </c>
      <c r="J29" s="41">
        <v>287.0407000000001</v>
      </c>
      <c r="K29" s="41">
        <f t="shared" si="0"/>
        <v>18547.327384911034</v>
      </c>
      <c r="L29" s="40">
        <v>58.0165610119677</v>
      </c>
    </row>
    <row r="30" spans="2:12" ht="15">
      <c r="B30" s="37">
        <v>26</v>
      </c>
      <c r="C30" s="39" t="s">
        <v>83</v>
      </c>
      <c r="D30" s="40">
        <v>212.69561957154838</v>
      </c>
      <c r="E30" s="40">
        <v>594.3119101295482</v>
      </c>
      <c r="F30" s="40">
        <v>534.5667519124837</v>
      </c>
      <c r="G30" s="40">
        <v>148.2299474827742</v>
      </c>
      <c r="H30" s="40">
        <v>0</v>
      </c>
      <c r="I30" s="41">
        <v>6.266</v>
      </c>
      <c r="J30" s="41">
        <v>11.6611</v>
      </c>
      <c r="K30" s="41">
        <f t="shared" si="0"/>
        <v>1507.7313290963546</v>
      </c>
      <c r="L30" s="40">
        <v>10.066188461612905</v>
      </c>
    </row>
    <row r="31" spans="2:12" ht="15">
      <c r="B31" s="37">
        <v>27</v>
      </c>
      <c r="C31" s="39" t="s">
        <v>24</v>
      </c>
      <c r="D31" s="40">
        <v>27.230157274580638</v>
      </c>
      <c r="E31" s="40">
        <v>149.00509075732268</v>
      </c>
      <c r="F31" s="40">
        <v>181.5534329834193</v>
      </c>
      <c r="G31" s="40">
        <v>16.011289134387095</v>
      </c>
      <c r="H31" s="40">
        <v>0</v>
      </c>
      <c r="I31" s="41">
        <v>62.1522</v>
      </c>
      <c r="J31" s="41">
        <v>184.1002</v>
      </c>
      <c r="K31" s="41">
        <f t="shared" si="0"/>
        <v>620.0523701497096</v>
      </c>
      <c r="L31" s="40">
        <v>1.9557931969354838</v>
      </c>
    </row>
    <row r="32" spans="2:12" ht="15">
      <c r="B32" s="37">
        <v>28</v>
      </c>
      <c r="C32" s="39" t="s">
        <v>84</v>
      </c>
      <c r="D32" s="40">
        <v>4.417976148483872</v>
      </c>
      <c r="E32" s="40">
        <v>14.965616913612902</v>
      </c>
      <c r="F32" s="40">
        <v>51.31927059512903</v>
      </c>
      <c r="G32" s="40">
        <v>3.719586347</v>
      </c>
      <c r="H32" s="40">
        <v>0</v>
      </c>
      <c r="I32" s="41">
        <v>0</v>
      </c>
      <c r="J32" s="41">
        <v>0</v>
      </c>
      <c r="K32" s="41">
        <f t="shared" si="0"/>
        <v>74.42245000422581</v>
      </c>
      <c r="L32" s="40">
        <v>1.0378698817741931</v>
      </c>
    </row>
    <row r="33" spans="2:12" ht="15">
      <c r="B33" s="37">
        <v>29</v>
      </c>
      <c r="C33" s="39" t="s">
        <v>85</v>
      </c>
      <c r="D33" s="40">
        <v>314.5635591801937</v>
      </c>
      <c r="E33" s="40">
        <v>1022.7765900770324</v>
      </c>
      <c r="F33" s="40">
        <v>963.0214681778713</v>
      </c>
      <c r="G33" s="40">
        <v>90.01390567716129</v>
      </c>
      <c r="H33" s="40">
        <v>0</v>
      </c>
      <c r="I33" s="41">
        <v>11.735100000000001</v>
      </c>
      <c r="J33" s="41">
        <v>15.5221</v>
      </c>
      <c r="K33" s="41">
        <f t="shared" si="0"/>
        <v>2417.6327231122586</v>
      </c>
      <c r="L33" s="40">
        <v>14.225790444677436</v>
      </c>
    </row>
    <row r="34" spans="2:12" ht="15">
      <c r="B34" s="37">
        <v>30</v>
      </c>
      <c r="C34" s="39" t="s">
        <v>86</v>
      </c>
      <c r="D34" s="40">
        <v>456.0253509987096</v>
      </c>
      <c r="E34" s="40">
        <v>5712.629300180866</v>
      </c>
      <c r="F34" s="40">
        <v>1112.8835601097098</v>
      </c>
      <c r="G34" s="40">
        <v>81.29670772590322</v>
      </c>
      <c r="H34" s="40">
        <v>0</v>
      </c>
      <c r="I34" s="41">
        <v>20.9134</v>
      </c>
      <c r="J34" s="41">
        <v>23.307199999999998</v>
      </c>
      <c r="K34" s="41">
        <f t="shared" si="0"/>
        <v>7407.05551901519</v>
      </c>
      <c r="L34" s="40">
        <v>19.891485869322583</v>
      </c>
    </row>
    <row r="35" spans="2:12" ht="15">
      <c r="B35" s="37">
        <v>31</v>
      </c>
      <c r="C35" s="38" t="s">
        <v>87</v>
      </c>
      <c r="D35" s="40">
        <v>118.5695038481613</v>
      </c>
      <c r="E35" s="40">
        <v>8.537628256064515</v>
      </c>
      <c r="F35" s="40">
        <v>18.195677687387104</v>
      </c>
      <c r="G35" s="40">
        <v>3.3498219354193544</v>
      </c>
      <c r="H35" s="40">
        <v>0</v>
      </c>
      <c r="I35" s="41">
        <v>0</v>
      </c>
      <c r="J35" s="41">
        <v>0</v>
      </c>
      <c r="K35" s="41">
        <f t="shared" si="0"/>
        <v>148.6526317270323</v>
      </c>
      <c r="L35" s="40">
        <v>0.8263773097419354</v>
      </c>
    </row>
    <row r="36" spans="2:12" ht="15">
      <c r="B36" s="37">
        <v>32</v>
      </c>
      <c r="C36" s="39" t="s">
        <v>88</v>
      </c>
      <c r="D36" s="40">
        <v>3021.050886197969</v>
      </c>
      <c r="E36" s="40">
        <v>2784.4215099031003</v>
      </c>
      <c r="F36" s="40">
        <v>2306.812558897808</v>
      </c>
      <c r="G36" s="40">
        <v>142.57473412248385</v>
      </c>
      <c r="H36" s="40">
        <v>0</v>
      </c>
      <c r="I36" s="41">
        <v>154.29149999999998</v>
      </c>
      <c r="J36" s="41">
        <v>187.76330000000007</v>
      </c>
      <c r="K36" s="41">
        <f t="shared" si="0"/>
        <v>8596.91448912136</v>
      </c>
      <c r="L36" s="40">
        <v>50.28137362896776</v>
      </c>
    </row>
    <row r="37" spans="2:12" ht="15">
      <c r="B37" s="37">
        <v>33</v>
      </c>
      <c r="C37" s="39" t="s">
        <v>95</v>
      </c>
      <c r="D37" s="40">
        <v>442.4425232600646</v>
      </c>
      <c r="E37" s="40">
        <v>1604.8401826067432</v>
      </c>
      <c r="F37" s="40">
        <v>1269.8115987574201</v>
      </c>
      <c r="G37" s="40">
        <v>99.01296492064522</v>
      </c>
      <c r="H37" s="40">
        <v>0</v>
      </c>
      <c r="I37" s="41">
        <v>57.61740000000001</v>
      </c>
      <c r="J37" s="41">
        <v>123.92869999999996</v>
      </c>
      <c r="K37" s="41">
        <f t="shared" si="0"/>
        <v>3597.653369544873</v>
      </c>
      <c r="L37" s="40">
        <v>22.409165505354835</v>
      </c>
    </row>
    <row r="38" spans="2:12" ht="15">
      <c r="B38" s="37">
        <v>34</v>
      </c>
      <c r="C38" s="39" t="s">
        <v>89</v>
      </c>
      <c r="D38" s="40">
        <v>13.573031891709679</v>
      </c>
      <c r="E38" s="40">
        <v>11.721011049193548</v>
      </c>
      <c r="F38" s="40">
        <v>14.37446403093549</v>
      </c>
      <c r="G38" s="40">
        <v>8.26486571864516</v>
      </c>
      <c r="H38" s="40">
        <v>0</v>
      </c>
      <c r="I38" s="41">
        <v>0.1695</v>
      </c>
      <c r="J38" s="41">
        <v>0.194</v>
      </c>
      <c r="K38" s="41">
        <f t="shared" si="0"/>
        <v>48.29687269048388</v>
      </c>
      <c r="L38" s="40">
        <v>0.7973468390967744</v>
      </c>
    </row>
    <row r="39" spans="2:12" ht="15">
      <c r="B39" s="37">
        <v>35</v>
      </c>
      <c r="C39" s="39" t="s">
        <v>90</v>
      </c>
      <c r="D39" s="40">
        <v>647.2652316200001</v>
      </c>
      <c r="E39" s="40">
        <v>3474.436493087807</v>
      </c>
      <c r="F39" s="40">
        <v>3192.3227280503893</v>
      </c>
      <c r="G39" s="40">
        <v>295.1570581493225</v>
      </c>
      <c r="H39" s="40">
        <v>0</v>
      </c>
      <c r="I39" s="41">
        <v>65.71000000000001</v>
      </c>
      <c r="J39" s="41">
        <v>75.0873</v>
      </c>
      <c r="K39" s="41">
        <f t="shared" si="0"/>
        <v>7749.978810907519</v>
      </c>
      <c r="L39" s="40">
        <v>61.18878327764521</v>
      </c>
    </row>
    <row r="40" spans="2:12" ht="15">
      <c r="B40" s="37">
        <v>36</v>
      </c>
      <c r="C40" s="39" t="s">
        <v>91</v>
      </c>
      <c r="D40" s="40">
        <v>4.97066534080645</v>
      </c>
      <c r="E40" s="40">
        <v>112.67428233467744</v>
      </c>
      <c r="F40" s="40">
        <v>188.73647697283883</v>
      </c>
      <c r="G40" s="40">
        <v>16.993355692612912</v>
      </c>
      <c r="H40" s="40">
        <v>0</v>
      </c>
      <c r="I40" s="41">
        <v>0</v>
      </c>
      <c r="J40" s="41">
        <v>0</v>
      </c>
      <c r="K40" s="41">
        <f t="shared" si="0"/>
        <v>323.3747803409356</v>
      </c>
      <c r="L40" s="40">
        <v>4.01114417412903</v>
      </c>
    </row>
    <row r="41" spans="2:12" ht="15">
      <c r="B41" s="37">
        <v>37</v>
      </c>
      <c r="C41" s="39" t="s">
        <v>92</v>
      </c>
      <c r="D41" s="40">
        <v>1675.7077576778063</v>
      </c>
      <c r="E41" s="40">
        <v>5982.214731656331</v>
      </c>
      <c r="F41" s="40">
        <v>3273.368683554352</v>
      </c>
      <c r="G41" s="40">
        <v>288.98122378906453</v>
      </c>
      <c r="H41" s="40">
        <v>0</v>
      </c>
      <c r="I41" s="41">
        <v>107.75189999999999</v>
      </c>
      <c r="J41" s="41">
        <v>168.38429999999994</v>
      </c>
      <c r="K41" s="41">
        <f t="shared" si="0"/>
        <v>11496.408596677553</v>
      </c>
      <c r="L41" s="40">
        <v>70.72930223280653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36050.47513736346</v>
      </c>
      <c r="E42" s="42">
        <f t="shared" si="1"/>
        <v>104258.57187443881</v>
      </c>
      <c r="F42" s="42">
        <f t="shared" si="1"/>
        <v>50469.625929307</v>
      </c>
      <c r="G42" s="42">
        <f>SUM(G5:G41)</f>
        <v>4214.02800831311</v>
      </c>
      <c r="H42" s="42">
        <f t="shared" si="1"/>
        <v>0</v>
      </c>
      <c r="I42" s="42">
        <f>SUM(I5:I41)</f>
        <v>2801.3913000000002</v>
      </c>
      <c r="J42" s="42">
        <f>SUM(J5:J41)</f>
        <v>7512.7664</v>
      </c>
      <c r="K42" s="42">
        <f t="shared" si="1"/>
        <v>205306.8586494224</v>
      </c>
      <c r="L42" s="42">
        <f t="shared" si="1"/>
        <v>853.6924833853398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2017-02-07T10:59:46Z</dcterms:modified>
  <cp:category/>
  <cp:version/>
  <cp:contentType/>
  <cp:contentStatus/>
</cp:coreProperties>
</file>