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<sst xmlns="http://schemas.openxmlformats.org/spreadsheetml/2006/main" count="355" uniqueCount="321">
  <si>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</si>
  <si>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</si>
  <si>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</si>
  <si>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</si>
  <si>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</si>
  <si>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</si>
  <si>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</si>
  <si>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</si>
  <si>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</si>
  <si>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</si>
  <si>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</si>
  <si>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</si>
  <si>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</si>
  <si>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</si>
  <si>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</si>
  <si>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</si>
  <si>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</si>
  <si>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</si>
  <si>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</si>
  <si>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</si>
  <si>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</si>
  <si>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</si>
  <si>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</si>
  <si>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</si>
  <si>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</si>
  <si>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</si>
  <si>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</si>
  <si>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</si>
  <si>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</si>
  <si>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</si>
  <si>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</si>
  <si>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</si>
  <si>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</si>
  <si>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</si>
  <si>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</si>
  <si>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</si>
  <si>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</si>
  <si>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</si>
  <si>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</si>
  <si>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</si>
  <si>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</si>
  <si>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</si>
  <si>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</si>
  <si>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</si>
  <si>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</si>
  <si>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</si>
  <si>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</si>
  <si>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</si>
  <si>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</si>
  <si>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</si>
  <si>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</si>
  <si>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</si>
  <si>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</si>
  <si>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</si>
  <si>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</si>
  <si>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</si>
  <si>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</si>
  <si>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</si>
  <si>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</si>
  <si>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</si>
  <si>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</si>
  <si>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</si>
  <si>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</si>
  <si>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</si>
  <si>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</si>
  <si>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</si>
  <si>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</si>
  <si>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</si>
  <si>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</si>
  <si>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</si>
  <si>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</si>
  <si>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</si>
  <si>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</si>
  <si>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</si>
  <si>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</si>
  <si>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</si>
  <si>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</si>
  <si>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</si>
  <si>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</si>
  <si>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</si>
  <si>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</si>
  <si>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</si>
  <si>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</si>
  <si>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</si>
  <si>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</si>
  <si>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</si>
  <si>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</si>
  <si>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</si>
  <si>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</si>
  <si>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</si>
  <si>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</si>
  <si>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</si>
  <si>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</si>
  <si>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</si>
  <si>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</si>
  <si>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</si>
  <si>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</si>
  <si>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</si>
  <si>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</si>
  <si>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</si>
  <si>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</si>
  <si>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</si>
  <si>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</si>
  <si>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</si>
  <si>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</si>
  <si>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</si>
  <si>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</si>
  <si>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</si>
  <si>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</si>
  <si>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</si>
  <si>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</si>
  <si>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</si>
  <si>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</si>
  <si>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</si>
  <si>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</si>
  <si>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</si>
  <si>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</si>
  <si>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</si>
  <si>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</si>
  <si>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</si>
  <si>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</si>
  <si>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</si>
  <si>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</si>
  <si>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</si>
  <si>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</si>
  <si>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</si>
  <si>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</si>
  <si>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</si>
  <si>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</si>
  <si>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</si>
  <si>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</si>
  <si>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</si>
  <si>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</si>
  <si>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</si>
  <si>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</si>
  <si>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</si>
  <si>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</si>
  <si>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</si>
  <si>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</si>
  <si>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</si>
  <si>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</si>
  <si>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</si>
  <si>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</si>
  <si>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</si>
  <si>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</si>
  <si>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</si>
  <si>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</si>
  <si>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</si>
  <si>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</si>
  <si>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</si>
  <si>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</si>
  <si>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</si>
  <si>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</si>
  <si>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</si>
  <si>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</si>
  <si>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</si>
  <si>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</si>
  <si>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</si>
  <si>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</si>
  <si>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</si>
  <si>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</si>
  <si>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INTERVAL FUND - IV - SERIES 2</t>
  </si>
  <si>
    <t>RELIANCE INTERVAL FUND - IV - SERIES 3</t>
  </si>
  <si>
    <t>RELIANCE TOP 200 FUND</t>
  </si>
  <si>
    <t>RELIANCE US EQUITY OPPORTUNITES FUND</t>
  </si>
  <si>
    <t>RELIANCE REGULAR SAVINGS FUND - BALANCED OPTION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</si>
  <si>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</si>
  <si>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</si>
  <si>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</si>
  <si>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</si>
  <si>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</si>
  <si>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</si>
  <si>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</si>
  <si>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</si>
  <si>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</si>
  <si>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</si>
  <si>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</si>
  <si>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</si>
  <si>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</si>
  <si>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</si>
  <si>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</si>
  <si>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</si>
  <si>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</si>
  <si>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</si>
  <si>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</si>
  <si>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</si>
  <si>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</si>
  <si>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</si>
  <si>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</si>
  <si>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</si>
  <si>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</si>
  <si>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</si>
  <si>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</si>
  <si>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</si>
  <si>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</si>
  <si>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</si>
  <si>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</si>
  <si>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</si>
  <si>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</si>
  <si>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</si>
  <si>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</si>
  <si>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</si>
  <si>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</si>
  <si>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</si>
  <si>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</si>
  <si>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</si>
  <si>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</si>
  <si>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</si>
  <si>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</si>
  <si>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</si>
  <si>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</si>
  <si>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</si>
  <si>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</si>
  <si>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</si>
  <si>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</si>
  <si>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</si>
  <si>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</si>
  <si>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</si>
  <si>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</si>
  <si>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</si>
  <si>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</si>
  <si>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</si>
  <si>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</si>
  <si>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</si>
  <si>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</si>
  <si>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</si>
  <si>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</si>
  <si>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</si>
  <si>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</si>
  <si>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</si>
  <si>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</si>
  <si>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</si>
  <si>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</si>
  <si>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</si>
  <si>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</si>
  <si>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</si>
  <si>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</si>
  <si>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</si>
  <si>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</si>
  <si>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</si>
  <si>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</si>
  <si>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</si>
  <si>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</si>
  <si>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</si>
  <si>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</si>
  <si>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</si>
  <si>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</si>
  <si>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</si>
  <si>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</si>
  <si>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</si>
  <si>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</si>
  <si>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</si>
  <si>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</si>
  <si>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</si>
  <si>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</si>
  <si>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</si>
  <si>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</si>
  <si>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</si>
  <si>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</si>
  <si>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</si>
  <si>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</si>
  <si>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</si>
  <si>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</si>
  <si>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</si>
  <si>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</si>
  <si>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</si>
  <si>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</si>
  <si>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</si>
  <si>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</si>
  <si>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</si>
  <si>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</si>
  <si>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</si>
  <si>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</si>
  <si>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</si>
  <si>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</si>
  <si>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</si>
  <si>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</si>
  <si>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</si>
  <si>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</si>
  <si>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</si>
  <si>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</si>
  <si>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</si>
  <si>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</si>
  <si>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</si>
  <si>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</si>
  <si>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</si>
  <si>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</si>
  <si>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</si>
  <si>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</si>
  <si>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</si>
  <si>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</si>
  <si>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</si>
  <si>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</si>
  <si>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</si>
  <si>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</si>
  <si>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</si>
  <si>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</si>
  <si>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</si>
  <si>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</si>
  <si>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</si>
  <si>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</si>
  <si>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</si>
  <si>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Mutual Fund: Net Assets Under Management (AAUM) as on JAN 2018 (All figures in Rs. Crore)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</si>
  <si>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</si>
  <si>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</si>
  <si>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</si>
  <si>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</si>
  <si>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</si>
  <si>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</si>
  <si>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Table showing State wise /Union Territory wise contribution to AUM of category of schemes as on JAN 2018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</si>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</sst>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6" t="s">
        <v>0</v>
      </c>
      <c r="B3" s="68" t="s">
        <v>1</v>
      </c>
      <c r="C3" s="71" t="s">
        <v>302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</row>
    <row r="4" spans="1:63" ht="18.75" thickBot="1">
      <c r="A4" s="67"/>
      <c r="B4" s="69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86" t="s">
        <v>35</v>
      </c>
    </row>
    <row r="5" spans="1:63" ht="18.75" thickBot="1">
      <c r="A5" s="67"/>
      <c r="B5" s="69"/>
      <c r="C5" s="83" t="s">
        <v>5</v>
      </c>
      <c r="D5" s="84"/>
      <c r="E5" s="84"/>
      <c r="F5" s="84"/>
      <c r="G5" s="84"/>
      <c r="H5" s="84"/>
      <c r="I5" s="84"/>
      <c r="J5" s="84"/>
      <c r="K5" s="84"/>
      <c r="L5" s="85"/>
      <c r="M5" s="83" t="s">
        <v>6</v>
      </c>
      <c r="N5" s="84"/>
      <c r="O5" s="84"/>
      <c r="P5" s="84"/>
      <c r="Q5" s="84"/>
      <c r="R5" s="84"/>
      <c r="S5" s="84"/>
      <c r="T5" s="84"/>
      <c r="U5" s="84"/>
      <c r="V5" s="85"/>
      <c r="W5" s="83" t="s">
        <v>5</v>
      </c>
      <c r="X5" s="84"/>
      <c r="Y5" s="84"/>
      <c r="Z5" s="84"/>
      <c r="AA5" s="84"/>
      <c r="AB5" s="84"/>
      <c r="AC5" s="84"/>
      <c r="AD5" s="84"/>
      <c r="AE5" s="84"/>
      <c r="AF5" s="85"/>
      <c r="AG5" s="83" t="s">
        <v>6</v>
      </c>
      <c r="AH5" s="84"/>
      <c r="AI5" s="84"/>
      <c r="AJ5" s="84"/>
      <c r="AK5" s="84"/>
      <c r="AL5" s="84"/>
      <c r="AM5" s="84"/>
      <c r="AN5" s="84"/>
      <c r="AO5" s="84"/>
      <c r="AP5" s="85"/>
      <c r="AQ5" s="83" t="s">
        <v>5</v>
      </c>
      <c r="AR5" s="84"/>
      <c r="AS5" s="84"/>
      <c r="AT5" s="84"/>
      <c r="AU5" s="84"/>
      <c r="AV5" s="84"/>
      <c r="AW5" s="84"/>
      <c r="AX5" s="84"/>
      <c r="AY5" s="84"/>
      <c r="AZ5" s="85"/>
      <c r="BA5" s="83" t="s">
        <v>6</v>
      </c>
      <c r="BB5" s="84"/>
      <c r="BC5" s="84"/>
      <c r="BD5" s="84"/>
      <c r="BE5" s="84"/>
      <c r="BF5" s="84"/>
      <c r="BG5" s="84"/>
      <c r="BH5" s="84"/>
      <c r="BI5" s="84"/>
      <c r="BJ5" s="85"/>
      <c r="BK5" s="87"/>
    </row>
    <row r="6" spans="1:63" ht="18" customHeight="1">
      <c r="A6" s="67"/>
      <c r="B6" s="69"/>
      <c r="C6" s="77" t="s">
        <v>7</v>
      </c>
      <c r="D6" s="78"/>
      <c r="E6" s="78"/>
      <c r="F6" s="78"/>
      <c r="G6" s="79"/>
      <c r="H6" s="80" t="s">
        <v>8</v>
      </c>
      <c r="I6" s="81"/>
      <c r="J6" s="81"/>
      <c r="K6" s="81"/>
      <c r="L6" s="82"/>
      <c r="M6" s="77" t="s">
        <v>7</v>
      </c>
      <c r="N6" s="78"/>
      <c r="O6" s="78"/>
      <c r="P6" s="78"/>
      <c r="Q6" s="79"/>
      <c r="R6" s="80" t="s">
        <v>8</v>
      </c>
      <c r="S6" s="81"/>
      <c r="T6" s="81"/>
      <c r="U6" s="81"/>
      <c r="V6" s="82"/>
      <c r="W6" s="77" t="s">
        <v>7</v>
      </c>
      <c r="X6" s="78"/>
      <c r="Y6" s="78"/>
      <c r="Z6" s="78"/>
      <c r="AA6" s="79"/>
      <c r="AB6" s="80" t="s">
        <v>8</v>
      </c>
      <c r="AC6" s="81"/>
      <c r="AD6" s="81"/>
      <c r="AE6" s="81"/>
      <c r="AF6" s="82"/>
      <c r="AG6" s="77" t="s">
        <v>7</v>
      </c>
      <c r="AH6" s="78"/>
      <c r="AI6" s="78"/>
      <c r="AJ6" s="78"/>
      <c r="AK6" s="79"/>
      <c r="AL6" s="80" t="s">
        <v>8</v>
      </c>
      <c r="AM6" s="81"/>
      <c r="AN6" s="81"/>
      <c r="AO6" s="81"/>
      <c r="AP6" s="82"/>
      <c r="AQ6" s="77" t="s">
        <v>7</v>
      </c>
      <c r="AR6" s="78"/>
      <c r="AS6" s="78"/>
      <c r="AT6" s="78"/>
      <c r="AU6" s="79"/>
      <c r="AV6" s="80" t="s">
        <v>8</v>
      </c>
      <c r="AW6" s="81"/>
      <c r="AX6" s="81"/>
      <c r="AY6" s="81"/>
      <c r="AZ6" s="82"/>
      <c r="BA6" s="77" t="s">
        <v>7</v>
      </c>
      <c r="BB6" s="78"/>
      <c r="BC6" s="78"/>
      <c r="BD6" s="78"/>
      <c r="BE6" s="79"/>
      <c r="BF6" s="80" t="s">
        <v>8</v>
      </c>
      <c r="BG6" s="81"/>
      <c r="BH6" s="81"/>
      <c r="BI6" s="81"/>
      <c r="BJ6" s="82"/>
      <c r="BK6" s="87"/>
    </row>
    <row r="7" spans="1:63" ht="15.75">
      <c r="A7" s="67"/>
      <c r="B7" s="70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8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196</v>
      </c>
      <c r="C10" s="11">
        <v>0</v>
      </c>
      <c r="D10" s="9">
        <v>906.8821648089676</v>
      </c>
      <c r="E10" s="9">
        <v>0</v>
      </c>
      <c r="F10" s="9">
        <v>0</v>
      </c>
      <c r="G10" s="10">
        <v>32.494843526612904</v>
      </c>
      <c r="H10" s="11">
        <v>290.3010473509033</v>
      </c>
      <c r="I10" s="9">
        <v>12430.720111632194</v>
      </c>
      <c r="J10" s="9">
        <v>2058.0226461754837</v>
      </c>
      <c r="K10" s="9">
        <v>0</v>
      </c>
      <c r="L10" s="10">
        <v>164.14617719461293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111.21716594135484</v>
      </c>
      <c r="S10" s="9">
        <v>980.667244459</v>
      </c>
      <c r="T10" s="9">
        <v>997.0076840657742</v>
      </c>
      <c r="U10" s="9">
        <v>0</v>
      </c>
      <c r="V10" s="10">
        <v>48.47786233629033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2.3229470625161284</v>
      </c>
      <c r="AC10" s="9">
        <v>34.919966623806445</v>
      </c>
      <c r="AD10" s="9">
        <v>0</v>
      </c>
      <c r="AE10" s="9">
        <v>0</v>
      </c>
      <c r="AF10" s="10">
        <v>1.1418390494516129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0.8112807305806451</v>
      </c>
      <c r="AM10" s="9">
        <v>0</v>
      </c>
      <c r="AN10" s="9">
        <v>0.18917792861290322</v>
      </c>
      <c r="AO10" s="9">
        <v>0</v>
      </c>
      <c r="AP10" s="10">
        <v>0.23297377341935482</v>
      </c>
      <c r="AQ10" s="11">
        <v>0</v>
      </c>
      <c r="AR10" s="9">
        <v>17.927351423451615</v>
      </c>
      <c r="AS10" s="9">
        <v>0</v>
      </c>
      <c r="AT10" s="9">
        <v>0</v>
      </c>
      <c r="AU10" s="10">
        <v>0</v>
      </c>
      <c r="AV10" s="11">
        <v>771.2549881396449</v>
      </c>
      <c r="AW10" s="9">
        <v>9506.73901513623</v>
      </c>
      <c r="AX10" s="9">
        <v>28.672403860354844</v>
      </c>
      <c r="AY10" s="9">
        <v>0</v>
      </c>
      <c r="AZ10" s="10">
        <v>657.8723537062905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230.65239065638715</v>
      </c>
      <c r="BG10" s="9">
        <v>603.0445426664517</v>
      </c>
      <c r="BH10" s="9">
        <v>248.12221379151615</v>
      </c>
      <c r="BI10" s="9">
        <v>0</v>
      </c>
      <c r="BJ10" s="10">
        <v>106.19483408519353</v>
      </c>
      <c r="BK10" s="17">
        <f>SUM(C10:BJ10)</f>
        <v>30230.0352261251</v>
      </c>
      <c r="BL10" s="16"/>
      <c r="BM10" s="50"/>
    </row>
    <row r="11" spans="1:65" s="12" customFormat="1" ht="15">
      <c r="A11" s="5"/>
      <c r="B11" s="8" t="s">
        <v>197</v>
      </c>
      <c r="C11" s="11">
        <v>0</v>
      </c>
      <c r="D11" s="9">
        <v>249.2745176908387</v>
      </c>
      <c r="E11" s="9">
        <v>0</v>
      </c>
      <c r="F11" s="9">
        <v>0</v>
      </c>
      <c r="G11" s="10">
        <v>0</v>
      </c>
      <c r="H11" s="11">
        <v>80.95413764129032</v>
      </c>
      <c r="I11" s="9">
        <v>4987.410724452258</v>
      </c>
      <c r="J11" s="9">
        <v>1163.383200302742</v>
      </c>
      <c r="K11" s="9">
        <v>0</v>
      </c>
      <c r="L11" s="10">
        <v>58.51297828029032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19.471831401290327</v>
      </c>
      <c r="S11" s="9">
        <v>785.9018753516774</v>
      </c>
      <c r="T11" s="9">
        <v>367.4684869243549</v>
      </c>
      <c r="U11" s="9">
        <v>0</v>
      </c>
      <c r="V11" s="10">
        <v>32.94923958929033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0.8135615615806449</v>
      </c>
      <c r="AC11" s="9">
        <v>5.1449595597419355</v>
      </c>
      <c r="AD11" s="9">
        <v>0</v>
      </c>
      <c r="AE11" s="9">
        <v>0</v>
      </c>
      <c r="AF11" s="10">
        <v>0.29529174677419356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0.04977875812903227</v>
      </c>
      <c r="AM11" s="9">
        <v>0</v>
      </c>
      <c r="AN11" s="9">
        <v>0</v>
      </c>
      <c r="AO11" s="9">
        <v>0</v>
      </c>
      <c r="AP11" s="10">
        <v>0.035486983483870964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381.0726058925485</v>
      </c>
      <c r="AW11" s="9">
        <v>852.8126861780318</v>
      </c>
      <c r="AX11" s="9">
        <v>1.5761340690322583</v>
      </c>
      <c r="AY11" s="9">
        <v>0</v>
      </c>
      <c r="AZ11" s="10">
        <v>235.49958225574193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284.7528481146774</v>
      </c>
      <c r="BG11" s="9">
        <v>183.27878298967738</v>
      </c>
      <c r="BH11" s="9">
        <v>259.79226658880646</v>
      </c>
      <c r="BI11" s="9">
        <v>0</v>
      </c>
      <c r="BJ11" s="10">
        <v>144.98850915061288</v>
      </c>
      <c r="BK11" s="17">
        <f>SUM(C11:BJ11)</f>
        <v>10095.439485482872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389.22192050061295</v>
      </c>
      <c r="E12" s="9">
        <v>0</v>
      </c>
      <c r="F12" s="9">
        <v>0</v>
      </c>
      <c r="G12" s="10">
        <v>0</v>
      </c>
      <c r="H12" s="11">
        <v>51.21806293354839</v>
      </c>
      <c r="I12" s="9">
        <v>2448.359482514614</v>
      </c>
      <c r="J12" s="9">
        <v>10.669951962677418</v>
      </c>
      <c r="K12" s="9">
        <v>0</v>
      </c>
      <c r="L12" s="10">
        <v>58.61114573703226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9.650141884967741</v>
      </c>
      <c r="S12" s="9">
        <v>162.21179264699998</v>
      </c>
      <c r="T12" s="9">
        <v>21.848641105741937</v>
      </c>
      <c r="U12" s="9">
        <v>0</v>
      </c>
      <c r="V12" s="10">
        <v>4.458011100806451</v>
      </c>
      <c r="W12" s="11">
        <v>0</v>
      </c>
      <c r="X12" s="9">
        <v>50.35942104922581</v>
      </c>
      <c r="Y12" s="9">
        <v>0</v>
      </c>
      <c r="Z12" s="9">
        <v>0</v>
      </c>
      <c r="AA12" s="10">
        <v>0</v>
      </c>
      <c r="AB12" s="11">
        <v>4.222820316193549</v>
      </c>
      <c r="AC12" s="9">
        <v>6.339667138806453</v>
      </c>
      <c r="AD12" s="9">
        <v>0</v>
      </c>
      <c r="AE12" s="9">
        <v>0</v>
      </c>
      <c r="AF12" s="10">
        <v>2.430125563129032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0.05306242719354839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147.15514963112898</v>
      </c>
      <c r="AW12" s="9">
        <v>570.327270218</v>
      </c>
      <c r="AX12" s="9">
        <v>0.32103190087096783</v>
      </c>
      <c r="AY12" s="9">
        <v>0</v>
      </c>
      <c r="AZ12" s="10">
        <v>56.37082550235485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23.647333311806452</v>
      </c>
      <c r="BG12" s="9">
        <v>68.87813881500001</v>
      </c>
      <c r="BH12" s="9">
        <v>0.8344234407741936</v>
      </c>
      <c r="BI12" s="9">
        <v>0</v>
      </c>
      <c r="BJ12" s="10">
        <v>6.544299627225808</v>
      </c>
      <c r="BK12" s="17">
        <f>SUM(C12:BJ12)</f>
        <v>4093.7327193287097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1545.3786030004192</v>
      </c>
      <c r="E13" s="18">
        <f t="shared" si="0"/>
        <v>0</v>
      </c>
      <c r="F13" s="18">
        <f t="shared" si="0"/>
        <v>0</v>
      </c>
      <c r="G13" s="19">
        <f t="shared" si="0"/>
        <v>32.494843526612904</v>
      </c>
      <c r="H13" s="20">
        <f t="shared" si="0"/>
        <v>422.47324792574193</v>
      </c>
      <c r="I13" s="18">
        <f t="shared" si="0"/>
        <v>19866.490318599066</v>
      </c>
      <c r="J13" s="18">
        <f t="shared" si="0"/>
        <v>3232.075798440903</v>
      </c>
      <c r="K13" s="18">
        <f t="shared" si="0"/>
        <v>0</v>
      </c>
      <c r="L13" s="19">
        <f t="shared" si="0"/>
        <v>281.27030121193553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140.33913922761292</v>
      </c>
      <c r="S13" s="18">
        <f t="shared" si="0"/>
        <v>1928.7809124576775</v>
      </c>
      <c r="T13" s="18">
        <f t="shared" si="0"/>
        <v>1386.324812095871</v>
      </c>
      <c r="U13" s="18">
        <f t="shared" si="0"/>
        <v>0</v>
      </c>
      <c r="V13" s="19">
        <f t="shared" si="0"/>
        <v>85.8851130263871</v>
      </c>
      <c r="W13" s="20">
        <f t="shared" si="0"/>
        <v>0</v>
      </c>
      <c r="X13" s="18">
        <f t="shared" si="0"/>
        <v>50.35942104922581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7.359328940290323</v>
      </c>
      <c r="AC13" s="18">
        <f t="shared" si="0"/>
        <v>46.404593322354835</v>
      </c>
      <c r="AD13" s="18">
        <f t="shared" si="0"/>
        <v>0</v>
      </c>
      <c r="AE13" s="18">
        <f t="shared" si="0"/>
        <v>0</v>
      </c>
      <c r="AF13" s="19">
        <f t="shared" si="0"/>
        <v>3.8672563593548386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0.9141219159032258</v>
      </c>
      <c r="AM13" s="18">
        <f t="shared" si="0"/>
        <v>0</v>
      </c>
      <c r="AN13" s="18">
        <f t="shared" si="0"/>
        <v>0.18917792861290322</v>
      </c>
      <c r="AO13" s="18">
        <f t="shared" si="0"/>
        <v>0</v>
      </c>
      <c r="AP13" s="19">
        <f t="shared" si="0"/>
        <v>0.2684607569032258</v>
      </c>
      <c r="AQ13" s="20">
        <f t="shared" si="0"/>
        <v>0</v>
      </c>
      <c r="AR13" s="18">
        <f t="shared" si="0"/>
        <v>17.927351423451615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1299.4827436633223</v>
      </c>
      <c r="AW13" s="18">
        <f t="shared" si="0"/>
        <v>10929.878971532262</v>
      </c>
      <c r="AX13" s="18">
        <f t="shared" si="0"/>
        <v>30.569569830258068</v>
      </c>
      <c r="AY13" s="18">
        <f t="shared" si="0"/>
        <v>0</v>
      </c>
      <c r="AZ13" s="19">
        <f t="shared" si="0"/>
        <v>949.7427614643873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539.052572082871</v>
      </c>
      <c r="BG13" s="18">
        <f t="shared" si="0"/>
        <v>855.2014644711292</v>
      </c>
      <c r="BH13" s="18">
        <f t="shared" si="0"/>
        <v>508.7489038210968</v>
      </c>
      <c r="BI13" s="18">
        <f t="shared" si="0"/>
        <v>0</v>
      </c>
      <c r="BJ13" s="19">
        <f t="shared" si="0"/>
        <v>257.72764286303226</v>
      </c>
      <c r="BK13" s="32">
        <f t="shared" si="0"/>
        <v>44419.20743093668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36.95780606338711</v>
      </c>
      <c r="E16" s="9">
        <v>0</v>
      </c>
      <c r="F16" s="9">
        <v>0</v>
      </c>
      <c r="G16" s="10">
        <v>0</v>
      </c>
      <c r="H16" s="11">
        <v>287.09293947209676</v>
      </c>
      <c r="I16" s="9">
        <v>447.9492224438064</v>
      </c>
      <c r="J16" s="9">
        <v>0</v>
      </c>
      <c r="K16" s="9">
        <v>0</v>
      </c>
      <c r="L16" s="10">
        <v>15.986131518387094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9.01181016048387</v>
      </c>
      <c r="S16" s="9">
        <v>79.92147261545162</v>
      </c>
      <c r="T16" s="9">
        <v>0</v>
      </c>
      <c r="U16" s="9">
        <v>0</v>
      </c>
      <c r="V16" s="10">
        <v>2.2039320370645163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0.027629250709677422</v>
      </c>
      <c r="AC16" s="9">
        <v>0</v>
      </c>
      <c r="AD16" s="9">
        <v>0</v>
      </c>
      <c r="AE16" s="9">
        <v>0</v>
      </c>
      <c r="AF16" s="10">
        <v>0.018988754193548382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0.021861487258064517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37.98548755861291</v>
      </c>
      <c r="AW16" s="9">
        <v>489.0344202675077</v>
      </c>
      <c r="AX16" s="9">
        <v>1.3424932772903226</v>
      </c>
      <c r="AY16" s="9">
        <v>0</v>
      </c>
      <c r="AZ16" s="10">
        <v>39.036491697645154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12.601777746548386</v>
      </c>
      <c r="BG16" s="9">
        <v>25.58595389164516</v>
      </c>
      <c r="BH16" s="9">
        <v>4.016845808064516</v>
      </c>
      <c r="BI16" s="9">
        <v>0</v>
      </c>
      <c r="BJ16" s="10">
        <v>8.602701955419356</v>
      </c>
      <c r="BK16" s="17">
        <f>SUM(C16:BJ16)</f>
        <v>1497.3979660055722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36.95780606338711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287.09293947209676</v>
      </c>
      <c r="I17" s="18">
        <f t="shared" si="1"/>
        <v>447.9492224438064</v>
      </c>
      <c r="J17" s="18">
        <f t="shared" si="1"/>
        <v>0</v>
      </c>
      <c r="K17" s="18">
        <f t="shared" si="1"/>
        <v>0</v>
      </c>
      <c r="L17" s="19">
        <f t="shared" si="1"/>
        <v>15.986131518387094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9.01181016048387</v>
      </c>
      <c r="S17" s="18">
        <f t="shared" si="1"/>
        <v>79.92147261545162</v>
      </c>
      <c r="T17" s="18">
        <f t="shared" si="1"/>
        <v>0</v>
      </c>
      <c r="U17" s="18">
        <f t="shared" si="1"/>
        <v>0</v>
      </c>
      <c r="V17" s="19">
        <f t="shared" si="1"/>
        <v>2.2039320370645163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0.027629250709677422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0.018988754193548382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0.021861487258064517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37.98548755861291</v>
      </c>
      <c r="AW17" s="18">
        <f t="shared" si="1"/>
        <v>489.0344202675077</v>
      </c>
      <c r="AX17" s="18">
        <f t="shared" si="1"/>
        <v>1.3424932772903226</v>
      </c>
      <c r="AY17" s="18">
        <f t="shared" si="1"/>
        <v>0</v>
      </c>
      <c r="AZ17" s="19">
        <f t="shared" si="1"/>
        <v>39.036491697645154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12.601777746548386</v>
      </c>
      <c r="BG17" s="18">
        <f t="shared" si="1"/>
        <v>25.58595389164516</v>
      </c>
      <c r="BH17" s="18">
        <f t="shared" si="1"/>
        <v>4.016845808064516</v>
      </c>
      <c r="BI17" s="18">
        <f t="shared" si="1"/>
        <v>0</v>
      </c>
      <c r="BJ17" s="19">
        <f t="shared" si="1"/>
        <v>8.602701955419356</v>
      </c>
      <c r="BK17" s="19">
        <f t="shared" si="1"/>
        <v>1497.3979660055722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166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0.10133367822580645</v>
      </c>
      <c r="I20" s="9">
        <v>0</v>
      </c>
      <c r="J20" s="9">
        <v>0</v>
      </c>
      <c r="K20" s="9">
        <v>0</v>
      </c>
      <c r="L20" s="10">
        <v>0.56045414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0.3482600693548387</v>
      </c>
      <c r="S20" s="9">
        <v>0</v>
      </c>
      <c r="T20" s="9">
        <v>0</v>
      </c>
      <c r="U20" s="9">
        <v>0</v>
      </c>
      <c r="V20" s="10">
        <v>0.1815454296451613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2.9632824927741934</v>
      </c>
      <c r="AW20" s="9">
        <v>1.1149992200248668</v>
      </c>
      <c r="AX20" s="9">
        <v>0</v>
      </c>
      <c r="AY20" s="9">
        <v>0</v>
      </c>
      <c r="AZ20" s="10">
        <v>5.43549998416129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0.623201267935484</v>
      </c>
      <c r="BG20" s="9">
        <v>2.078992164354839</v>
      </c>
      <c r="BH20" s="9">
        <v>0</v>
      </c>
      <c r="BI20" s="9">
        <v>0</v>
      </c>
      <c r="BJ20" s="10">
        <v>2.8649883020645155</v>
      </c>
      <c r="BK20" s="17">
        <f aca="true" t="shared" si="2" ref="BK20:BK28">SUM(C20:BJ20)</f>
        <v>16.272556748540993</v>
      </c>
      <c r="BL20" s="16"/>
      <c r="BM20" s="50"/>
    </row>
    <row r="21" spans="1:65" s="12" customFormat="1" ht="15">
      <c r="A21" s="5"/>
      <c r="B21" s="8" t="s">
        <v>150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8.166373995903225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1.0768520214624868</v>
      </c>
      <c r="AW21" s="9">
        <v>0</v>
      </c>
      <c r="AX21" s="9">
        <v>0</v>
      </c>
      <c r="AY21" s="9">
        <v>0</v>
      </c>
      <c r="AZ21" s="10">
        <v>3.9902866888064517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0.02346651290322581</v>
      </c>
      <c r="BG21" s="9">
        <v>0</v>
      </c>
      <c r="BH21" s="9">
        <v>0</v>
      </c>
      <c r="BI21" s="9">
        <v>0</v>
      </c>
      <c r="BJ21" s="10">
        <v>0.0014222129032258062</v>
      </c>
      <c r="BK21" s="17">
        <f t="shared" si="2"/>
        <v>13.258401431978616</v>
      </c>
      <c r="BL21" s="16"/>
      <c r="BM21" s="50"/>
    </row>
    <row r="22" spans="1:65" s="12" customFormat="1" ht="15">
      <c r="A22" s="5"/>
      <c r="B22" s="8" t="s">
        <v>151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0.31439085677419354</v>
      </c>
      <c r="I22" s="9">
        <v>0</v>
      </c>
      <c r="J22" s="9">
        <v>0</v>
      </c>
      <c r="K22" s="9">
        <v>0</v>
      </c>
      <c r="L22" s="10">
        <v>0.11745991732258061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0.007277566129032257</v>
      </c>
      <c r="S22" s="9">
        <v>0</v>
      </c>
      <c r="T22" s="9">
        <v>0</v>
      </c>
      <c r="U22" s="9">
        <v>0</v>
      </c>
      <c r="V22" s="10">
        <v>0.026199238064516128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0.5848064129032259</v>
      </c>
      <c r="AW22" s="9">
        <v>14.728472246234126</v>
      </c>
      <c r="AX22" s="9">
        <v>0</v>
      </c>
      <c r="AY22" s="9">
        <v>0</v>
      </c>
      <c r="AZ22" s="10">
        <v>0.45035799629032247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</v>
      </c>
      <c r="BG22" s="9">
        <v>0</v>
      </c>
      <c r="BH22" s="9">
        <v>0</v>
      </c>
      <c r="BI22" s="9">
        <v>0</v>
      </c>
      <c r="BJ22" s="10">
        <v>0.15121705161290327</v>
      </c>
      <c r="BK22" s="17">
        <f t="shared" si="2"/>
        <v>16.3801812853309</v>
      </c>
      <c r="BL22" s="16"/>
      <c r="BM22" s="57"/>
    </row>
    <row r="23" spans="1:65" s="12" customFormat="1" ht="15">
      <c r="A23" s="5"/>
      <c r="B23" s="8" t="s">
        <v>100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0.34395913519354826</v>
      </c>
      <c r="I23" s="9">
        <v>0</v>
      </c>
      <c r="J23" s="9">
        <v>0</v>
      </c>
      <c r="K23" s="9">
        <v>0</v>
      </c>
      <c r="L23" s="10">
        <v>0.07929190654838711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0.06843664693548387</v>
      </c>
      <c r="S23" s="9">
        <v>0</v>
      </c>
      <c r="T23" s="9">
        <v>0</v>
      </c>
      <c r="U23" s="9">
        <v>0</v>
      </c>
      <c r="V23" s="10">
        <v>0.06516048512903225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0.14976918280645163</v>
      </c>
      <c r="AW23" s="9">
        <v>0.016589951307983426</v>
      </c>
      <c r="AX23" s="9">
        <v>0</v>
      </c>
      <c r="AY23" s="9">
        <v>0</v>
      </c>
      <c r="AZ23" s="10">
        <v>1.8545778099354837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0.3148148477419355</v>
      </c>
      <c r="BG23" s="9">
        <v>0.020535058999999998</v>
      </c>
      <c r="BH23" s="9">
        <v>0</v>
      </c>
      <c r="BI23" s="9">
        <v>0</v>
      </c>
      <c r="BJ23" s="10">
        <v>0.4599409493870967</v>
      </c>
      <c r="BK23" s="17">
        <f t="shared" si="2"/>
        <v>3.3730759739854026</v>
      </c>
      <c r="BL23" s="16"/>
      <c r="BM23" s="50"/>
    </row>
    <row r="24" spans="1:65" s="12" customFormat="1" ht="15">
      <c r="A24" s="5"/>
      <c r="B24" s="8" t="s">
        <v>152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0.7681250319354839</v>
      </c>
      <c r="I24" s="9">
        <v>0</v>
      </c>
      <c r="J24" s="9">
        <v>0</v>
      </c>
      <c r="K24" s="9">
        <v>0</v>
      </c>
      <c r="L24" s="10">
        <v>0.4211490632903226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0.007603082290322582</v>
      </c>
      <c r="S24" s="9">
        <v>13.20993765883871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0.2595851016129032</v>
      </c>
      <c r="AW24" s="9">
        <v>15.514292874372552</v>
      </c>
      <c r="AX24" s="9">
        <v>0</v>
      </c>
      <c r="AY24" s="9">
        <v>0</v>
      </c>
      <c r="AZ24" s="10">
        <v>9.004780907387099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0.01801873387096774</v>
      </c>
      <c r="BG24" s="9">
        <v>12.829338516129031</v>
      </c>
      <c r="BH24" s="9">
        <v>0</v>
      </c>
      <c r="BI24" s="9">
        <v>0</v>
      </c>
      <c r="BJ24" s="10">
        <v>4.418697354806451</v>
      </c>
      <c r="BK24" s="17">
        <f t="shared" si="2"/>
        <v>56.45152832453384</v>
      </c>
      <c r="BL24" s="16"/>
      <c r="BM24" s="57"/>
    </row>
    <row r="25" spans="1:65" s="12" customFormat="1" ht="15">
      <c r="A25" s="5"/>
      <c r="B25" s="8" t="s">
        <v>167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0.41128092209677425</v>
      </c>
      <c r="I25" s="9">
        <v>4.437151806451613</v>
      </c>
      <c r="J25" s="9">
        <v>0</v>
      </c>
      <c r="K25" s="9">
        <v>0</v>
      </c>
      <c r="L25" s="10">
        <v>0.08728823225806451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0.010911029032258065</v>
      </c>
      <c r="S25" s="9">
        <v>0</v>
      </c>
      <c r="T25" s="9">
        <v>0</v>
      </c>
      <c r="U25" s="9">
        <v>0</v>
      </c>
      <c r="V25" s="10">
        <v>1.4620810574838707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0.5331351483870969</v>
      </c>
      <c r="AW25" s="9">
        <v>8.371662735113885</v>
      </c>
      <c r="AX25" s="9">
        <v>0</v>
      </c>
      <c r="AY25" s="9">
        <v>0</v>
      </c>
      <c r="AZ25" s="10">
        <v>0.23125097287096774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0.0014409058064516129</v>
      </c>
      <c r="BG25" s="9">
        <v>0</v>
      </c>
      <c r="BH25" s="9">
        <v>0</v>
      </c>
      <c r="BI25" s="9">
        <v>0</v>
      </c>
      <c r="BJ25" s="10">
        <v>0.025174754225806457</v>
      </c>
      <c r="BK25" s="17">
        <f t="shared" si="2"/>
        <v>15.571377563726788</v>
      </c>
      <c r="BL25" s="16"/>
      <c r="BM25" s="57"/>
    </row>
    <row r="26" spans="1:65" s="12" customFormat="1" ht="15">
      <c r="A26" s="5"/>
      <c r="B26" s="8" t="s">
        <v>168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5.515606545451613</v>
      </c>
      <c r="I26" s="9">
        <v>0</v>
      </c>
      <c r="J26" s="9">
        <v>0</v>
      </c>
      <c r="K26" s="9">
        <v>0</v>
      </c>
      <c r="L26" s="10">
        <v>0.08625498061290324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0.10691562632258064</v>
      </c>
      <c r="S26" s="9">
        <v>0</v>
      </c>
      <c r="T26" s="9">
        <v>0</v>
      </c>
      <c r="U26" s="9">
        <v>0</v>
      </c>
      <c r="V26" s="10">
        <v>0.17612287967741935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14.695933735903228</v>
      </c>
      <c r="AW26" s="9">
        <v>0.06958905146208343</v>
      </c>
      <c r="AX26" s="9">
        <v>0</v>
      </c>
      <c r="AY26" s="9">
        <v>0</v>
      </c>
      <c r="AZ26" s="10">
        <v>6.096899166580645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2.1522658966774193</v>
      </c>
      <c r="BG26" s="9">
        <v>0</v>
      </c>
      <c r="BH26" s="9">
        <v>0</v>
      </c>
      <c r="BI26" s="9">
        <v>0</v>
      </c>
      <c r="BJ26" s="10">
        <v>0.6693462387096774</v>
      </c>
      <c r="BK26" s="17">
        <f t="shared" si="2"/>
        <v>29.56893412139757</v>
      </c>
      <c r="BL26" s="16"/>
      <c r="BM26" s="57"/>
    </row>
    <row r="27" spans="1:65" s="12" customFormat="1" ht="15">
      <c r="A27" s="5"/>
      <c r="B27" s="8" t="s">
        <v>169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0.004323584516129034</v>
      </c>
      <c r="I27" s="9">
        <v>27.77829032258065</v>
      </c>
      <c r="J27" s="9">
        <v>0</v>
      </c>
      <c r="K27" s="9">
        <v>0</v>
      </c>
      <c r="L27" s="10">
        <v>0.006944572580645161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0.0009697113870967745</v>
      </c>
      <c r="AW27" s="9">
        <v>0.35786635631534686</v>
      </c>
      <c r="AX27" s="9">
        <v>0</v>
      </c>
      <c r="AY27" s="9">
        <v>0</v>
      </c>
      <c r="AZ27" s="10">
        <v>0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</v>
      </c>
      <c r="BG27" s="9">
        <v>0</v>
      </c>
      <c r="BH27" s="9">
        <v>0</v>
      </c>
      <c r="BI27" s="9">
        <v>0</v>
      </c>
      <c r="BJ27" s="10">
        <v>0</v>
      </c>
      <c r="BK27" s="17">
        <f t="shared" si="2"/>
        <v>28.14839454737987</v>
      </c>
      <c r="BL27" s="16"/>
      <c r="BM27" s="57"/>
    </row>
    <row r="28" spans="1:65" s="12" customFormat="1" ht="15">
      <c r="A28" s="5"/>
      <c r="B28" s="8" t="s">
        <v>153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0.3897559678064516</v>
      </c>
      <c r="I28" s="9">
        <v>0.13512939870967738</v>
      </c>
      <c r="J28" s="9">
        <v>0</v>
      </c>
      <c r="K28" s="9">
        <v>0</v>
      </c>
      <c r="L28" s="10">
        <v>0.06089160783870967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0.0069386180000000006</v>
      </c>
      <c r="S28" s="9">
        <v>0</v>
      </c>
      <c r="T28" s="9">
        <v>0</v>
      </c>
      <c r="U28" s="9">
        <v>0</v>
      </c>
      <c r="V28" s="10">
        <v>0.06737566548387099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0.12560346551612903</v>
      </c>
      <c r="AW28" s="9">
        <v>1.0983193269241318</v>
      </c>
      <c r="AX28" s="9">
        <v>0</v>
      </c>
      <c r="AY28" s="9">
        <v>0</v>
      </c>
      <c r="AZ28" s="10">
        <v>1.5790662188387097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0.085746225483871</v>
      </c>
      <c r="BG28" s="9">
        <v>0</v>
      </c>
      <c r="BH28" s="9">
        <v>0</v>
      </c>
      <c r="BI28" s="9">
        <v>0</v>
      </c>
      <c r="BJ28" s="10">
        <v>0.7528208027419354</v>
      </c>
      <c r="BK28" s="17">
        <f t="shared" si="2"/>
        <v>4.301647297343486</v>
      </c>
      <c r="BL28" s="16"/>
      <c r="BM28" s="57"/>
    </row>
    <row r="29" spans="1:65" s="12" customFormat="1" ht="15">
      <c r="A29" s="5"/>
      <c r="B29" s="8" t="s">
        <v>170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0.16033757261290324</v>
      </c>
      <c r="I29" s="9">
        <v>0</v>
      </c>
      <c r="J29" s="9">
        <v>0</v>
      </c>
      <c r="K29" s="9">
        <v>0</v>
      </c>
      <c r="L29" s="10">
        <v>0.04386936264516128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0.062358904838709664</v>
      </c>
      <c r="S29" s="9">
        <v>0</v>
      </c>
      <c r="T29" s="9">
        <v>0</v>
      </c>
      <c r="U29" s="9">
        <v>0</v>
      </c>
      <c r="V29" s="10">
        <v>0.007781686451612903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1.644527103064516</v>
      </c>
      <c r="AW29" s="9">
        <v>1.4636859513216904</v>
      </c>
      <c r="AX29" s="9">
        <v>0</v>
      </c>
      <c r="AY29" s="9">
        <v>0</v>
      </c>
      <c r="AZ29" s="10">
        <v>2.520905810903226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0.1774370221612903</v>
      </c>
      <c r="BG29" s="9">
        <v>0.9869133905806453</v>
      </c>
      <c r="BH29" s="9">
        <v>0</v>
      </c>
      <c r="BI29" s="9">
        <v>0</v>
      </c>
      <c r="BJ29" s="10">
        <v>0.9985542784516128</v>
      </c>
      <c r="BK29" s="17">
        <f aca="true" t="shared" si="3" ref="BK29:BK92">SUM(C29:BJ29)</f>
        <v>8.066371083031367</v>
      </c>
      <c r="BL29" s="16"/>
      <c r="BM29" s="57"/>
    </row>
    <row r="30" spans="1:65" s="12" customFormat="1" ht="15">
      <c r="A30" s="5"/>
      <c r="B30" s="8" t="s">
        <v>101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0.007895516129032257</v>
      </c>
      <c r="I30" s="9">
        <v>0</v>
      </c>
      <c r="J30" s="9">
        <v>0</v>
      </c>
      <c r="K30" s="9">
        <v>0</v>
      </c>
      <c r="L30" s="10">
        <v>0.0007895516129032257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0.7134521854195173</v>
      </c>
      <c r="AW30" s="9">
        <v>0</v>
      </c>
      <c r="AX30" s="9">
        <v>0</v>
      </c>
      <c r="AY30" s="9">
        <v>0</v>
      </c>
      <c r="AZ30" s="10">
        <v>1.3959407523548386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0.028646796322580645</v>
      </c>
      <c r="BG30" s="9">
        <v>0.041232643258064514</v>
      </c>
      <c r="BH30" s="9">
        <v>0</v>
      </c>
      <c r="BI30" s="9">
        <v>0</v>
      </c>
      <c r="BJ30" s="10">
        <v>0.15789345532258064</v>
      </c>
      <c r="BK30" s="17">
        <f t="shared" si="3"/>
        <v>2.3458509004195167</v>
      </c>
      <c r="BL30" s="16"/>
      <c r="BM30" s="57"/>
    </row>
    <row r="31" spans="1:65" s="12" customFormat="1" ht="15">
      <c r="A31" s="5"/>
      <c r="B31" s="8" t="s">
        <v>303</v>
      </c>
      <c r="C31" s="11">
        <v>0</v>
      </c>
      <c r="D31" s="9">
        <v>3.7141403225806453</v>
      </c>
      <c r="E31" s="9">
        <v>0</v>
      </c>
      <c r="F31" s="9">
        <v>0</v>
      </c>
      <c r="G31" s="10">
        <v>0</v>
      </c>
      <c r="H31" s="11">
        <v>0.1259836397419355</v>
      </c>
      <c r="I31" s="9">
        <v>0</v>
      </c>
      <c r="J31" s="9">
        <v>0</v>
      </c>
      <c r="K31" s="9">
        <v>0</v>
      </c>
      <c r="L31" s="10">
        <v>0.0692536457419355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0.07625204354838709</v>
      </c>
      <c r="S31" s="9">
        <v>0</v>
      </c>
      <c r="T31" s="9">
        <v>0</v>
      </c>
      <c r="U31" s="9">
        <v>0</v>
      </c>
      <c r="V31" s="10">
        <v>0.011910959064516129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0.0003712806451612903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1.7407362977741936</v>
      </c>
      <c r="AW31" s="9">
        <v>2.013168604409637</v>
      </c>
      <c r="AX31" s="9">
        <v>0</v>
      </c>
      <c r="AY31" s="9">
        <v>0</v>
      </c>
      <c r="AZ31" s="10">
        <v>15.951245299129036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0.1766538538064516</v>
      </c>
      <c r="BG31" s="9">
        <v>1.1138419354838711</v>
      </c>
      <c r="BH31" s="9">
        <v>0</v>
      </c>
      <c r="BI31" s="9">
        <v>0</v>
      </c>
      <c r="BJ31" s="10">
        <v>0.12289389354838708</v>
      </c>
      <c r="BK31" s="17">
        <f t="shared" si="3"/>
        <v>25.11645177547416</v>
      </c>
      <c r="BL31" s="16"/>
      <c r="BM31" s="57"/>
    </row>
    <row r="32" spans="1:65" s="12" customFormat="1" ht="15">
      <c r="A32" s="5"/>
      <c r="B32" s="8" t="s">
        <v>161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1.4771587939032258</v>
      </c>
      <c r="I32" s="9">
        <v>32.20123780645161</v>
      </c>
      <c r="J32" s="9">
        <v>0</v>
      </c>
      <c r="K32" s="9">
        <v>0</v>
      </c>
      <c r="L32" s="10">
        <v>1.8286627283225807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0.7713257165483869</v>
      </c>
      <c r="S32" s="9">
        <v>3.763712032838709</v>
      </c>
      <c r="T32" s="9">
        <v>6.264832258064516</v>
      </c>
      <c r="U32" s="9">
        <v>0</v>
      </c>
      <c r="V32" s="10">
        <v>0.07069236719354839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0.002453870322580645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12.239205815709678</v>
      </c>
      <c r="AW32" s="9">
        <v>42.53784204317075</v>
      </c>
      <c r="AX32" s="9">
        <v>0</v>
      </c>
      <c r="AY32" s="9">
        <v>0</v>
      </c>
      <c r="AZ32" s="10">
        <v>7.83583490016129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15.038953447967744</v>
      </c>
      <c r="BG32" s="9">
        <v>3.300455583870968</v>
      </c>
      <c r="BH32" s="9">
        <v>0</v>
      </c>
      <c r="BI32" s="9">
        <v>0</v>
      </c>
      <c r="BJ32" s="10">
        <v>0.30920087599999996</v>
      </c>
      <c r="BK32" s="17">
        <f t="shared" si="3"/>
        <v>127.6415682405256</v>
      </c>
      <c r="BL32" s="16"/>
      <c r="BM32" s="57"/>
    </row>
    <row r="33" spans="1:65" s="12" customFormat="1" ht="15">
      <c r="A33" s="5"/>
      <c r="B33" s="8" t="s">
        <v>162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0.07894958129032259</v>
      </c>
      <c r="I33" s="9">
        <v>46.818937741935486</v>
      </c>
      <c r="J33" s="9">
        <v>0</v>
      </c>
      <c r="K33" s="9">
        <v>0</v>
      </c>
      <c r="L33" s="10">
        <v>0.24810976941935484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1.2307566509677421</v>
      </c>
      <c r="S33" s="9">
        <v>18.360367741935484</v>
      </c>
      <c r="T33" s="9">
        <v>0</v>
      </c>
      <c r="U33" s="9">
        <v>0</v>
      </c>
      <c r="V33" s="10">
        <v>0.06609732193548387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0.13635666661290322</v>
      </c>
      <c r="AW33" s="9">
        <v>6.487453741848386</v>
      </c>
      <c r="AX33" s="9">
        <v>0</v>
      </c>
      <c r="AY33" s="9">
        <v>0</v>
      </c>
      <c r="AZ33" s="10">
        <v>0.09007949664516132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0.012013803225806452</v>
      </c>
      <c r="BG33" s="9">
        <v>0</v>
      </c>
      <c r="BH33" s="9">
        <v>0</v>
      </c>
      <c r="BI33" s="9">
        <v>0</v>
      </c>
      <c r="BJ33" s="10">
        <v>0.03602939590322582</v>
      </c>
      <c r="BK33" s="17">
        <f t="shared" si="3"/>
        <v>73.56515191171935</v>
      </c>
      <c r="BL33" s="16"/>
      <c r="BM33" s="57"/>
    </row>
    <row r="34" spans="1:65" s="12" customFormat="1" ht="15">
      <c r="A34" s="5"/>
      <c r="B34" s="8" t="s">
        <v>102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0.02859342893548387</v>
      </c>
      <c r="I34" s="9">
        <v>1.0000000000000003E-09</v>
      </c>
      <c r="J34" s="9">
        <v>0</v>
      </c>
      <c r="K34" s="9">
        <v>0</v>
      </c>
      <c r="L34" s="10">
        <v>0.1535531329354839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0.11253011948387096</v>
      </c>
      <c r="S34" s="9">
        <v>0</v>
      </c>
      <c r="T34" s="9">
        <v>0</v>
      </c>
      <c r="U34" s="9">
        <v>0</v>
      </c>
      <c r="V34" s="10">
        <v>0.002919286612903227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0.01028455812903226</v>
      </c>
      <c r="AC34" s="9">
        <v>0</v>
      </c>
      <c r="AD34" s="9">
        <v>0</v>
      </c>
      <c r="AE34" s="9">
        <v>0</v>
      </c>
      <c r="AF34" s="10">
        <v>0.062091566935483865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4.0229000000000004E-05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1.2883151324516129</v>
      </c>
      <c r="AW34" s="9">
        <v>0.021249981407547813</v>
      </c>
      <c r="AX34" s="9">
        <v>0</v>
      </c>
      <c r="AY34" s="9">
        <v>0</v>
      </c>
      <c r="AZ34" s="10">
        <v>2.867579523225807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0.40672980641935486</v>
      </c>
      <c r="BG34" s="9">
        <v>0.39124485867741937</v>
      </c>
      <c r="BH34" s="9">
        <v>0</v>
      </c>
      <c r="BI34" s="9">
        <v>0</v>
      </c>
      <c r="BJ34" s="10">
        <v>0.8812207684193548</v>
      </c>
      <c r="BK34" s="17">
        <f t="shared" si="3"/>
        <v>6.226352393633355</v>
      </c>
      <c r="BL34" s="16"/>
      <c r="BM34" s="57"/>
    </row>
    <row r="35" spans="1:65" s="12" customFormat="1" ht="15">
      <c r="A35" s="5"/>
      <c r="B35" s="8" t="s">
        <v>103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0.08784195029032259</v>
      </c>
      <c r="I35" s="9">
        <v>0.34924987677419356</v>
      </c>
      <c r="J35" s="9">
        <v>0</v>
      </c>
      <c r="K35" s="9">
        <v>0</v>
      </c>
      <c r="L35" s="10">
        <v>0.18538664303225805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0.05624593580645161</v>
      </c>
      <c r="S35" s="9">
        <v>0.4258373554516129</v>
      </c>
      <c r="T35" s="9">
        <v>0</v>
      </c>
      <c r="U35" s="9">
        <v>0</v>
      </c>
      <c r="V35" s="10">
        <v>0.05284081106451613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1.9932813808709673</v>
      </c>
      <c r="AW35" s="9">
        <v>4.964199182549613</v>
      </c>
      <c r="AX35" s="9">
        <v>0</v>
      </c>
      <c r="AY35" s="9">
        <v>0</v>
      </c>
      <c r="AZ35" s="10">
        <v>6.955165812548387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0.7011288004193548</v>
      </c>
      <c r="BG35" s="9">
        <v>1.0469551742580645</v>
      </c>
      <c r="BH35" s="9">
        <v>0</v>
      </c>
      <c r="BI35" s="9">
        <v>0</v>
      </c>
      <c r="BJ35" s="10">
        <v>1.7835942004838707</v>
      </c>
      <c r="BK35" s="17">
        <f t="shared" si="3"/>
        <v>18.60172712354961</v>
      </c>
      <c r="BL35" s="16"/>
      <c r="BM35" s="57"/>
    </row>
    <row r="36" spans="1:65" s="12" customFormat="1" ht="15">
      <c r="A36" s="5"/>
      <c r="B36" s="8" t="s">
        <v>104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0.037838858709677424</v>
      </c>
      <c r="I36" s="9">
        <v>0</v>
      </c>
      <c r="J36" s="9">
        <v>0</v>
      </c>
      <c r="K36" s="9">
        <v>0</v>
      </c>
      <c r="L36" s="10">
        <v>0.003578657322580645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0.0037723445483870965</v>
      </c>
      <c r="S36" s="9">
        <v>0</v>
      </c>
      <c r="T36" s="9">
        <v>0</v>
      </c>
      <c r="U36" s="9">
        <v>0</v>
      </c>
      <c r="V36" s="10">
        <v>0.0009833305806451614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0.009450072741935484</v>
      </c>
      <c r="AC36" s="9">
        <v>0</v>
      </c>
      <c r="AD36" s="9">
        <v>0</v>
      </c>
      <c r="AE36" s="9">
        <v>0</v>
      </c>
      <c r="AF36" s="10">
        <v>0.008897807193548386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5.694467741935483E-05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6.1821718987096785</v>
      </c>
      <c r="AW36" s="9">
        <v>0.20218862060231507</v>
      </c>
      <c r="AX36" s="9">
        <v>0</v>
      </c>
      <c r="AY36" s="9">
        <v>0</v>
      </c>
      <c r="AZ36" s="10">
        <v>1.582207554967742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1.4390359551290324</v>
      </c>
      <c r="BG36" s="9">
        <v>0.027333445161290326</v>
      </c>
      <c r="BH36" s="9">
        <v>0</v>
      </c>
      <c r="BI36" s="9">
        <v>0</v>
      </c>
      <c r="BJ36" s="10">
        <v>0.13425165803225805</v>
      </c>
      <c r="BK36" s="17">
        <f t="shared" si="3"/>
        <v>9.63176714837651</v>
      </c>
      <c r="BL36" s="16"/>
      <c r="BM36" s="57"/>
    </row>
    <row r="37" spans="1:65" s="12" customFormat="1" ht="15">
      <c r="A37" s="5"/>
      <c r="B37" s="8" t="s">
        <v>105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0.05552737680645162</v>
      </c>
      <c r="I37" s="9">
        <v>0</v>
      </c>
      <c r="J37" s="9">
        <v>0</v>
      </c>
      <c r="K37" s="9">
        <v>0</v>
      </c>
      <c r="L37" s="10">
        <v>0.04003264703225806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0.01929948548387097</v>
      </c>
      <c r="S37" s="9">
        <v>0</v>
      </c>
      <c r="T37" s="9">
        <v>0</v>
      </c>
      <c r="U37" s="9">
        <v>0</v>
      </c>
      <c r="V37" s="10">
        <v>0.040229526032258066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0.01066123870967742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0.10719875522580644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21.0015923</v>
      </c>
      <c r="AW37" s="9">
        <v>1.9824576035192878</v>
      </c>
      <c r="AX37" s="9">
        <v>0</v>
      </c>
      <c r="AY37" s="9">
        <v>0</v>
      </c>
      <c r="AZ37" s="10">
        <v>5.631025109967742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5.155463523290323</v>
      </c>
      <c r="BG37" s="9">
        <v>0</v>
      </c>
      <c r="BH37" s="9">
        <v>0</v>
      </c>
      <c r="BI37" s="9">
        <v>0</v>
      </c>
      <c r="BJ37" s="10">
        <v>0.5940688473870968</v>
      </c>
      <c r="BK37" s="17">
        <f t="shared" si="3"/>
        <v>34.637556413454774</v>
      </c>
      <c r="BL37" s="16"/>
      <c r="BM37" s="57"/>
    </row>
    <row r="38" spans="1:65" s="12" customFormat="1" ht="15">
      <c r="A38" s="5"/>
      <c r="B38" s="8" t="s">
        <v>141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0.44118614967741937</v>
      </c>
      <c r="I38" s="9">
        <v>0</v>
      </c>
      <c r="J38" s="9">
        <v>0</v>
      </c>
      <c r="K38" s="9">
        <v>0</v>
      </c>
      <c r="L38" s="10">
        <v>0.25520741370967737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0.06325623758064516</v>
      </c>
      <c r="S38" s="9">
        <v>0</v>
      </c>
      <c r="T38" s="9">
        <v>0</v>
      </c>
      <c r="U38" s="9">
        <v>0</v>
      </c>
      <c r="V38" s="10">
        <v>0.015922596000000004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0.2660637</v>
      </c>
      <c r="AC38" s="9">
        <v>0</v>
      </c>
      <c r="AD38" s="9">
        <v>0</v>
      </c>
      <c r="AE38" s="9">
        <v>0</v>
      </c>
      <c r="AF38" s="10">
        <v>0.02646152699999999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0.0124806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30.16354694487097</v>
      </c>
      <c r="AW38" s="9">
        <v>4.046348573139981</v>
      </c>
      <c r="AX38" s="9">
        <v>0</v>
      </c>
      <c r="AY38" s="9">
        <v>0</v>
      </c>
      <c r="AZ38" s="10">
        <v>18.12146189454839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4.260706461645161</v>
      </c>
      <c r="BG38" s="9">
        <v>0.748836</v>
      </c>
      <c r="BH38" s="9">
        <v>0</v>
      </c>
      <c r="BI38" s="9">
        <v>0</v>
      </c>
      <c r="BJ38" s="10">
        <v>0.3014249272903226</v>
      </c>
      <c r="BK38" s="17">
        <f t="shared" si="3"/>
        <v>58.722903025462564</v>
      </c>
      <c r="BL38" s="16"/>
      <c r="BM38" s="57"/>
    </row>
    <row r="39" spans="1:65" s="12" customFormat="1" ht="15">
      <c r="A39" s="5"/>
      <c r="B39" s="8" t="s">
        <v>145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0.17811033870967746</v>
      </c>
      <c r="I39" s="9">
        <v>0</v>
      </c>
      <c r="J39" s="9">
        <v>0</v>
      </c>
      <c r="K39" s="9">
        <v>0</v>
      </c>
      <c r="L39" s="10">
        <v>0.09380477838709679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0.03367472816129032</v>
      </c>
      <c r="S39" s="9">
        <v>0</v>
      </c>
      <c r="T39" s="9">
        <v>0</v>
      </c>
      <c r="U39" s="9">
        <v>0</v>
      </c>
      <c r="V39" s="10">
        <v>0.021373240645161294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0.04156134967741934</v>
      </c>
      <c r="AC39" s="9">
        <v>0</v>
      </c>
      <c r="AD39" s="9">
        <v>0</v>
      </c>
      <c r="AE39" s="9">
        <v>0</v>
      </c>
      <c r="AF39" s="10">
        <v>0.2886204838709678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46.96284889009677</v>
      </c>
      <c r="AW39" s="9">
        <v>5.466471960554057</v>
      </c>
      <c r="AX39" s="9">
        <v>0</v>
      </c>
      <c r="AY39" s="9">
        <v>0</v>
      </c>
      <c r="AZ39" s="10">
        <v>13.473884843935483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6.812195184451613</v>
      </c>
      <c r="BG39" s="9">
        <v>0.1847171096774194</v>
      </c>
      <c r="BH39" s="9">
        <v>0</v>
      </c>
      <c r="BI39" s="9">
        <v>0</v>
      </c>
      <c r="BJ39" s="10">
        <v>1.0957393131612905</v>
      </c>
      <c r="BK39" s="17">
        <f t="shared" si="3"/>
        <v>74.65300222132825</v>
      </c>
      <c r="BL39" s="16"/>
      <c r="BM39" s="57"/>
    </row>
    <row r="40" spans="1:65" s="12" customFormat="1" ht="15">
      <c r="A40" s="5"/>
      <c r="B40" s="8" t="s">
        <v>154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0.27900175854838705</v>
      </c>
      <c r="I40" s="9">
        <v>0</v>
      </c>
      <c r="J40" s="9">
        <v>0</v>
      </c>
      <c r="K40" s="9">
        <v>0</v>
      </c>
      <c r="L40" s="10">
        <v>0.2136272880645161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0.03837873338709676</v>
      </c>
      <c r="S40" s="9">
        <v>0</v>
      </c>
      <c r="T40" s="9">
        <v>0</v>
      </c>
      <c r="U40" s="9">
        <v>0</v>
      </c>
      <c r="V40" s="10">
        <v>0.05934738890322581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0.05155893870967742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23.336857427677415</v>
      </c>
      <c r="AW40" s="9">
        <v>3.542015704561388</v>
      </c>
      <c r="AX40" s="9">
        <v>0</v>
      </c>
      <c r="AY40" s="9">
        <v>0</v>
      </c>
      <c r="AZ40" s="10">
        <v>14.667688357290322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4.179152988451612</v>
      </c>
      <c r="BG40" s="9">
        <v>0.004583016774193549</v>
      </c>
      <c r="BH40" s="9">
        <v>0</v>
      </c>
      <c r="BI40" s="9">
        <v>0</v>
      </c>
      <c r="BJ40" s="10">
        <v>2.3795835968064516</v>
      </c>
      <c r="BK40" s="17">
        <f t="shared" si="3"/>
        <v>48.75179519917428</v>
      </c>
      <c r="BL40" s="16"/>
      <c r="BM40" s="57"/>
    </row>
    <row r="41" spans="1:65" s="12" customFormat="1" ht="15">
      <c r="A41" s="5"/>
      <c r="B41" s="8" t="s">
        <v>171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0.4295453036451613</v>
      </c>
      <c r="I41" s="9">
        <v>0</v>
      </c>
      <c r="J41" s="9">
        <v>0</v>
      </c>
      <c r="K41" s="9">
        <v>0</v>
      </c>
      <c r="L41" s="10">
        <v>0.3320710924516129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0.046018867064516134</v>
      </c>
      <c r="S41" s="9">
        <v>0</v>
      </c>
      <c r="T41" s="9">
        <v>0</v>
      </c>
      <c r="U41" s="9">
        <v>0</v>
      </c>
      <c r="V41" s="10">
        <v>0.003598860129032258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0.591693870967742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67.83267125338709</v>
      </c>
      <c r="AW41" s="9">
        <v>15.704892213944774</v>
      </c>
      <c r="AX41" s="9">
        <v>0</v>
      </c>
      <c r="AY41" s="9">
        <v>0</v>
      </c>
      <c r="AZ41" s="10">
        <v>17.54743565251613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10.170196416967745</v>
      </c>
      <c r="BG41" s="9">
        <v>0.17750816129032257</v>
      </c>
      <c r="BH41" s="9">
        <v>0</v>
      </c>
      <c r="BI41" s="9">
        <v>0</v>
      </c>
      <c r="BJ41" s="10">
        <v>1.3473903280000001</v>
      </c>
      <c r="BK41" s="17">
        <f t="shared" si="3"/>
        <v>114.18302202036412</v>
      </c>
      <c r="BL41" s="16"/>
      <c r="BM41" s="57"/>
    </row>
    <row r="42" spans="1:65" s="12" customFormat="1" ht="15">
      <c r="A42" s="5"/>
      <c r="B42" s="8" t="s">
        <v>189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0.5880277660645161</v>
      </c>
      <c r="I42" s="9">
        <v>0</v>
      </c>
      <c r="J42" s="9">
        <v>0</v>
      </c>
      <c r="K42" s="9">
        <v>0</v>
      </c>
      <c r="L42" s="10">
        <v>0.1485659670967742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0.0354249274516129</v>
      </c>
      <c r="S42" s="9">
        <v>0</v>
      </c>
      <c r="T42" s="9">
        <v>0</v>
      </c>
      <c r="U42" s="9">
        <v>0</v>
      </c>
      <c r="V42" s="10">
        <v>0.22769774990322586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0.0017805841935483872</v>
      </c>
      <c r="AC42" s="9">
        <v>0</v>
      </c>
      <c r="AD42" s="9">
        <v>0</v>
      </c>
      <c r="AE42" s="9">
        <v>0</v>
      </c>
      <c r="AF42" s="10">
        <v>0.000593528064516129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98.92511169822579</v>
      </c>
      <c r="AW42" s="9">
        <v>4.576609391809179</v>
      </c>
      <c r="AX42" s="9">
        <v>0</v>
      </c>
      <c r="AY42" s="9">
        <v>0</v>
      </c>
      <c r="AZ42" s="10">
        <v>5.3991502693548385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17.437985927</v>
      </c>
      <c r="BG42" s="9">
        <v>4.34534371151613</v>
      </c>
      <c r="BH42" s="9">
        <v>0</v>
      </c>
      <c r="BI42" s="9">
        <v>0</v>
      </c>
      <c r="BJ42" s="10">
        <v>0.9353032706129032</v>
      </c>
      <c r="BK42" s="17">
        <f t="shared" si="3"/>
        <v>132.62159479129303</v>
      </c>
      <c r="BL42" s="16"/>
      <c r="BM42" s="57"/>
    </row>
    <row r="43" spans="1:65" s="12" customFormat="1" ht="15">
      <c r="A43" s="5"/>
      <c r="B43" s="8" t="s">
        <v>192</v>
      </c>
      <c r="C43" s="11">
        <v>0</v>
      </c>
      <c r="D43" s="9">
        <v>2.393954838709677</v>
      </c>
      <c r="E43" s="9">
        <v>0</v>
      </c>
      <c r="F43" s="9">
        <v>0</v>
      </c>
      <c r="G43" s="10">
        <v>0</v>
      </c>
      <c r="H43" s="11">
        <v>0.17778705609677417</v>
      </c>
      <c r="I43" s="9">
        <v>0</v>
      </c>
      <c r="J43" s="9">
        <v>0</v>
      </c>
      <c r="K43" s="9">
        <v>0</v>
      </c>
      <c r="L43" s="10">
        <v>0.2539986083870968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0.054462472580645176</v>
      </c>
      <c r="S43" s="9">
        <v>0</v>
      </c>
      <c r="T43" s="9">
        <v>0</v>
      </c>
      <c r="U43" s="9">
        <v>0</v>
      </c>
      <c r="V43" s="10">
        <v>0.05386398387096774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15.94728431416129</v>
      </c>
      <c r="AW43" s="9">
        <v>0.05838462772349518</v>
      </c>
      <c r="AX43" s="9">
        <v>0</v>
      </c>
      <c r="AY43" s="9">
        <v>0</v>
      </c>
      <c r="AZ43" s="10">
        <v>2.8632044375806442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2.1133465081290326</v>
      </c>
      <c r="BG43" s="9">
        <v>0</v>
      </c>
      <c r="BH43" s="9">
        <v>0</v>
      </c>
      <c r="BI43" s="9">
        <v>0</v>
      </c>
      <c r="BJ43" s="10">
        <v>0.252269364483871</v>
      </c>
      <c r="BK43" s="17">
        <f t="shared" si="3"/>
        <v>24.168556211723498</v>
      </c>
      <c r="BL43" s="16"/>
      <c r="BM43" s="57"/>
    </row>
    <row r="44" spans="1:65" s="12" customFormat="1" ht="15">
      <c r="A44" s="5"/>
      <c r="B44" s="8" t="s">
        <v>212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0.08009672767741935</v>
      </c>
      <c r="I44" s="9">
        <v>0</v>
      </c>
      <c r="J44" s="9">
        <v>0</v>
      </c>
      <c r="K44" s="9">
        <v>0</v>
      </c>
      <c r="L44" s="10">
        <v>0.024952251612903223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0.06075873267741935</v>
      </c>
      <c r="S44" s="9">
        <v>0</v>
      </c>
      <c r="T44" s="9">
        <v>0</v>
      </c>
      <c r="U44" s="9">
        <v>0</v>
      </c>
      <c r="V44" s="10">
        <v>0.002495225161290322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0.7301202580645162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33.68922005935484</v>
      </c>
      <c r="AW44" s="9">
        <v>1.0099996920252472</v>
      </c>
      <c r="AX44" s="9">
        <v>0</v>
      </c>
      <c r="AY44" s="9">
        <v>0</v>
      </c>
      <c r="AZ44" s="10">
        <v>6.160854526548388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3.7203981176774197</v>
      </c>
      <c r="BG44" s="9">
        <v>0</v>
      </c>
      <c r="BH44" s="9">
        <v>0</v>
      </c>
      <c r="BI44" s="9">
        <v>0</v>
      </c>
      <c r="BJ44" s="10">
        <v>0.2851690621612903</v>
      </c>
      <c r="BK44" s="17">
        <f t="shared" si="3"/>
        <v>45.76406465296073</v>
      </c>
      <c r="BL44" s="16"/>
      <c r="BM44" s="57"/>
    </row>
    <row r="45" spans="1:65" s="12" customFormat="1" ht="15">
      <c r="A45" s="5"/>
      <c r="B45" s="8" t="s">
        <v>213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0.3541111713870968</v>
      </c>
      <c r="I45" s="9">
        <v>0</v>
      </c>
      <c r="J45" s="9">
        <v>0</v>
      </c>
      <c r="K45" s="9">
        <v>0</v>
      </c>
      <c r="L45" s="10">
        <v>0.024835029193548394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0.015143308548387097</v>
      </c>
      <c r="S45" s="9">
        <v>0</v>
      </c>
      <c r="T45" s="9">
        <v>0</v>
      </c>
      <c r="U45" s="9">
        <v>0</v>
      </c>
      <c r="V45" s="10">
        <v>0.048458593548387094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13.210789947548387</v>
      </c>
      <c r="AW45" s="9">
        <v>3.2316291825104284</v>
      </c>
      <c r="AX45" s="9">
        <v>0</v>
      </c>
      <c r="AY45" s="9">
        <v>0</v>
      </c>
      <c r="AZ45" s="10">
        <v>5.42727915451613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3.012525729903226</v>
      </c>
      <c r="BG45" s="9">
        <v>0.2969383064516129</v>
      </c>
      <c r="BH45" s="9">
        <v>0</v>
      </c>
      <c r="BI45" s="9">
        <v>0</v>
      </c>
      <c r="BJ45" s="10">
        <v>0.2110165755806451</v>
      </c>
      <c r="BK45" s="17">
        <f t="shared" si="3"/>
        <v>25.832726999187845</v>
      </c>
      <c r="BL45" s="16"/>
      <c r="BM45" s="57"/>
    </row>
    <row r="46" spans="1:65" s="12" customFormat="1" ht="15">
      <c r="A46" s="5"/>
      <c r="B46" s="8" t="s">
        <v>222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0.19602752177419358</v>
      </c>
      <c r="I46" s="9">
        <v>0</v>
      </c>
      <c r="J46" s="9">
        <v>0</v>
      </c>
      <c r="K46" s="9">
        <v>0</v>
      </c>
      <c r="L46" s="10">
        <v>0.12437708800000001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0.07967907199999999</v>
      </c>
      <c r="S46" s="9">
        <v>0</v>
      </c>
      <c r="T46" s="9">
        <v>0</v>
      </c>
      <c r="U46" s="9">
        <v>0</v>
      </c>
      <c r="V46" s="10">
        <v>0.0012146199999999998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0.2584811051290323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26.950455543419356</v>
      </c>
      <c r="AW46" s="9">
        <v>2.443812273190603</v>
      </c>
      <c r="AX46" s="9">
        <v>0</v>
      </c>
      <c r="AY46" s="9">
        <v>0</v>
      </c>
      <c r="AZ46" s="10">
        <v>3.924883373838709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4.721026423999999</v>
      </c>
      <c r="BG46" s="9">
        <v>3.2663637225806452</v>
      </c>
      <c r="BH46" s="9">
        <v>0</v>
      </c>
      <c r="BI46" s="9">
        <v>0</v>
      </c>
      <c r="BJ46" s="10">
        <v>0.8356444362903225</v>
      </c>
      <c r="BK46" s="17">
        <f t="shared" si="3"/>
        <v>42.80196518022286</v>
      </c>
      <c r="BL46" s="16"/>
      <c r="BM46" s="57"/>
    </row>
    <row r="47" spans="1:65" s="12" customFormat="1" ht="15">
      <c r="A47" s="5"/>
      <c r="B47" s="8" t="s">
        <v>223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0.08537480458064516</v>
      </c>
      <c r="I47" s="9">
        <v>0</v>
      </c>
      <c r="J47" s="9">
        <v>0</v>
      </c>
      <c r="K47" s="9">
        <v>0</v>
      </c>
      <c r="L47" s="10">
        <v>0.13365114496774197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0.12338996974193547</v>
      </c>
      <c r="S47" s="9">
        <v>0</v>
      </c>
      <c r="T47" s="9">
        <v>0</v>
      </c>
      <c r="U47" s="9">
        <v>0</v>
      </c>
      <c r="V47" s="10">
        <v>0.037460990000000007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0.05884230645161291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0.2942115322580645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126.0725862506129</v>
      </c>
      <c r="AW47" s="9">
        <v>3.644482248788747</v>
      </c>
      <c r="AX47" s="9">
        <v>0</v>
      </c>
      <c r="AY47" s="9">
        <v>0</v>
      </c>
      <c r="AZ47" s="10">
        <v>17.36729241035484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9.7238793066129</v>
      </c>
      <c r="BG47" s="9">
        <v>0</v>
      </c>
      <c r="BH47" s="9">
        <v>0</v>
      </c>
      <c r="BI47" s="9">
        <v>0</v>
      </c>
      <c r="BJ47" s="10">
        <v>1.3978910763870964</v>
      </c>
      <c r="BK47" s="17">
        <f t="shared" si="3"/>
        <v>158.93906204075648</v>
      </c>
      <c r="BL47" s="16"/>
      <c r="BM47" s="57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0.26060530532258064</v>
      </c>
      <c r="I48" s="9">
        <v>0</v>
      </c>
      <c r="J48" s="9">
        <v>0</v>
      </c>
      <c r="K48" s="9">
        <v>0</v>
      </c>
      <c r="L48" s="10">
        <v>0.3873625270645161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0.02839999325806452</v>
      </c>
      <c r="S48" s="9">
        <v>0</v>
      </c>
      <c r="T48" s="9">
        <v>0</v>
      </c>
      <c r="U48" s="9">
        <v>0</v>
      </c>
      <c r="V48" s="10">
        <v>0.017087132096774198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25.351327317354837</v>
      </c>
      <c r="AW48" s="9">
        <v>2.3791534692158756</v>
      </c>
      <c r="AX48" s="9">
        <v>0</v>
      </c>
      <c r="AY48" s="9">
        <v>0</v>
      </c>
      <c r="AZ48" s="10">
        <v>2.4316668282903224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2.2468205272258066</v>
      </c>
      <c r="BG48" s="9">
        <v>0.35953</v>
      </c>
      <c r="BH48" s="9">
        <v>0</v>
      </c>
      <c r="BI48" s="9">
        <v>0</v>
      </c>
      <c r="BJ48" s="10">
        <v>0.7156974316451613</v>
      </c>
      <c r="BK48" s="17">
        <f t="shared" si="3"/>
        <v>34.17765053147394</v>
      </c>
      <c r="BL48" s="16"/>
      <c r="BM48" s="57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0.5609792987096776</v>
      </c>
      <c r="I49" s="9">
        <v>0</v>
      </c>
      <c r="J49" s="9">
        <v>0</v>
      </c>
      <c r="K49" s="9">
        <v>0</v>
      </c>
      <c r="L49" s="10">
        <v>0.21191489119354837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0.04074602706451613</v>
      </c>
      <c r="S49" s="9">
        <v>0</v>
      </c>
      <c r="T49" s="9">
        <v>0</v>
      </c>
      <c r="U49" s="9">
        <v>0</v>
      </c>
      <c r="V49" s="10">
        <v>0.025624980193548395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87.8093498012258</v>
      </c>
      <c r="AW49" s="9">
        <v>1.6472659522249788</v>
      </c>
      <c r="AX49" s="9">
        <v>0</v>
      </c>
      <c r="AY49" s="9">
        <v>0</v>
      </c>
      <c r="AZ49" s="10">
        <v>7.159690759193548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6.07579835432258</v>
      </c>
      <c r="BG49" s="9">
        <v>0</v>
      </c>
      <c r="BH49" s="9">
        <v>0</v>
      </c>
      <c r="BI49" s="9">
        <v>0</v>
      </c>
      <c r="BJ49" s="10">
        <v>0.03358720070967741</v>
      </c>
      <c r="BK49" s="17">
        <f t="shared" si="3"/>
        <v>103.5649572648379</v>
      </c>
      <c r="BL49" s="16"/>
      <c r="BM49" s="57"/>
    </row>
    <row r="50" spans="1:65" s="12" customFormat="1" ht="15">
      <c r="A50" s="5"/>
      <c r="B50" s="8" t="s">
        <v>239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0.5710191857419356</v>
      </c>
      <c r="I50" s="9">
        <v>0</v>
      </c>
      <c r="J50" s="9">
        <v>0</v>
      </c>
      <c r="K50" s="9">
        <v>0</v>
      </c>
      <c r="L50" s="10">
        <v>0.17368547225806447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0.32802844612903226</v>
      </c>
      <c r="S50" s="9">
        <v>0</v>
      </c>
      <c r="T50" s="9">
        <v>0</v>
      </c>
      <c r="U50" s="9">
        <v>0</v>
      </c>
      <c r="V50" s="10">
        <v>0.056955300967741936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62.33884285835483</v>
      </c>
      <c r="AW50" s="9">
        <v>2.3991517684598254</v>
      </c>
      <c r="AX50" s="9">
        <v>0</v>
      </c>
      <c r="AY50" s="9">
        <v>0</v>
      </c>
      <c r="AZ50" s="10">
        <v>6.615059027967744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12.15652937135484</v>
      </c>
      <c r="BG50" s="9">
        <v>4.002742299935484</v>
      </c>
      <c r="BH50" s="9">
        <v>0</v>
      </c>
      <c r="BI50" s="9">
        <v>0</v>
      </c>
      <c r="BJ50" s="10">
        <v>0.2387886274193548</v>
      </c>
      <c r="BK50" s="17">
        <f t="shared" si="3"/>
        <v>88.88080235858885</v>
      </c>
      <c r="BL50" s="16"/>
      <c r="BM50" s="57"/>
    </row>
    <row r="51" spans="1:65" s="12" customFormat="1" ht="15">
      <c r="A51" s="5"/>
      <c r="B51" s="8" t="s">
        <v>240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0.3345934083225807</v>
      </c>
      <c r="I51" s="9">
        <v>0</v>
      </c>
      <c r="J51" s="9">
        <v>0</v>
      </c>
      <c r="K51" s="9">
        <v>0</v>
      </c>
      <c r="L51" s="10">
        <v>0.23049750800000005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0.1591698192580645</v>
      </c>
      <c r="S51" s="9">
        <v>0</v>
      </c>
      <c r="T51" s="9">
        <v>0</v>
      </c>
      <c r="U51" s="9">
        <v>0</v>
      </c>
      <c r="V51" s="10">
        <v>0.41051532599999985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0.011164032258064517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75.32059560574196</v>
      </c>
      <c r="AW51" s="9">
        <v>8.464865245745207</v>
      </c>
      <c r="AX51" s="9">
        <v>0</v>
      </c>
      <c r="AY51" s="9">
        <v>0</v>
      </c>
      <c r="AZ51" s="10">
        <v>3.6452014801612904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17.33143195570968</v>
      </c>
      <c r="BG51" s="9">
        <v>0.19537056451612902</v>
      </c>
      <c r="BH51" s="9">
        <v>0</v>
      </c>
      <c r="BI51" s="9">
        <v>0</v>
      </c>
      <c r="BJ51" s="10">
        <v>0.5639691461612905</v>
      </c>
      <c r="BK51" s="17">
        <f t="shared" si="3"/>
        <v>106.66737409187424</v>
      </c>
      <c r="BL51" s="16"/>
      <c r="BM51" s="57"/>
    </row>
    <row r="52" spans="1:65" s="12" customFormat="1" ht="15">
      <c r="A52" s="5"/>
      <c r="B52" s="8" t="s">
        <v>106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3.1584664136774196</v>
      </c>
      <c r="I52" s="9">
        <v>2.6208565711935474</v>
      </c>
      <c r="J52" s="9">
        <v>0</v>
      </c>
      <c r="K52" s="9">
        <v>0</v>
      </c>
      <c r="L52" s="10">
        <v>1.5651498927096774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0.04534331983870968</v>
      </c>
      <c r="S52" s="9">
        <v>0.06463270216129033</v>
      </c>
      <c r="T52" s="9">
        <v>0</v>
      </c>
      <c r="U52" s="9">
        <v>0</v>
      </c>
      <c r="V52" s="10">
        <v>0.09166551293548385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0.0025361591935483857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0.7285785013548387</v>
      </c>
      <c r="AW52" s="9">
        <v>0.3205491280914542</v>
      </c>
      <c r="AX52" s="9">
        <v>0</v>
      </c>
      <c r="AY52" s="9">
        <v>0</v>
      </c>
      <c r="AZ52" s="10">
        <v>1.2857529002258066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0.571810251</v>
      </c>
      <c r="BG52" s="9">
        <v>0.1006327260967742</v>
      </c>
      <c r="BH52" s="9">
        <v>0</v>
      </c>
      <c r="BI52" s="9">
        <v>0</v>
      </c>
      <c r="BJ52" s="10">
        <v>0.6931255312258064</v>
      </c>
      <c r="BK52" s="17">
        <f t="shared" si="3"/>
        <v>11.24909960970436</v>
      </c>
      <c r="BL52" s="16"/>
      <c r="BM52" s="57"/>
    </row>
    <row r="53" spans="1:65" s="12" customFormat="1" ht="15">
      <c r="A53" s="5"/>
      <c r="B53" s="8" t="s">
        <v>146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8.24911702035484</v>
      </c>
      <c r="I53" s="9">
        <v>31.375195024774193</v>
      </c>
      <c r="J53" s="9">
        <v>0</v>
      </c>
      <c r="K53" s="9">
        <v>0</v>
      </c>
      <c r="L53" s="10">
        <v>18.64632943783871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3.27187985316129</v>
      </c>
      <c r="S53" s="9">
        <v>2.2992773903225805</v>
      </c>
      <c r="T53" s="9">
        <v>0</v>
      </c>
      <c r="U53" s="9">
        <v>0</v>
      </c>
      <c r="V53" s="10">
        <v>3.8008637217096766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0.4749502612903226</v>
      </c>
      <c r="AC53" s="9">
        <v>0</v>
      </c>
      <c r="AD53" s="9">
        <v>0</v>
      </c>
      <c r="AE53" s="9">
        <v>0</v>
      </c>
      <c r="AF53" s="10">
        <v>0.4107677935483871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121.09033080564518</v>
      </c>
      <c r="AW53" s="9">
        <v>77.12854643551803</v>
      </c>
      <c r="AX53" s="9">
        <v>0</v>
      </c>
      <c r="AY53" s="9">
        <v>0</v>
      </c>
      <c r="AZ53" s="10">
        <v>21.058110890129026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16.95049791351613</v>
      </c>
      <c r="BG53" s="9">
        <v>1.1295857592580645</v>
      </c>
      <c r="BH53" s="9">
        <v>0.9627370161290323</v>
      </c>
      <c r="BI53" s="9">
        <v>0</v>
      </c>
      <c r="BJ53" s="10">
        <v>4.184749657451612</v>
      </c>
      <c r="BK53" s="17">
        <f t="shared" si="3"/>
        <v>311.0329389806471</v>
      </c>
      <c r="BL53" s="16"/>
      <c r="BM53" s="57"/>
    </row>
    <row r="54" spans="1:65" s="12" customFormat="1" ht="15">
      <c r="A54" s="5"/>
      <c r="B54" s="8" t="s">
        <v>155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8.92412338764516</v>
      </c>
      <c r="I54" s="9">
        <v>34.457852468290326</v>
      </c>
      <c r="J54" s="9">
        <v>0.9617881451612903</v>
      </c>
      <c r="K54" s="9">
        <v>0</v>
      </c>
      <c r="L54" s="10">
        <v>1.4034412614193552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1.688347312548387</v>
      </c>
      <c r="S54" s="9">
        <v>0</v>
      </c>
      <c r="T54" s="9">
        <v>0</v>
      </c>
      <c r="U54" s="9">
        <v>0</v>
      </c>
      <c r="V54" s="10">
        <v>1.9437962870645158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0.12639383870967744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36.00769447248387</v>
      </c>
      <c r="AW54" s="9">
        <v>9.10667608061259</v>
      </c>
      <c r="AX54" s="9">
        <v>0</v>
      </c>
      <c r="AY54" s="9">
        <v>0</v>
      </c>
      <c r="AZ54" s="10">
        <v>18.648641955290323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4.553543008548387</v>
      </c>
      <c r="BG54" s="9">
        <v>0.12639383870967744</v>
      </c>
      <c r="BH54" s="9">
        <v>0</v>
      </c>
      <c r="BI54" s="9">
        <v>0</v>
      </c>
      <c r="BJ54" s="10">
        <v>0.2917628960322581</v>
      </c>
      <c r="BK54" s="17">
        <f t="shared" si="3"/>
        <v>118.24045495251582</v>
      </c>
      <c r="BL54" s="16"/>
      <c r="BM54" s="57"/>
    </row>
    <row r="55" spans="1:65" s="12" customFormat="1" ht="15">
      <c r="A55" s="5"/>
      <c r="B55" s="8" t="s">
        <v>156</v>
      </c>
      <c r="C55" s="11">
        <v>0</v>
      </c>
      <c r="D55" s="9">
        <v>0.1861942741935484</v>
      </c>
      <c r="E55" s="9">
        <v>0</v>
      </c>
      <c r="F55" s="9">
        <v>0</v>
      </c>
      <c r="G55" s="10">
        <v>0</v>
      </c>
      <c r="H55" s="11">
        <v>0.0012412951612903228</v>
      </c>
      <c r="I55" s="9">
        <v>73.44201321280644</v>
      </c>
      <c r="J55" s="9">
        <v>0</v>
      </c>
      <c r="K55" s="9">
        <v>0</v>
      </c>
      <c r="L55" s="10">
        <v>0.1273568835483871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0.6212682282258065</v>
      </c>
      <c r="S55" s="9">
        <v>0</v>
      </c>
      <c r="T55" s="9">
        <v>0</v>
      </c>
      <c r="U55" s="9">
        <v>0</v>
      </c>
      <c r="V55" s="10">
        <v>0.003475626451612903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0.22253568614068459</v>
      </c>
      <c r="AW55" s="9">
        <v>0</v>
      </c>
      <c r="AX55" s="9">
        <v>0</v>
      </c>
      <c r="AY55" s="9">
        <v>0</v>
      </c>
      <c r="AZ55" s="10">
        <v>0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</v>
      </c>
      <c r="BG55" s="9">
        <v>24.796445161290325</v>
      </c>
      <c r="BH55" s="9">
        <v>0</v>
      </c>
      <c r="BI55" s="9">
        <v>0</v>
      </c>
      <c r="BJ55" s="10">
        <v>0.007438933548387095</v>
      </c>
      <c r="BK55" s="17">
        <f t="shared" si="3"/>
        <v>99.40796930136648</v>
      </c>
      <c r="BL55" s="16"/>
      <c r="BM55" s="57"/>
    </row>
    <row r="56" spans="1:65" s="12" customFormat="1" ht="15">
      <c r="A56" s="5"/>
      <c r="B56" s="8" t="s">
        <v>172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0.02135986774193548</v>
      </c>
      <c r="I56" s="9">
        <v>74.14925516129033</v>
      </c>
      <c r="J56" s="9">
        <v>0</v>
      </c>
      <c r="K56" s="9">
        <v>0</v>
      </c>
      <c r="L56" s="10">
        <v>0.18943151277419357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0.004882255483870967</v>
      </c>
      <c r="S56" s="9">
        <v>24.41127741935484</v>
      </c>
      <c r="T56" s="9">
        <v>0</v>
      </c>
      <c r="U56" s="9">
        <v>0</v>
      </c>
      <c r="V56" s="10">
        <v>0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0.03565480387096773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0.46653404419354844</v>
      </c>
      <c r="AW56" s="9">
        <v>6.043187096774194</v>
      </c>
      <c r="AX56" s="9">
        <v>0</v>
      </c>
      <c r="AY56" s="9">
        <v>0</v>
      </c>
      <c r="AZ56" s="10">
        <v>0.25502249548387096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0.01631660516129032</v>
      </c>
      <c r="BG56" s="9">
        <v>0</v>
      </c>
      <c r="BH56" s="9">
        <v>0</v>
      </c>
      <c r="BI56" s="9">
        <v>0</v>
      </c>
      <c r="BJ56" s="10">
        <v>0.0018129561290322572</v>
      </c>
      <c r="BK56" s="17">
        <f t="shared" si="3"/>
        <v>105.59473421825807</v>
      </c>
      <c r="BL56" s="16"/>
      <c r="BM56" s="57"/>
    </row>
    <row r="57" spans="1:65" s="12" customFormat="1" ht="15">
      <c r="A57" s="5"/>
      <c r="B57" s="8" t="s">
        <v>173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0.06843929703225805</v>
      </c>
      <c r="I57" s="9">
        <v>92.17960034532258</v>
      </c>
      <c r="J57" s="9">
        <v>3.6468541935483874</v>
      </c>
      <c r="K57" s="9">
        <v>0</v>
      </c>
      <c r="L57" s="10">
        <v>0.47052943125806446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0.6576493729032258</v>
      </c>
      <c r="S57" s="9">
        <v>43.76225032258064</v>
      </c>
      <c r="T57" s="9">
        <v>0</v>
      </c>
      <c r="U57" s="9">
        <v>0</v>
      </c>
      <c r="V57" s="10">
        <v>0.05131261090322581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3.228849550903226</v>
      </c>
      <c r="AW57" s="9">
        <v>1.6867407744075356</v>
      </c>
      <c r="AX57" s="9">
        <v>0</v>
      </c>
      <c r="AY57" s="9">
        <v>0</v>
      </c>
      <c r="AZ57" s="10">
        <v>0.17493911458064515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0.12403568764516129</v>
      </c>
      <c r="BG57" s="9">
        <v>0</v>
      </c>
      <c r="BH57" s="9">
        <v>0</v>
      </c>
      <c r="BI57" s="9">
        <v>0</v>
      </c>
      <c r="BJ57" s="10">
        <v>0.007228889032258061</v>
      </c>
      <c r="BK57" s="17">
        <f t="shared" si="3"/>
        <v>146.05842959011719</v>
      </c>
      <c r="BL57" s="16"/>
      <c r="BM57" s="57"/>
    </row>
    <row r="58" spans="1:65" s="12" customFormat="1" ht="15">
      <c r="A58" s="5"/>
      <c r="B58" s="8" t="s">
        <v>174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1.49691864616129</v>
      </c>
      <c r="I58" s="9">
        <v>25.05708387096774</v>
      </c>
      <c r="J58" s="9">
        <v>0</v>
      </c>
      <c r="K58" s="9">
        <v>0</v>
      </c>
      <c r="L58" s="10">
        <v>2.579009635741935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2.0439837638064517</v>
      </c>
      <c r="S58" s="9">
        <v>3.3929714241612903</v>
      </c>
      <c r="T58" s="9">
        <v>2.6309938064516127</v>
      </c>
      <c r="U58" s="9">
        <v>0</v>
      </c>
      <c r="V58" s="10">
        <v>1.7149068201290325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42.783653264258064</v>
      </c>
      <c r="AW58" s="9">
        <v>24.7334156811133</v>
      </c>
      <c r="AX58" s="9">
        <v>0</v>
      </c>
      <c r="AY58" s="9">
        <v>0</v>
      </c>
      <c r="AZ58" s="10">
        <v>11.967237294612904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7.813737034806452</v>
      </c>
      <c r="BG58" s="9">
        <v>4.320743225806452</v>
      </c>
      <c r="BH58" s="9">
        <v>0.30862451612903224</v>
      </c>
      <c r="BI58" s="9">
        <v>0</v>
      </c>
      <c r="BJ58" s="10">
        <v>2.68022629816129</v>
      </c>
      <c r="BK58" s="17">
        <f t="shared" si="3"/>
        <v>133.52350528230684</v>
      </c>
      <c r="BL58" s="16"/>
      <c r="BM58" s="57"/>
    </row>
    <row r="59" spans="1:65" s="12" customFormat="1" ht="15">
      <c r="A59" s="5"/>
      <c r="B59" s="8" t="s">
        <v>190</v>
      </c>
      <c r="C59" s="11">
        <v>0</v>
      </c>
      <c r="D59" s="9">
        <v>3.329425</v>
      </c>
      <c r="E59" s="9">
        <v>0</v>
      </c>
      <c r="F59" s="9">
        <v>0</v>
      </c>
      <c r="G59" s="10">
        <v>0</v>
      </c>
      <c r="H59" s="11">
        <v>0.0036321</v>
      </c>
      <c r="I59" s="9">
        <v>18.1605</v>
      </c>
      <c r="J59" s="9">
        <v>0</v>
      </c>
      <c r="K59" s="9">
        <v>0</v>
      </c>
      <c r="L59" s="10">
        <v>18.324670920000003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1.2107</v>
      </c>
      <c r="S59" s="9">
        <v>12.107</v>
      </c>
      <c r="T59" s="9">
        <v>0</v>
      </c>
      <c r="U59" s="9">
        <v>0</v>
      </c>
      <c r="V59" s="10">
        <v>0.0368440223548387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0.3475008537419355</v>
      </c>
      <c r="AW59" s="9">
        <v>1.2078583871870985</v>
      </c>
      <c r="AX59" s="9">
        <v>0</v>
      </c>
      <c r="AY59" s="9">
        <v>0</v>
      </c>
      <c r="AZ59" s="10">
        <v>0.31856057096774193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0.05858113177419355</v>
      </c>
      <c r="BG59" s="9">
        <v>18.11787580645161</v>
      </c>
      <c r="BH59" s="9">
        <v>0</v>
      </c>
      <c r="BI59" s="9">
        <v>0</v>
      </c>
      <c r="BJ59" s="10">
        <v>0.0072471503225806444</v>
      </c>
      <c r="BK59" s="17">
        <f t="shared" si="3"/>
        <v>73.23039594280002</v>
      </c>
      <c r="BL59" s="16"/>
      <c r="BM59" s="57"/>
    </row>
    <row r="60" spans="1:65" s="12" customFormat="1" ht="15">
      <c r="A60" s="5"/>
      <c r="B60" s="8" t="s">
        <v>193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1.1557886722258064</v>
      </c>
      <c r="I60" s="9">
        <v>0</v>
      </c>
      <c r="J60" s="9">
        <v>0</v>
      </c>
      <c r="K60" s="9">
        <v>0</v>
      </c>
      <c r="L60" s="10">
        <v>0.5249205039032259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1.8354984446129035</v>
      </c>
      <c r="S60" s="9">
        <v>1.2405751612903226</v>
      </c>
      <c r="T60" s="9">
        <v>0</v>
      </c>
      <c r="U60" s="9">
        <v>0</v>
      </c>
      <c r="V60" s="10">
        <v>0.04801025874193547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26.237676062741933</v>
      </c>
      <c r="AW60" s="9">
        <v>2.499474664031961</v>
      </c>
      <c r="AX60" s="9">
        <v>0</v>
      </c>
      <c r="AY60" s="9">
        <v>0</v>
      </c>
      <c r="AZ60" s="10">
        <v>7.078084144451613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4.19741138551613</v>
      </c>
      <c r="BG60" s="9">
        <v>1.8316877419354838</v>
      </c>
      <c r="BH60" s="9">
        <v>0</v>
      </c>
      <c r="BI60" s="9">
        <v>0</v>
      </c>
      <c r="BJ60" s="10">
        <v>3.3740802078709677</v>
      </c>
      <c r="BK60" s="17">
        <f t="shared" si="3"/>
        <v>50.02320724732228</v>
      </c>
      <c r="BL60" s="16"/>
      <c r="BM60" s="57"/>
    </row>
    <row r="61" spans="1:65" s="12" customFormat="1" ht="15">
      <c r="A61" s="5"/>
      <c r="B61" s="8" t="s">
        <v>191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0.7484721046129033</v>
      </c>
      <c r="I61" s="9">
        <v>362.0180025351936</v>
      </c>
      <c r="J61" s="9">
        <v>0</v>
      </c>
      <c r="K61" s="9">
        <v>0</v>
      </c>
      <c r="L61" s="10">
        <v>0.02413388387096774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0.03620082580645161</v>
      </c>
      <c r="S61" s="9">
        <v>14.480330322580645</v>
      </c>
      <c r="T61" s="9">
        <v>0</v>
      </c>
      <c r="U61" s="9">
        <v>0</v>
      </c>
      <c r="V61" s="10">
        <v>0.03620082580645161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0.03972914712638962</v>
      </c>
      <c r="AW61" s="9">
        <v>0</v>
      </c>
      <c r="AX61" s="9">
        <v>0</v>
      </c>
      <c r="AY61" s="9">
        <v>0</v>
      </c>
      <c r="AZ61" s="10">
        <v>19.29162625706452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0.001805869516129033</v>
      </c>
      <c r="BG61" s="9">
        <v>108.35221935483871</v>
      </c>
      <c r="BH61" s="9">
        <v>0</v>
      </c>
      <c r="BI61" s="9">
        <v>0</v>
      </c>
      <c r="BJ61" s="10">
        <v>2.2880376987096773</v>
      </c>
      <c r="BK61" s="17">
        <f t="shared" si="3"/>
        <v>507.3167588251265</v>
      </c>
      <c r="BL61" s="16"/>
      <c r="BM61" s="57"/>
    </row>
    <row r="62" spans="1:65" s="12" customFormat="1" ht="15">
      <c r="A62" s="5"/>
      <c r="B62" s="8" t="s">
        <v>194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</v>
      </c>
      <c r="I62" s="9">
        <v>311.06953548387094</v>
      </c>
      <c r="J62" s="9">
        <v>0</v>
      </c>
      <c r="K62" s="9">
        <v>0</v>
      </c>
      <c r="L62" s="10">
        <v>34.514361383225804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2.392842580645161</v>
      </c>
      <c r="S62" s="9">
        <v>0</v>
      </c>
      <c r="T62" s="9">
        <v>0</v>
      </c>
      <c r="U62" s="9">
        <v>0</v>
      </c>
      <c r="V62" s="10">
        <v>0.0009810655483870965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0.4503804540967742</v>
      </c>
      <c r="AW62" s="9">
        <v>15.518011935393716</v>
      </c>
      <c r="AX62" s="9">
        <v>0</v>
      </c>
      <c r="AY62" s="9">
        <v>0</v>
      </c>
      <c r="AZ62" s="10">
        <v>0.6356416427419356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</v>
      </c>
      <c r="BG62" s="9">
        <v>119.36932258064516</v>
      </c>
      <c r="BH62" s="9">
        <v>0</v>
      </c>
      <c r="BI62" s="9">
        <v>0</v>
      </c>
      <c r="BJ62" s="10">
        <v>0</v>
      </c>
      <c r="BK62" s="17">
        <f t="shared" si="3"/>
        <v>483.9510771261679</v>
      </c>
      <c r="BL62" s="16"/>
      <c r="BM62" s="57"/>
    </row>
    <row r="63" spans="1:65" s="12" customFormat="1" ht="15">
      <c r="A63" s="5"/>
      <c r="B63" s="8" t="s">
        <v>195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0.21318293709677416</v>
      </c>
      <c r="I63" s="9">
        <v>173.88105483870964</v>
      </c>
      <c r="J63" s="9">
        <v>0</v>
      </c>
      <c r="K63" s="9">
        <v>0</v>
      </c>
      <c r="L63" s="10">
        <v>0.19377018919354835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0.0005954830645161293</v>
      </c>
      <c r="S63" s="9">
        <v>0</v>
      </c>
      <c r="T63" s="9">
        <v>0</v>
      </c>
      <c r="U63" s="9">
        <v>0</v>
      </c>
      <c r="V63" s="10">
        <v>0.0010718695161290328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5.488080501903176</v>
      </c>
      <c r="AW63" s="9">
        <v>0</v>
      </c>
      <c r="AX63" s="9">
        <v>0</v>
      </c>
      <c r="AY63" s="9">
        <v>0</v>
      </c>
      <c r="AZ63" s="10">
        <v>0.26573420570967743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0.019016670967741935</v>
      </c>
      <c r="BG63" s="9">
        <v>59.42709677419355</v>
      </c>
      <c r="BH63" s="9">
        <v>0</v>
      </c>
      <c r="BI63" s="9">
        <v>0</v>
      </c>
      <c r="BJ63" s="10">
        <v>0.0007131251612903225</v>
      </c>
      <c r="BK63" s="17">
        <f t="shared" si="3"/>
        <v>239.49031659551608</v>
      </c>
      <c r="BL63" s="16"/>
      <c r="BM63" s="57"/>
    </row>
    <row r="64" spans="1:65" s="12" customFormat="1" ht="15">
      <c r="A64" s="5"/>
      <c r="B64" s="8" t="s">
        <v>198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3.070303264</v>
      </c>
      <c r="I64" s="9">
        <v>0.732740129032258</v>
      </c>
      <c r="J64" s="9">
        <v>0</v>
      </c>
      <c r="K64" s="9">
        <v>0</v>
      </c>
      <c r="L64" s="10">
        <v>4.448465327225807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0.20101504206451615</v>
      </c>
      <c r="S64" s="9">
        <v>0</v>
      </c>
      <c r="T64" s="9">
        <v>0</v>
      </c>
      <c r="U64" s="9">
        <v>0</v>
      </c>
      <c r="V64" s="10">
        <v>0.22214238245161289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70.74332336358063</v>
      </c>
      <c r="AW64" s="9">
        <v>17.29202955108823</v>
      </c>
      <c r="AX64" s="9">
        <v>0</v>
      </c>
      <c r="AY64" s="9">
        <v>0</v>
      </c>
      <c r="AZ64" s="10">
        <v>15.331639970677418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2.0379671483548387</v>
      </c>
      <c r="BG64" s="9">
        <v>0.04214895322580645</v>
      </c>
      <c r="BH64" s="9">
        <v>0</v>
      </c>
      <c r="BI64" s="9">
        <v>0</v>
      </c>
      <c r="BJ64" s="10">
        <v>2.2260853303870967</v>
      </c>
      <c r="BK64" s="17">
        <f t="shared" si="3"/>
        <v>116.3478604620882</v>
      </c>
      <c r="BL64" s="16"/>
      <c r="BM64" s="57"/>
    </row>
    <row r="65" spans="1:65" s="12" customFormat="1" ht="15">
      <c r="A65" s="5"/>
      <c r="B65" s="8" t="s">
        <v>199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1.1398178727419352</v>
      </c>
      <c r="I65" s="9">
        <v>39.30714096774194</v>
      </c>
      <c r="J65" s="9">
        <v>2.3822509677419355</v>
      </c>
      <c r="K65" s="9">
        <v>0</v>
      </c>
      <c r="L65" s="10">
        <v>0.013102380322580645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0.030373699838709675</v>
      </c>
      <c r="S65" s="9">
        <v>17.866882258064518</v>
      </c>
      <c r="T65" s="9">
        <v>0</v>
      </c>
      <c r="U65" s="9">
        <v>0</v>
      </c>
      <c r="V65" s="10">
        <v>0.002322696838709677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0.0017810772580645166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0.6880776400645161</v>
      </c>
      <c r="AW65" s="9">
        <v>0.6530616616712019</v>
      </c>
      <c r="AX65" s="9">
        <v>0</v>
      </c>
      <c r="AY65" s="9">
        <v>0</v>
      </c>
      <c r="AZ65" s="10">
        <v>2.469165584580645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0.38411899532258065</v>
      </c>
      <c r="BG65" s="9">
        <v>0</v>
      </c>
      <c r="BH65" s="9">
        <v>0</v>
      </c>
      <c r="BI65" s="9">
        <v>0</v>
      </c>
      <c r="BJ65" s="10">
        <v>7.125061193064516</v>
      </c>
      <c r="BK65" s="17">
        <f t="shared" si="3"/>
        <v>72.06315699525184</v>
      </c>
      <c r="BL65" s="16"/>
      <c r="BM65" s="57"/>
    </row>
    <row r="66" spans="1:65" s="12" customFormat="1" ht="15">
      <c r="A66" s="5"/>
      <c r="B66" s="8" t="s">
        <v>200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0.6318474052580645</v>
      </c>
      <c r="I66" s="9">
        <v>289.66672516129034</v>
      </c>
      <c r="J66" s="9">
        <v>0</v>
      </c>
      <c r="K66" s="9">
        <v>0</v>
      </c>
      <c r="L66" s="10">
        <v>1.1274258765483873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0.0017807380645161292</v>
      </c>
      <c r="S66" s="9">
        <v>94.97269677419355</v>
      </c>
      <c r="T66" s="9">
        <v>0</v>
      </c>
      <c r="U66" s="9">
        <v>0</v>
      </c>
      <c r="V66" s="10">
        <v>0.0016026642903225804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1.021070729032258</v>
      </c>
      <c r="AW66" s="9">
        <v>11.736445161282479</v>
      </c>
      <c r="AX66" s="9">
        <v>0</v>
      </c>
      <c r="AY66" s="9">
        <v>0</v>
      </c>
      <c r="AZ66" s="10">
        <v>0.5046671419354839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0.2578320954516129</v>
      </c>
      <c r="BG66" s="9">
        <v>0</v>
      </c>
      <c r="BH66" s="9">
        <v>0</v>
      </c>
      <c r="BI66" s="9">
        <v>0</v>
      </c>
      <c r="BJ66" s="10">
        <v>0.14154152864516129</v>
      </c>
      <c r="BK66" s="17">
        <f t="shared" si="3"/>
        <v>400.0636352759921</v>
      </c>
      <c r="BL66" s="16"/>
      <c r="BM66" s="57"/>
    </row>
    <row r="67" spans="1:65" s="12" customFormat="1" ht="15">
      <c r="A67" s="5"/>
      <c r="B67" s="8" t="s">
        <v>245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0.15758630322580647</v>
      </c>
      <c r="I67" s="9">
        <v>0</v>
      </c>
      <c r="J67" s="9">
        <v>0</v>
      </c>
      <c r="K67" s="9">
        <v>0</v>
      </c>
      <c r="L67" s="10">
        <v>0.011256164516129033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0.06769250564516133</v>
      </c>
      <c r="S67" s="9">
        <v>0</v>
      </c>
      <c r="T67" s="9">
        <v>0</v>
      </c>
      <c r="U67" s="9">
        <v>0</v>
      </c>
      <c r="V67" s="10">
        <v>0.014070205645161291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29.943302270032255</v>
      </c>
      <c r="AW67" s="9">
        <v>3.2628439388327757</v>
      </c>
      <c r="AX67" s="9">
        <v>0</v>
      </c>
      <c r="AY67" s="9">
        <v>0</v>
      </c>
      <c r="AZ67" s="10">
        <v>4.235350114838709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5.179545525096774</v>
      </c>
      <c r="BG67" s="9">
        <v>0.5603627013548386</v>
      </c>
      <c r="BH67" s="9">
        <v>0</v>
      </c>
      <c r="BI67" s="9">
        <v>0</v>
      </c>
      <c r="BJ67" s="10">
        <v>0.14059479322580645</v>
      </c>
      <c r="BK67" s="17">
        <f t="shared" si="3"/>
        <v>43.57260452241343</v>
      </c>
      <c r="BL67" s="16"/>
      <c r="BM67" s="57"/>
    </row>
    <row r="68" spans="1:65" s="12" customFormat="1" ht="15">
      <c r="A68" s="5"/>
      <c r="B68" s="8" t="s">
        <v>246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0.11702606941935483</v>
      </c>
      <c r="I68" s="9">
        <v>0</v>
      </c>
      <c r="J68" s="9">
        <v>0</v>
      </c>
      <c r="K68" s="9">
        <v>0</v>
      </c>
      <c r="L68" s="10">
        <v>0.1731330347419355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0.014421274612903228</v>
      </c>
      <c r="S68" s="9">
        <v>0</v>
      </c>
      <c r="T68" s="9">
        <v>0</v>
      </c>
      <c r="U68" s="9">
        <v>0</v>
      </c>
      <c r="V68" s="10">
        <v>0.03307914729032259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43.83491323829032</v>
      </c>
      <c r="AW68" s="9">
        <v>1.032149515785037</v>
      </c>
      <c r="AX68" s="9">
        <v>0</v>
      </c>
      <c r="AY68" s="9">
        <v>0</v>
      </c>
      <c r="AZ68" s="10">
        <v>2.9995600880967745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2.428955511258064</v>
      </c>
      <c r="BG68" s="9">
        <v>0</v>
      </c>
      <c r="BH68" s="9">
        <v>0</v>
      </c>
      <c r="BI68" s="9">
        <v>0</v>
      </c>
      <c r="BJ68" s="10">
        <v>0.006623419354838709</v>
      </c>
      <c r="BK68" s="17">
        <f t="shared" si="3"/>
        <v>50.639861298849546</v>
      </c>
      <c r="BL68" s="16"/>
      <c r="BM68" s="57"/>
    </row>
    <row r="69" spans="1:65" s="12" customFormat="1" ht="15">
      <c r="A69" s="5"/>
      <c r="B69" s="8" t="s">
        <v>247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0.06795026129032257</v>
      </c>
      <c r="I69" s="9">
        <v>0</v>
      </c>
      <c r="J69" s="9">
        <v>0</v>
      </c>
      <c r="K69" s="9">
        <v>0</v>
      </c>
      <c r="L69" s="10">
        <v>0.030521920645161293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0.024729439354838713</v>
      </c>
      <c r="S69" s="9">
        <v>0</v>
      </c>
      <c r="T69" s="9">
        <v>0</v>
      </c>
      <c r="U69" s="9">
        <v>0</v>
      </c>
      <c r="V69" s="10">
        <v>0.004455754838709677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27.88365420396774</v>
      </c>
      <c r="AW69" s="9">
        <v>0.9462231383961544</v>
      </c>
      <c r="AX69" s="9">
        <v>0</v>
      </c>
      <c r="AY69" s="9">
        <v>0</v>
      </c>
      <c r="AZ69" s="10">
        <v>8.675324949451612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0.8989554431290322</v>
      </c>
      <c r="BG69" s="9">
        <v>5.698730573870967</v>
      </c>
      <c r="BH69" s="9">
        <v>0</v>
      </c>
      <c r="BI69" s="9">
        <v>0</v>
      </c>
      <c r="BJ69" s="10">
        <v>0.374642924032258</v>
      </c>
      <c r="BK69" s="17">
        <f t="shared" si="3"/>
        <v>44.605188608976796</v>
      </c>
      <c r="BL69" s="16"/>
      <c r="BM69" s="57"/>
    </row>
    <row r="70" spans="1:65" s="12" customFormat="1" ht="15">
      <c r="A70" s="5"/>
      <c r="B70" s="8" t="s">
        <v>250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0.21678092841935487</v>
      </c>
      <c r="I70" s="9">
        <v>0</v>
      </c>
      <c r="J70" s="9">
        <v>0</v>
      </c>
      <c r="K70" s="9">
        <v>0</v>
      </c>
      <c r="L70" s="10">
        <v>0.0834406206451613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0.08387859390322581</v>
      </c>
      <c r="S70" s="9">
        <v>0</v>
      </c>
      <c r="T70" s="9">
        <v>0</v>
      </c>
      <c r="U70" s="9">
        <v>0</v>
      </c>
      <c r="V70" s="10">
        <v>0.0017566446451612898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46.12955866812902</v>
      </c>
      <c r="AW70" s="9">
        <v>5.446921585469441</v>
      </c>
      <c r="AX70" s="9">
        <v>0</v>
      </c>
      <c r="AY70" s="9">
        <v>0</v>
      </c>
      <c r="AZ70" s="10">
        <v>2.2323080049354838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8.177525946419355</v>
      </c>
      <c r="BG70" s="9">
        <v>1.8443645483870967</v>
      </c>
      <c r="BH70" s="9">
        <v>0</v>
      </c>
      <c r="BI70" s="9">
        <v>0</v>
      </c>
      <c r="BJ70" s="10">
        <v>0.07594442258064517</v>
      </c>
      <c r="BK70" s="17">
        <f t="shared" si="3"/>
        <v>64.29247996353394</v>
      </c>
      <c r="BL70" s="16"/>
      <c r="BM70" s="57"/>
    </row>
    <row r="71" spans="1:65" s="12" customFormat="1" ht="15">
      <c r="A71" s="5"/>
      <c r="B71" s="8" t="s">
        <v>260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0.1934226120645161</v>
      </c>
      <c r="I71" s="9">
        <v>0</v>
      </c>
      <c r="J71" s="9">
        <v>0</v>
      </c>
      <c r="K71" s="9">
        <v>0</v>
      </c>
      <c r="L71" s="10">
        <v>0.15389668770967743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0.11943405674193548</v>
      </c>
      <c r="S71" s="9">
        <v>0</v>
      </c>
      <c r="T71" s="9">
        <v>0</v>
      </c>
      <c r="U71" s="9">
        <v>0</v>
      </c>
      <c r="V71" s="10">
        <v>0.018135046548387098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105.69029634312902</v>
      </c>
      <c r="AW71" s="9">
        <v>7.748070468859099</v>
      </c>
      <c r="AX71" s="9">
        <v>0</v>
      </c>
      <c r="AY71" s="9">
        <v>0</v>
      </c>
      <c r="AZ71" s="10">
        <v>10.955821244290322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6.529584678064516</v>
      </c>
      <c r="BG71" s="9">
        <v>0</v>
      </c>
      <c r="BH71" s="9">
        <v>0</v>
      </c>
      <c r="BI71" s="9">
        <v>0</v>
      </c>
      <c r="BJ71" s="10">
        <v>0.1514456615483871</v>
      </c>
      <c r="BK71" s="17">
        <f t="shared" si="3"/>
        <v>131.56010679895587</v>
      </c>
      <c r="BL71" s="16"/>
      <c r="BM71" s="57"/>
    </row>
    <row r="72" spans="1:65" s="12" customFormat="1" ht="15">
      <c r="A72" s="5"/>
      <c r="B72" s="8" t="s">
        <v>266</v>
      </c>
      <c r="C72" s="11">
        <v>0</v>
      </c>
      <c r="D72" s="9">
        <v>2.429622064516129</v>
      </c>
      <c r="E72" s="9">
        <v>0</v>
      </c>
      <c r="F72" s="9">
        <v>0</v>
      </c>
      <c r="G72" s="10">
        <v>0</v>
      </c>
      <c r="H72" s="11">
        <v>0.2574343030967742</v>
      </c>
      <c r="I72" s="9">
        <v>0</v>
      </c>
      <c r="J72" s="9">
        <v>0</v>
      </c>
      <c r="K72" s="9">
        <v>0</v>
      </c>
      <c r="L72" s="10">
        <v>0.29378201929032255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0.036074606032258066</v>
      </c>
      <c r="S72" s="9">
        <v>0</v>
      </c>
      <c r="T72" s="9">
        <v>0</v>
      </c>
      <c r="U72" s="9">
        <v>0</v>
      </c>
      <c r="V72" s="10">
        <v>0.01567634396774194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0.001048223548387097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8.78766511270968</v>
      </c>
      <c r="AW72" s="9">
        <v>4.08880246345876</v>
      </c>
      <c r="AX72" s="9">
        <v>0</v>
      </c>
      <c r="AY72" s="9">
        <v>0</v>
      </c>
      <c r="AZ72" s="10">
        <v>2.424910271612904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1.9286506054516128</v>
      </c>
      <c r="BG72" s="9">
        <v>0.8417339916129034</v>
      </c>
      <c r="BH72" s="9">
        <v>0</v>
      </c>
      <c r="BI72" s="9">
        <v>0</v>
      </c>
      <c r="BJ72" s="10">
        <v>0.23755942083870965</v>
      </c>
      <c r="BK72" s="17">
        <f t="shared" si="3"/>
        <v>21.342959426136186</v>
      </c>
      <c r="BL72" s="16"/>
      <c r="BM72" s="50"/>
    </row>
    <row r="73" spans="1:65" s="12" customFormat="1" ht="15">
      <c r="A73" s="5"/>
      <c r="B73" s="8" t="s">
        <v>271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0.2756632747096775</v>
      </c>
      <c r="I73" s="9">
        <v>0</v>
      </c>
      <c r="J73" s="9">
        <v>0</v>
      </c>
      <c r="K73" s="9">
        <v>0</v>
      </c>
      <c r="L73" s="10">
        <v>0.21753508645161296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0.09575616441935485</v>
      </c>
      <c r="S73" s="9">
        <v>0</v>
      </c>
      <c r="T73" s="9">
        <v>0</v>
      </c>
      <c r="U73" s="9">
        <v>0</v>
      </c>
      <c r="V73" s="10">
        <v>0.0032683272903225803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0.0005155561290322581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20.28637224651613</v>
      </c>
      <c r="AW73" s="9">
        <v>5.217428025413038</v>
      </c>
      <c r="AX73" s="9">
        <v>0</v>
      </c>
      <c r="AY73" s="9">
        <v>0</v>
      </c>
      <c r="AZ73" s="10">
        <v>0.9610295117419355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3.832204371064516</v>
      </c>
      <c r="BG73" s="9">
        <v>0</v>
      </c>
      <c r="BH73" s="9">
        <v>0</v>
      </c>
      <c r="BI73" s="9">
        <v>0</v>
      </c>
      <c r="BJ73" s="10">
        <v>0.30520922838709674</v>
      </c>
      <c r="BK73" s="17">
        <f t="shared" si="3"/>
        <v>31.194981792122714</v>
      </c>
      <c r="BL73" s="16"/>
      <c r="BM73" s="57"/>
    </row>
    <row r="74" spans="1:65" s="12" customFormat="1" ht="15">
      <c r="A74" s="5"/>
      <c r="B74" s="8" t="s">
        <v>274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0.3518500558064516</v>
      </c>
      <c r="I74" s="9">
        <v>0</v>
      </c>
      <c r="J74" s="9">
        <v>0</v>
      </c>
      <c r="K74" s="9">
        <v>0</v>
      </c>
      <c r="L74" s="10">
        <v>0.5485007087419355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0.2713097985483871</v>
      </c>
      <c r="S74" s="9">
        <v>0</v>
      </c>
      <c r="T74" s="9">
        <v>0</v>
      </c>
      <c r="U74" s="9">
        <v>0</v>
      </c>
      <c r="V74" s="10">
        <v>0.006154707483870969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0.001031912580645161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0.0005159562903225805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15.841408961225804</v>
      </c>
      <c r="AW74" s="9">
        <v>3.935497881380678</v>
      </c>
      <c r="AX74" s="9">
        <v>0</v>
      </c>
      <c r="AY74" s="9">
        <v>0</v>
      </c>
      <c r="AZ74" s="10">
        <v>1.162867664483871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3.3386004729032255</v>
      </c>
      <c r="BG74" s="9">
        <v>0.10319125806451614</v>
      </c>
      <c r="BH74" s="9">
        <v>0</v>
      </c>
      <c r="BI74" s="9">
        <v>0</v>
      </c>
      <c r="BJ74" s="10">
        <v>0.07427302248387095</v>
      </c>
      <c r="BK74" s="17">
        <f t="shared" si="3"/>
        <v>25.635202399993577</v>
      </c>
      <c r="BL74" s="16"/>
      <c r="BM74" s="57"/>
    </row>
    <row r="75" spans="1:65" s="12" customFormat="1" ht="15">
      <c r="A75" s="5"/>
      <c r="B75" s="8" t="s">
        <v>276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0.3586936088387097</v>
      </c>
      <c r="I75" s="9">
        <v>0</v>
      </c>
      <c r="J75" s="9">
        <v>0</v>
      </c>
      <c r="K75" s="9">
        <v>0</v>
      </c>
      <c r="L75" s="10">
        <v>0.3788411349032258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0.05939413693548386</v>
      </c>
      <c r="S75" s="9">
        <v>0</v>
      </c>
      <c r="T75" s="9">
        <v>0</v>
      </c>
      <c r="U75" s="9">
        <v>0</v>
      </c>
      <c r="V75" s="10">
        <v>0.0010329235483870966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0.003087573064516129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21.408834874085258</v>
      </c>
      <c r="AW75" s="9">
        <v>0</v>
      </c>
      <c r="AX75" s="9">
        <v>0</v>
      </c>
      <c r="AY75" s="9">
        <v>0</v>
      </c>
      <c r="AZ75" s="10">
        <v>1.3350835073548384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1.517130831064516</v>
      </c>
      <c r="BG75" s="9">
        <v>0.05145956451612903</v>
      </c>
      <c r="BH75" s="9">
        <v>0</v>
      </c>
      <c r="BI75" s="9">
        <v>0</v>
      </c>
      <c r="BJ75" s="10">
        <v>0.09880236387096775</v>
      </c>
      <c r="BK75" s="17">
        <f t="shared" si="3"/>
        <v>25.21236051818203</v>
      </c>
      <c r="BL75" s="16"/>
      <c r="BM75" s="50"/>
    </row>
    <row r="76" spans="1:65" s="12" customFormat="1" ht="15">
      <c r="A76" s="5"/>
      <c r="B76" s="8" t="s">
        <v>277</v>
      </c>
      <c r="C76" s="11">
        <v>0</v>
      </c>
      <c r="D76" s="9">
        <v>1.319518870967742</v>
      </c>
      <c r="E76" s="9">
        <v>0</v>
      </c>
      <c r="F76" s="9">
        <v>0</v>
      </c>
      <c r="G76" s="10">
        <v>0</v>
      </c>
      <c r="H76" s="11">
        <v>0.458482056935484</v>
      </c>
      <c r="I76" s="9">
        <v>1.695074241935484</v>
      </c>
      <c r="J76" s="9">
        <v>0</v>
      </c>
      <c r="K76" s="9">
        <v>0</v>
      </c>
      <c r="L76" s="10">
        <v>0.9619962478709678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0.9936190250645162</v>
      </c>
      <c r="S76" s="9">
        <v>0</v>
      </c>
      <c r="T76" s="9">
        <v>0.15225217741935484</v>
      </c>
      <c r="U76" s="9">
        <v>0</v>
      </c>
      <c r="V76" s="10">
        <v>2.131530483870968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0.005057983870967742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9.111350986451612</v>
      </c>
      <c r="AW76" s="9">
        <v>1.6095516262271565</v>
      </c>
      <c r="AX76" s="9">
        <v>0</v>
      </c>
      <c r="AY76" s="9">
        <v>0</v>
      </c>
      <c r="AZ76" s="10">
        <v>1.010569736516129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0.8647478441290323</v>
      </c>
      <c r="BG76" s="9">
        <v>0</v>
      </c>
      <c r="BH76" s="9">
        <v>0</v>
      </c>
      <c r="BI76" s="9">
        <v>0</v>
      </c>
      <c r="BJ76" s="10">
        <v>0.053614629032258075</v>
      </c>
      <c r="BK76" s="17">
        <f t="shared" si="3"/>
        <v>20.367365910291667</v>
      </c>
      <c r="BL76" s="16"/>
      <c r="BM76" s="50"/>
    </row>
    <row r="77" spans="1:65" s="12" customFormat="1" ht="15">
      <c r="A77" s="5"/>
      <c r="B77" s="8" t="s">
        <v>279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6.950822901258066</v>
      </c>
      <c r="I77" s="9">
        <v>44.717986777419355</v>
      </c>
      <c r="J77" s="9">
        <v>0</v>
      </c>
      <c r="K77" s="9">
        <v>0</v>
      </c>
      <c r="L77" s="10">
        <v>0.6760357283548387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0.1590262711290323</v>
      </c>
      <c r="S77" s="9">
        <v>0</v>
      </c>
      <c r="T77" s="9">
        <v>0</v>
      </c>
      <c r="U77" s="9">
        <v>0</v>
      </c>
      <c r="V77" s="10">
        <v>5.14903989548387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2.4864668101290324</v>
      </c>
      <c r="AW77" s="9">
        <v>3.008174515852631</v>
      </c>
      <c r="AX77" s="9">
        <v>0</v>
      </c>
      <c r="AY77" s="9">
        <v>0</v>
      </c>
      <c r="AZ77" s="10">
        <v>8.632982733903225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0.07530463538709677</v>
      </c>
      <c r="BG77" s="9">
        <v>0</v>
      </c>
      <c r="BH77" s="9">
        <v>0</v>
      </c>
      <c r="BI77" s="9">
        <v>0</v>
      </c>
      <c r="BJ77" s="10">
        <v>0.0020054496774193553</v>
      </c>
      <c r="BK77" s="17">
        <f t="shared" si="3"/>
        <v>71.85784571859456</v>
      </c>
      <c r="BL77" s="16"/>
      <c r="BM77" s="50"/>
    </row>
    <row r="78" spans="1:65" s="12" customFormat="1" ht="15">
      <c r="A78" s="5"/>
      <c r="B78" s="8" t="s">
        <v>280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0.6318004717741934</v>
      </c>
      <c r="I78" s="9">
        <v>23.010943548387097</v>
      </c>
      <c r="J78" s="9">
        <v>0</v>
      </c>
      <c r="K78" s="9">
        <v>0</v>
      </c>
      <c r="L78" s="10">
        <v>0.7758689879032259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0.0377179379032258</v>
      </c>
      <c r="S78" s="9">
        <v>0</v>
      </c>
      <c r="T78" s="9">
        <v>0</v>
      </c>
      <c r="U78" s="9">
        <v>0</v>
      </c>
      <c r="V78" s="10">
        <v>0.05002379032258064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0.060590136645161295</v>
      </c>
      <c r="AW78" s="9">
        <v>16.020036174503232</v>
      </c>
      <c r="AX78" s="9">
        <v>0</v>
      </c>
      <c r="AY78" s="9">
        <v>0</v>
      </c>
      <c r="AZ78" s="10">
        <v>3.2505073398387094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0.003090006838709677</v>
      </c>
      <c r="BG78" s="9">
        <v>0</v>
      </c>
      <c r="BH78" s="9">
        <v>0</v>
      </c>
      <c r="BI78" s="9">
        <v>0</v>
      </c>
      <c r="BJ78" s="10">
        <v>0</v>
      </c>
      <c r="BK78" s="17">
        <f t="shared" si="3"/>
        <v>43.840578394116136</v>
      </c>
      <c r="BL78" s="16"/>
      <c r="BM78" s="50"/>
    </row>
    <row r="79" spans="1:65" s="12" customFormat="1" ht="15">
      <c r="A79" s="5"/>
      <c r="B79" s="8" t="s">
        <v>298</v>
      </c>
      <c r="C79" s="11">
        <v>0</v>
      </c>
      <c r="D79" s="9">
        <v>5.02263064516129</v>
      </c>
      <c r="E79" s="9">
        <v>0</v>
      </c>
      <c r="F79" s="9">
        <v>0</v>
      </c>
      <c r="G79" s="10">
        <v>0</v>
      </c>
      <c r="H79" s="11">
        <v>0.9697821438709678</v>
      </c>
      <c r="I79" s="9">
        <v>3.4184024170967744</v>
      </c>
      <c r="J79" s="9">
        <v>0</v>
      </c>
      <c r="K79" s="9">
        <v>0</v>
      </c>
      <c r="L79" s="10">
        <v>0.9623195625161292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0.3706199151935484</v>
      </c>
      <c r="S79" s="9">
        <v>0</v>
      </c>
      <c r="T79" s="9">
        <v>0.20090522580645162</v>
      </c>
      <c r="U79" s="9">
        <v>0</v>
      </c>
      <c r="V79" s="10">
        <v>2.1388370339354847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0.10036612903225806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2.703145898290323</v>
      </c>
      <c r="AW79" s="9">
        <v>0.7025629032065009</v>
      </c>
      <c r="AX79" s="9">
        <v>0</v>
      </c>
      <c r="AY79" s="9">
        <v>0</v>
      </c>
      <c r="AZ79" s="10">
        <v>1.3195079380967742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2.1299699903225804</v>
      </c>
      <c r="BG79" s="9">
        <v>0.2007322580645161</v>
      </c>
      <c r="BH79" s="9">
        <v>0</v>
      </c>
      <c r="BI79" s="9">
        <v>0</v>
      </c>
      <c r="BJ79" s="10">
        <v>0.30410937096774193</v>
      </c>
      <c r="BK79" s="17">
        <f t="shared" si="3"/>
        <v>20.54389143156134</v>
      </c>
      <c r="BL79" s="16"/>
      <c r="BM79" s="50"/>
    </row>
    <row r="80" spans="1:65" s="12" customFormat="1" ht="15">
      <c r="A80" s="5"/>
      <c r="B80" s="8" t="s">
        <v>299</v>
      </c>
      <c r="C80" s="11">
        <v>0</v>
      </c>
      <c r="D80" s="9">
        <v>5.004374193548387</v>
      </c>
      <c r="E80" s="9">
        <v>0</v>
      </c>
      <c r="F80" s="9">
        <v>0</v>
      </c>
      <c r="G80" s="10">
        <v>0</v>
      </c>
      <c r="H80" s="11">
        <v>0.08663082938709679</v>
      </c>
      <c r="I80" s="9">
        <v>30.026245161290323</v>
      </c>
      <c r="J80" s="9">
        <v>0</v>
      </c>
      <c r="K80" s="9">
        <v>0</v>
      </c>
      <c r="L80" s="10">
        <v>2.087227891741936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0.07260762787096774</v>
      </c>
      <c r="S80" s="9">
        <v>15.013122580645161</v>
      </c>
      <c r="T80" s="9">
        <v>0</v>
      </c>
      <c r="U80" s="9">
        <v>0</v>
      </c>
      <c r="V80" s="10">
        <v>0.03494767883870968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2.5901307760322587</v>
      </c>
      <c r="AW80" s="9">
        <v>8.205197741940179</v>
      </c>
      <c r="AX80" s="9">
        <v>0</v>
      </c>
      <c r="AY80" s="9">
        <v>0</v>
      </c>
      <c r="AZ80" s="10">
        <v>0.050031693548387095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0.028608132064516126</v>
      </c>
      <c r="BG80" s="9">
        <v>0</v>
      </c>
      <c r="BH80" s="9">
        <v>0</v>
      </c>
      <c r="BI80" s="9">
        <v>0</v>
      </c>
      <c r="BJ80" s="10">
        <v>0</v>
      </c>
      <c r="BK80" s="17">
        <f t="shared" si="3"/>
        <v>63.199124306907926</v>
      </c>
      <c r="BL80" s="16"/>
      <c r="BM80" s="50"/>
    </row>
    <row r="81" spans="1:65" s="12" customFormat="1" ht="15">
      <c r="A81" s="5"/>
      <c r="B81" s="8" t="s">
        <v>300</v>
      </c>
      <c r="C81" s="11">
        <v>0</v>
      </c>
      <c r="D81" s="9">
        <v>10.01606129032258</v>
      </c>
      <c r="E81" s="9">
        <v>0</v>
      </c>
      <c r="F81" s="9">
        <v>0</v>
      </c>
      <c r="G81" s="10">
        <v>0</v>
      </c>
      <c r="H81" s="11">
        <v>1.6902101427419358</v>
      </c>
      <c r="I81" s="9">
        <v>116.13623066129031</v>
      </c>
      <c r="J81" s="9">
        <v>0</v>
      </c>
      <c r="K81" s="9">
        <v>0</v>
      </c>
      <c r="L81" s="10">
        <v>1.480173537483871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0.0641027922580645</v>
      </c>
      <c r="S81" s="9">
        <v>7.512045967741935</v>
      </c>
      <c r="T81" s="9">
        <v>0</v>
      </c>
      <c r="U81" s="9">
        <v>0</v>
      </c>
      <c r="V81" s="10">
        <v>0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2.6799021248387094</v>
      </c>
      <c r="AW81" s="9">
        <v>22.035910670649503</v>
      </c>
      <c r="AX81" s="9">
        <v>0</v>
      </c>
      <c r="AY81" s="9">
        <v>0</v>
      </c>
      <c r="AZ81" s="10">
        <v>2.0376699994516128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0.030043858064516128</v>
      </c>
      <c r="BG81" s="9">
        <v>0</v>
      </c>
      <c r="BH81" s="9">
        <v>0</v>
      </c>
      <c r="BI81" s="9">
        <v>0</v>
      </c>
      <c r="BJ81" s="10">
        <v>0.00550804064516129</v>
      </c>
      <c r="BK81" s="17">
        <f t="shared" si="3"/>
        <v>163.68785908548824</v>
      </c>
      <c r="BL81" s="16"/>
      <c r="BM81" s="50"/>
    </row>
    <row r="82" spans="1:65" s="12" customFormat="1" ht="15">
      <c r="A82" s="5"/>
      <c r="B82" s="8" t="s">
        <v>304</v>
      </c>
      <c r="C82" s="11">
        <v>0</v>
      </c>
      <c r="D82" s="9">
        <v>4.355506451612904</v>
      </c>
      <c r="E82" s="9">
        <v>0</v>
      </c>
      <c r="F82" s="9">
        <v>0</v>
      </c>
      <c r="G82" s="10">
        <v>0</v>
      </c>
      <c r="H82" s="11">
        <v>0.08885233161290321</v>
      </c>
      <c r="I82" s="9">
        <v>59.45026570745161</v>
      </c>
      <c r="J82" s="9">
        <v>0</v>
      </c>
      <c r="K82" s="9">
        <v>0</v>
      </c>
      <c r="L82" s="10">
        <v>0.9941313141612905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0.013982046935483869</v>
      </c>
      <c r="S82" s="9">
        <v>4.355506451612904</v>
      </c>
      <c r="T82" s="9">
        <v>0</v>
      </c>
      <c r="U82" s="9">
        <v>0</v>
      </c>
      <c r="V82" s="10">
        <v>0.08275462258064516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0.10233531561290321</v>
      </c>
      <c r="AW82" s="9">
        <v>6.097090322693778</v>
      </c>
      <c r="AX82" s="9">
        <v>0</v>
      </c>
      <c r="AY82" s="9">
        <v>0</v>
      </c>
      <c r="AZ82" s="10">
        <v>0.3529779789354839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0.00348405258064516</v>
      </c>
      <c r="BG82" s="9">
        <v>0</v>
      </c>
      <c r="BH82" s="9">
        <v>0</v>
      </c>
      <c r="BI82" s="9">
        <v>0</v>
      </c>
      <c r="BJ82" s="10">
        <v>0.0008710129032258062</v>
      </c>
      <c r="BK82" s="17">
        <f t="shared" si="3"/>
        <v>75.8977576086938</v>
      </c>
      <c r="BL82" s="16"/>
      <c r="BM82" s="50"/>
    </row>
    <row r="83" spans="1:65" s="12" customFormat="1" ht="15">
      <c r="A83" s="5"/>
      <c r="B83" s="8" t="s">
        <v>305</v>
      </c>
      <c r="C83" s="11">
        <v>0</v>
      </c>
      <c r="D83" s="9">
        <v>6.452525806451613</v>
      </c>
      <c r="E83" s="9">
        <v>0</v>
      </c>
      <c r="F83" s="9">
        <v>0</v>
      </c>
      <c r="G83" s="10">
        <v>0</v>
      </c>
      <c r="H83" s="11">
        <v>0.11075009470967746</v>
      </c>
      <c r="I83" s="9">
        <v>77.26332056864516</v>
      </c>
      <c r="J83" s="9">
        <v>0</v>
      </c>
      <c r="K83" s="9">
        <v>0</v>
      </c>
      <c r="L83" s="10">
        <v>1.295814299548387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0.03216326696774194</v>
      </c>
      <c r="S83" s="9">
        <v>3.2262629032258063</v>
      </c>
      <c r="T83" s="9">
        <v>0</v>
      </c>
      <c r="U83" s="9">
        <v>0</v>
      </c>
      <c r="V83" s="10">
        <v>0.5112580786451612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2.718241971322581</v>
      </c>
      <c r="AW83" s="9">
        <v>2.9888336836506104</v>
      </c>
      <c r="AX83" s="9">
        <v>0</v>
      </c>
      <c r="AY83" s="9">
        <v>0</v>
      </c>
      <c r="AZ83" s="10">
        <v>0.8247661700322582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0.02373717603225806</v>
      </c>
      <c r="BG83" s="9">
        <v>0</v>
      </c>
      <c r="BH83" s="9">
        <v>0</v>
      </c>
      <c r="BI83" s="9">
        <v>0</v>
      </c>
      <c r="BJ83" s="10">
        <v>0.3242157556451613</v>
      </c>
      <c r="BK83" s="17">
        <f t="shared" si="3"/>
        <v>95.7718897748764</v>
      </c>
      <c r="BL83" s="16"/>
      <c r="BM83" s="50"/>
    </row>
    <row r="84" spans="1:65" s="12" customFormat="1" ht="15">
      <c r="A84" s="5"/>
      <c r="B84" s="8" t="s">
        <v>306</v>
      </c>
      <c r="C84" s="11">
        <v>0</v>
      </c>
      <c r="D84" s="9">
        <v>0.8391896774193548</v>
      </c>
      <c r="E84" s="9">
        <v>0</v>
      </c>
      <c r="F84" s="9">
        <v>0</v>
      </c>
      <c r="G84" s="10">
        <v>0</v>
      </c>
      <c r="H84" s="11">
        <v>0.06588660693548389</v>
      </c>
      <c r="I84" s="9">
        <v>49.51219096774193</v>
      </c>
      <c r="J84" s="9">
        <v>0</v>
      </c>
      <c r="K84" s="9">
        <v>0</v>
      </c>
      <c r="L84" s="10">
        <v>1.1160399251290325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0.02040112064516129</v>
      </c>
      <c r="S84" s="9">
        <v>2.097974193548387</v>
      </c>
      <c r="T84" s="9">
        <v>0</v>
      </c>
      <c r="U84" s="9">
        <v>0</v>
      </c>
      <c r="V84" s="10">
        <v>0.007342909677419355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0.001258728387096774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0.16176553912903227</v>
      </c>
      <c r="AW84" s="9">
        <v>21.71407983883383</v>
      </c>
      <c r="AX84" s="9">
        <v>0</v>
      </c>
      <c r="AY84" s="9">
        <v>0</v>
      </c>
      <c r="AZ84" s="10">
        <v>3.9100283457741933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0.03902058</v>
      </c>
      <c r="BG84" s="9">
        <v>0</v>
      </c>
      <c r="BH84" s="9">
        <v>0</v>
      </c>
      <c r="BI84" s="9">
        <v>0</v>
      </c>
      <c r="BJ84" s="10">
        <v>0.06440493580645161</v>
      </c>
      <c r="BK84" s="17">
        <f t="shared" si="3"/>
        <v>79.54958336902737</v>
      </c>
      <c r="BL84" s="16"/>
      <c r="BM84" s="50"/>
    </row>
    <row r="85" spans="1:65" s="12" customFormat="1" ht="15">
      <c r="A85" s="5"/>
      <c r="B85" s="8" t="s">
        <v>307</v>
      </c>
      <c r="C85" s="11">
        <v>0</v>
      </c>
      <c r="D85" s="9">
        <v>0.5162316129032258</v>
      </c>
      <c r="E85" s="9">
        <v>0</v>
      </c>
      <c r="F85" s="9">
        <v>0</v>
      </c>
      <c r="G85" s="10">
        <v>0</v>
      </c>
      <c r="H85" s="11">
        <v>0.8127365281935485</v>
      </c>
      <c r="I85" s="9">
        <v>12.864491793548389</v>
      </c>
      <c r="J85" s="9">
        <v>0.32264475806451615</v>
      </c>
      <c r="K85" s="9">
        <v>0</v>
      </c>
      <c r="L85" s="10">
        <v>7.177380275580646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0.7881239387096776</v>
      </c>
      <c r="S85" s="9">
        <v>0.35619981290322583</v>
      </c>
      <c r="T85" s="9">
        <v>7.061539678516129</v>
      </c>
      <c r="U85" s="9">
        <v>0</v>
      </c>
      <c r="V85" s="10">
        <v>2.426842530451613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0.05138914493548387</v>
      </c>
      <c r="AC85" s="9">
        <v>0</v>
      </c>
      <c r="AD85" s="9">
        <v>0</v>
      </c>
      <c r="AE85" s="9">
        <v>0</v>
      </c>
      <c r="AF85" s="10">
        <v>0.0012905032258064518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0.0010324025806451615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2.5120609387741935</v>
      </c>
      <c r="AW85" s="9">
        <v>4.244545362365471</v>
      </c>
      <c r="AX85" s="9">
        <v>0</v>
      </c>
      <c r="AY85" s="9">
        <v>0</v>
      </c>
      <c r="AZ85" s="10">
        <v>16.166213284548387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1.9116517743225807</v>
      </c>
      <c r="BG85" s="9">
        <v>3.2206088863225806</v>
      </c>
      <c r="BH85" s="9">
        <v>1.3679334193548387</v>
      </c>
      <c r="BI85" s="9">
        <v>0</v>
      </c>
      <c r="BJ85" s="10">
        <v>4.893354903516129</v>
      </c>
      <c r="BK85" s="17">
        <f t="shared" si="3"/>
        <v>66.6962715488171</v>
      </c>
      <c r="BL85" s="16"/>
      <c r="BM85" s="50"/>
    </row>
    <row r="86" spans="1:65" s="12" customFormat="1" ht="15">
      <c r="A86" s="5"/>
      <c r="B86" s="8" t="s">
        <v>107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0.032120208161290326</v>
      </c>
      <c r="I86" s="9">
        <v>0</v>
      </c>
      <c r="J86" s="9">
        <v>0</v>
      </c>
      <c r="K86" s="9">
        <v>0</v>
      </c>
      <c r="L86" s="10">
        <v>3.434043275258064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</v>
      </c>
      <c r="S86" s="9">
        <v>0</v>
      </c>
      <c r="T86" s="9">
        <v>0</v>
      </c>
      <c r="U86" s="9">
        <v>0</v>
      </c>
      <c r="V86" s="10">
        <v>0.02020703858064516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0.034196206935483885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0.16195419290322582</v>
      </c>
      <c r="AW86" s="9">
        <v>0.4406398146494825</v>
      </c>
      <c r="AX86" s="9">
        <v>0</v>
      </c>
      <c r="AY86" s="9">
        <v>0</v>
      </c>
      <c r="AZ86" s="10">
        <v>12.113892922419355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0.1532113085806452</v>
      </c>
      <c r="BG86" s="9">
        <v>0</v>
      </c>
      <c r="BH86" s="9">
        <v>0</v>
      </c>
      <c r="BI86" s="9">
        <v>0</v>
      </c>
      <c r="BJ86" s="10">
        <v>2.110700297451613</v>
      </c>
      <c r="BK86" s="17">
        <f t="shared" si="3"/>
        <v>18.500965264939808</v>
      </c>
      <c r="BL86" s="16"/>
      <c r="BM86" s="50"/>
    </row>
    <row r="87" spans="1:65" s="12" customFormat="1" ht="15">
      <c r="A87" s="5"/>
      <c r="B87" s="8" t="s">
        <v>241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2.4533300741935484</v>
      </c>
      <c r="I87" s="9">
        <v>0.14324406451612903</v>
      </c>
      <c r="J87" s="9">
        <v>0</v>
      </c>
      <c r="K87" s="9">
        <v>0</v>
      </c>
      <c r="L87" s="10">
        <v>6.113436298064516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0.44957039248387093</v>
      </c>
      <c r="S87" s="9">
        <v>5.509387096774194</v>
      </c>
      <c r="T87" s="9">
        <v>0</v>
      </c>
      <c r="U87" s="9">
        <v>0</v>
      </c>
      <c r="V87" s="10">
        <v>7.646478351612903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15.00193257364516</v>
      </c>
      <c r="AW87" s="9">
        <v>3.7585938325961448</v>
      </c>
      <c r="AX87" s="9">
        <v>0</v>
      </c>
      <c r="AY87" s="9">
        <v>0</v>
      </c>
      <c r="AZ87" s="10">
        <v>8.729942436064515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3.710343173129031</v>
      </c>
      <c r="BG87" s="9">
        <v>0.43578025806451615</v>
      </c>
      <c r="BH87" s="9">
        <v>0.3813077258064516</v>
      </c>
      <c r="BI87" s="9">
        <v>0</v>
      </c>
      <c r="BJ87" s="10">
        <v>2.3498476120967746</v>
      </c>
      <c r="BK87" s="17">
        <f t="shared" si="3"/>
        <v>56.68319388904776</v>
      </c>
      <c r="BL87" s="16"/>
      <c r="BM87" s="50"/>
    </row>
    <row r="88" spans="1:65" s="12" customFormat="1" ht="15">
      <c r="A88" s="5"/>
      <c r="B88" s="8" t="s">
        <v>263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10.23647426219355</v>
      </c>
      <c r="I88" s="9">
        <v>27.794583112903226</v>
      </c>
      <c r="J88" s="9">
        <v>0</v>
      </c>
      <c r="K88" s="9">
        <v>0</v>
      </c>
      <c r="L88" s="10">
        <v>4.681960361967743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0.047975640645161285</v>
      </c>
      <c r="S88" s="9">
        <v>0</v>
      </c>
      <c r="T88" s="9">
        <v>0</v>
      </c>
      <c r="U88" s="9">
        <v>0</v>
      </c>
      <c r="V88" s="10">
        <v>5.240817266129032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9.429799950290322</v>
      </c>
      <c r="AW88" s="9">
        <v>2.0723741936272857</v>
      </c>
      <c r="AX88" s="9">
        <v>0</v>
      </c>
      <c r="AY88" s="9">
        <v>0</v>
      </c>
      <c r="AZ88" s="10">
        <v>5.746693638709676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0.02797705193548387</v>
      </c>
      <c r="BG88" s="9">
        <v>0</v>
      </c>
      <c r="BH88" s="9">
        <v>0</v>
      </c>
      <c r="BI88" s="9">
        <v>0</v>
      </c>
      <c r="BJ88" s="10">
        <v>0.0010361870967741935</v>
      </c>
      <c r="BK88" s="17">
        <f t="shared" si="3"/>
        <v>65.27969166549825</v>
      </c>
      <c r="BL88" s="16"/>
      <c r="BM88" s="50"/>
    </row>
    <row r="89" spans="1:65" s="12" customFormat="1" ht="15">
      <c r="A89" s="5"/>
      <c r="B89" s="8" t="s">
        <v>264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1.873366521677419</v>
      </c>
      <c r="I89" s="9">
        <v>22.908727741935483</v>
      </c>
      <c r="J89" s="9">
        <v>0</v>
      </c>
      <c r="K89" s="9">
        <v>0</v>
      </c>
      <c r="L89" s="10">
        <v>0.22041049248387093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0.29729280774193545</v>
      </c>
      <c r="S89" s="9">
        <v>0</v>
      </c>
      <c r="T89" s="9">
        <v>0</v>
      </c>
      <c r="U89" s="9">
        <v>0</v>
      </c>
      <c r="V89" s="10">
        <v>0.010204796903225809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4.705257768709678</v>
      </c>
      <c r="AW89" s="9">
        <v>2.0694832260662333</v>
      </c>
      <c r="AX89" s="9">
        <v>0</v>
      </c>
      <c r="AY89" s="9">
        <v>0</v>
      </c>
      <c r="AZ89" s="10">
        <v>9.900265992677419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0.054841305483870964</v>
      </c>
      <c r="BG89" s="9">
        <v>0</v>
      </c>
      <c r="BH89" s="9">
        <v>0</v>
      </c>
      <c r="BI89" s="9">
        <v>0</v>
      </c>
      <c r="BJ89" s="10">
        <v>0.7266926327096774</v>
      </c>
      <c r="BK89" s="17">
        <f t="shared" si="3"/>
        <v>42.76654328638881</v>
      </c>
      <c r="BL89" s="16"/>
      <c r="BM89" s="50"/>
    </row>
    <row r="90" spans="1:65" s="12" customFormat="1" ht="15">
      <c r="A90" s="5"/>
      <c r="B90" s="8" t="s">
        <v>267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0.1778495385483871</v>
      </c>
      <c r="I90" s="9">
        <v>23.488583370967746</v>
      </c>
      <c r="J90" s="9">
        <v>0</v>
      </c>
      <c r="K90" s="9">
        <v>0</v>
      </c>
      <c r="L90" s="10">
        <v>0.4874348466129032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0.048740106774193555</v>
      </c>
      <c r="S90" s="9">
        <v>0</v>
      </c>
      <c r="T90" s="9">
        <v>0</v>
      </c>
      <c r="U90" s="9">
        <v>0</v>
      </c>
      <c r="V90" s="10">
        <v>0.020059908838709686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1.3850513026774194</v>
      </c>
      <c r="AW90" s="9">
        <v>12.38726709672518</v>
      </c>
      <c r="AX90" s="9">
        <v>0</v>
      </c>
      <c r="AY90" s="9">
        <v>0</v>
      </c>
      <c r="AZ90" s="10">
        <v>3.0993974548387095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0.004645225161290323</v>
      </c>
      <c r="BG90" s="9">
        <v>0</v>
      </c>
      <c r="BH90" s="9">
        <v>0</v>
      </c>
      <c r="BI90" s="9">
        <v>0</v>
      </c>
      <c r="BJ90" s="10">
        <v>0.5171684016129032</v>
      </c>
      <c r="BK90" s="17">
        <f t="shared" si="3"/>
        <v>41.616197252757445</v>
      </c>
      <c r="BL90" s="16"/>
      <c r="BM90" s="50"/>
    </row>
    <row r="91" spans="1:65" s="12" customFormat="1" ht="15">
      <c r="A91" s="5"/>
      <c r="B91" s="8" t="s">
        <v>268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0.5433866854838709</v>
      </c>
      <c r="I91" s="9">
        <v>0</v>
      </c>
      <c r="J91" s="9">
        <v>0</v>
      </c>
      <c r="K91" s="9">
        <v>0</v>
      </c>
      <c r="L91" s="10">
        <v>0.7033013079677422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0.27726288709677427</v>
      </c>
      <c r="S91" s="9">
        <v>0</v>
      </c>
      <c r="T91" s="9">
        <v>0</v>
      </c>
      <c r="U91" s="9">
        <v>0</v>
      </c>
      <c r="V91" s="10">
        <v>2.4998995987096775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21.61564593919355</v>
      </c>
      <c r="AW91" s="9">
        <v>8.044058142645216</v>
      </c>
      <c r="AX91" s="9">
        <v>0</v>
      </c>
      <c r="AY91" s="9">
        <v>0</v>
      </c>
      <c r="AZ91" s="10">
        <v>1.346074594903226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0.6561924246774195</v>
      </c>
      <c r="BG91" s="9">
        <v>0</v>
      </c>
      <c r="BH91" s="9">
        <v>0</v>
      </c>
      <c r="BI91" s="9">
        <v>0</v>
      </c>
      <c r="BJ91" s="10">
        <v>0.17612470451612905</v>
      </c>
      <c r="BK91" s="17">
        <f t="shared" si="3"/>
        <v>35.8619462851936</v>
      </c>
      <c r="BL91" s="16"/>
      <c r="BM91" s="50"/>
    </row>
    <row r="92" spans="1:65" s="12" customFormat="1" ht="15">
      <c r="A92" s="5"/>
      <c r="B92" s="8" t="s">
        <v>269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0.04414071422580645</v>
      </c>
      <c r="I92" s="9">
        <v>56.70963064516128</v>
      </c>
      <c r="J92" s="9">
        <v>0</v>
      </c>
      <c r="K92" s="9">
        <v>0</v>
      </c>
      <c r="L92" s="10">
        <v>0.20155984606451616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0.007733131451612904</v>
      </c>
      <c r="S92" s="9">
        <v>0</v>
      </c>
      <c r="T92" s="9">
        <v>0</v>
      </c>
      <c r="U92" s="9">
        <v>0</v>
      </c>
      <c r="V92" s="10">
        <v>0.004866717387096774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0.010296625806451614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0.19637724738709675</v>
      </c>
      <c r="AW92" s="9">
        <v>2.059325161632705</v>
      </c>
      <c r="AX92" s="9">
        <v>0</v>
      </c>
      <c r="AY92" s="9">
        <v>0</v>
      </c>
      <c r="AZ92" s="10">
        <v>2.6474231220967734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0.014909514064516134</v>
      </c>
      <c r="BG92" s="9">
        <v>0</v>
      </c>
      <c r="BH92" s="9">
        <v>0</v>
      </c>
      <c r="BI92" s="9">
        <v>0</v>
      </c>
      <c r="BJ92" s="10">
        <v>2.0603548238709677</v>
      </c>
      <c r="BK92" s="17">
        <f t="shared" si="3"/>
        <v>63.95661754914883</v>
      </c>
      <c r="BL92" s="16"/>
      <c r="BM92" s="50"/>
    </row>
    <row r="93" spans="1:65" s="12" customFormat="1" ht="15">
      <c r="A93" s="5"/>
      <c r="B93" s="8" t="s">
        <v>272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14.779971446709677</v>
      </c>
      <c r="I93" s="9">
        <v>10.39795</v>
      </c>
      <c r="J93" s="9">
        <v>0</v>
      </c>
      <c r="K93" s="9">
        <v>0</v>
      </c>
      <c r="L93" s="10">
        <v>2.36467275716129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6.29509497796774</v>
      </c>
      <c r="S93" s="9">
        <v>0</v>
      </c>
      <c r="T93" s="9">
        <v>0</v>
      </c>
      <c r="U93" s="9">
        <v>0</v>
      </c>
      <c r="V93" s="10">
        <v>13.38813275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4.942786305741935</v>
      </c>
      <c r="AW93" s="9">
        <v>0.12317396111498194</v>
      </c>
      <c r="AX93" s="9">
        <v>0</v>
      </c>
      <c r="AY93" s="9">
        <v>0</v>
      </c>
      <c r="AZ93" s="10">
        <v>0.15785417322580644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0.3405760029677419</v>
      </c>
      <c r="BG93" s="9">
        <v>0</v>
      </c>
      <c r="BH93" s="9">
        <v>0</v>
      </c>
      <c r="BI93" s="9">
        <v>0</v>
      </c>
      <c r="BJ93" s="10">
        <v>0.873508675483871</v>
      </c>
      <c r="BK93" s="17">
        <f aca="true" t="shared" si="4" ref="BK93:BK156">SUM(C93:BJ93)</f>
        <v>53.66372105037304</v>
      </c>
      <c r="BL93" s="16"/>
      <c r="BM93" s="50"/>
    </row>
    <row r="94" spans="1:65" s="12" customFormat="1" ht="15">
      <c r="A94" s="5"/>
      <c r="B94" s="8" t="s">
        <v>273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0.2766231870967743</v>
      </c>
      <c r="I94" s="9">
        <v>42.26187580645161</v>
      </c>
      <c r="J94" s="9">
        <v>0</v>
      </c>
      <c r="K94" s="9">
        <v>0</v>
      </c>
      <c r="L94" s="10">
        <v>0.32350507641935483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0.0010245303225806452</v>
      </c>
      <c r="S94" s="9">
        <v>0</v>
      </c>
      <c r="T94" s="9">
        <v>0</v>
      </c>
      <c r="U94" s="9">
        <v>0</v>
      </c>
      <c r="V94" s="10">
        <v>0.0005634916451612902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0.47671254006451613</v>
      </c>
      <c r="AW94" s="9">
        <v>4.0919522583838335</v>
      </c>
      <c r="AX94" s="9">
        <v>0</v>
      </c>
      <c r="AY94" s="9">
        <v>0</v>
      </c>
      <c r="AZ94" s="10">
        <v>3.148245768548387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0.0021482749354838717</v>
      </c>
      <c r="BG94" s="9">
        <v>0</v>
      </c>
      <c r="BH94" s="9">
        <v>0</v>
      </c>
      <c r="BI94" s="9">
        <v>0</v>
      </c>
      <c r="BJ94" s="10">
        <v>0.0010229880645161297</v>
      </c>
      <c r="BK94" s="17">
        <f t="shared" si="4"/>
        <v>50.58367392193222</v>
      </c>
      <c r="BL94" s="16"/>
      <c r="BM94" s="50"/>
    </row>
    <row r="95" spans="1:65" s="12" customFormat="1" ht="15">
      <c r="A95" s="5"/>
      <c r="B95" s="8" t="s">
        <v>275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1.7538186296774194</v>
      </c>
      <c r="I95" s="9">
        <v>2.6471764193548384</v>
      </c>
      <c r="J95" s="9">
        <v>0.30840890322580644</v>
      </c>
      <c r="K95" s="9">
        <v>0</v>
      </c>
      <c r="L95" s="10">
        <v>2.2435198008387096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0.12968594370967745</v>
      </c>
      <c r="S95" s="9">
        <v>0</v>
      </c>
      <c r="T95" s="9">
        <v>1.0280296774193547</v>
      </c>
      <c r="U95" s="9">
        <v>0</v>
      </c>
      <c r="V95" s="10">
        <v>0.03980390987096774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5.809477347935484</v>
      </c>
      <c r="AW95" s="9">
        <v>2.004061432492267</v>
      </c>
      <c r="AX95" s="9">
        <v>0</v>
      </c>
      <c r="AY95" s="9">
        <v>0</v>
      </c>
      <c r="AZ95" s="10">
        <v>4.6503095428064505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0.5582232955161291</v>
      </c>
      <c r="BG95" s="9">
        <v>0.5112401612903226</v>
      </c>
      <c r="BH95" s="9">
        <v>0</v>
      </c>
      <c r="BI95" s="9">
        <v>0</v>
      </c>
      <c r="BJ95" s="10">
        <v>0.14416972548387097</v>
      </c>
      <c r="BK95" s="17">
        <f t="shared" si="4"/>
        <v>21.827924789621296</v>
      </c>
      <c r="BL95" s="16"/>
      <c r="BM95" s="50"/>
    </row>
    <row r="96" spans="1:65" s="12" customFormat="1" ht="15">
      <c r="A96" s="5"/>
      <c r="B96" s="8" t="s">
        <v>236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16.495481397419358</v>
      </c>
      <c r="I96" s="9">
        <v>50.759389291064515</v>
      </c>
      <c r="J96" s="9">
        <v>0</v>
      </c>
      <c r="K96" s="9">
        <v>0</v>
      </c>
      <c r="L96" s="10">
        <v>0.009908061580645161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0.07969097096774193</v>
      </c>
      <c r="S96" s="9">
        <v>0</v>
      </c>
      <c r="T96" s="9">
        <v>0</v>
      </c>
      <c r="U96" s="9">
        <v>0</v>
      </c>
      <c r="V96" s="10">
        <v>0.002198371612903226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0.42643005680878054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0.13737144896774195</v>
      </c>
      <c r="BG96" s="9">
        <v>0</v>
      </c>
      <c r="BH96" s="9">
        <v>0</v>
      </c>
      <c r="BI96" s="9">
        <v>0</v>
      </c>
      <c r="BJ96" s="10">
        <v>0.0010903361290322583</v>
      </c>
      <c r="BK96" s="17">
        <f t="shared" si="4"/>
        <v>67.91155993455074</v>
      </c>
      <c r="BL96" s="16"/>
      <c r="BM96" s="50"/>
    </row>
    <row r="97" spans="1:65" s="12" customFormat="1" ht="15">
      <c r="A97" s="5"/>
      <c r="B97" s="8" t="s">
        <v>238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2.5311306903870965</v>
      </c>
      <c r="I97" s="9">
        <v>13.78416164516129</v>
      </c>
      <c r="J97" s="9">
        <v>0</v>
      </c>
      <c r="K97" s="9">
        <v>0</v>
      </c>
      <c r="L97" s="10">
        <v>1.6428076084516126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0.10087190322580646</v>
      </c>
      <c r="S97" s="9">
        <v>0.004482654193548388</v>
      </c>
      <c r="T97" s="9">
        <v>0</v>
      </c>
      <c r="U97" s="9">
        <v>0</v>
      </c>
      <c r="V97" s="10">
        <v>0.17000466029032257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62.55682003580642</v>
      </c>
      <c r="AW97" s="9">
        <v>23.736973754818017</v>
      </c>
      <c r="AX97" s="9">
        <v>0</v>
      </c>
      <c r="AY97" s="9">
        <v>0</v>
      </c>
      <c r="AZ97" s="10">
        <v>9.35477316119355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7.743621752580645</v>
      </c>
      <c r="BG97" s="9">
        <v>0</v>
      </c>
      <c r="BH97" s="9">
        <v>0</v>
      </c>
      <c r="BI97" s="9">
        <v>0</v>
      </c>
      <c r="BJ97" s="10">
        <v>0.11821524048387097</v>
      </c>
      <c r="BK97" s="17">
        <f t="shared" si="4"/>
        <v>121.7438631065922</v>
      </c>
      <c r="BL97" s="16"/>
      <c r="BM97" s="50"/>
    </row>
    <row r="98" spans="1:65" s="12" customFormat="1" ht="15">
      <c r="A98" s="5"/>
      <c r="B98" s="8" t="s">
        <v>242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6.085624436129033</v>
      </c>
      <c r="I98" s="9">
        <v>5.595219870967742</v>
      </c>
      <c r="J98" s="9">
        <v>0</v>
      </c>
      <c r="K98" s="9">
        <v>0</v>
      </c>
      <c r="L98" s="10">
        <v>0.02002210874193549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0.0016456524193548387</v>
      </c>
      <c r="S98" s="9">
        <v>0</v>
      </c>
      <c r="T98" s="9">
        <v>0</v>
      </c>
      <c r="U98" s="9">
        <v>0</v>
      </c>
      <c r="V98" s="10">
        <v>0.05650074967741935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4.300021821387096</v>
      </c>
      <c r="AC98" s="9">
        <v>9.663373096774194</v>
      </c>
      <c r="AD98" s="9">
        <v>0</v>
      </c>
      <c r="AE98" s="9">
        <v>0</v>
      </c>
      <c r="AF98" s="10">
        <v>3.327342434483871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0.3257316774193549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0.027361459736962936</v>
      </c>
      <c r="AW98" s="9">
        <v>0</v>
      </c>
      <c r="AX98" s="9">
        <v>0</v>
      </c>
      <c r="AY98" s="9">
        <v>0</v>
      </c>
      <c r="AZ98" s="10">
        <v>1.6531968401290322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0.20682332861290323</v>
      </c>
      <c r="BG98" s="9">
        <v>0</v>
      </c>
      <c r="BH98" s="9">
        <v>0</v>
      </c>
      <c r="BI98" s="9">
        <v>0</v>
      </c>
      <c r="BJ98" s="10">
        <v>0.03365894</v>
      </c>
      <c r="BK98" s="17">
        <f t="shared" si="4"/>
        <v>31.29652241647889</v>
      </c>
      <c r="BL98" s="16"/>
      <c r="BM98" s="50"/>
    </row>
    <row r="99" spans="1:65" s="12" customFormat="1" ht="15">
      <c r="A99" s="5"/>
      <c r="B99" s="8" t="s">
        <v>243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13.611219134903227</v>
      </c>
      <c r="I99" s="9">
        <v>4.031813548387097</v>
      </c>
      <c r="J99" s="9">
        <v>0</v>
      </c>
      <c r="K99" s="9">
        <v>0</v>
      </c>
      <c r="L99" s="10">
        <v>1.1216173909677418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0.002761516129032258</v>
      </c>
      <c r="S99" s="9">
        <v>1.1046064516129033</v>
      </c>
      <c r="T99" s="9">
        <v>0</v>
      </c>
      <c r="U99" s="9">
        <v>0</v>
      </c>
      <c r="V99" s="10">
        <v>0.012150670967741934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262.6487462506774</v>
      </c>
      <c r="AW99" s="9">
        <v>147.6641561237276</v>
      </c>
      <c r="AX99" s="9">
        <v>0</v>
      </c>
      <c r="AY99" s="9">
        <v>0</v>
      </c>
      <c r="AZ99" s="10">
        <v>13.310571657903225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59.45489031722578</v>
      </c>
      <c r="BG99" s="9">
        <v>0</v>
      </c>
      <c r="BH99" s="9">
        <v>0</v>
      </c>
      <c r="BI99" s="9">
        <v>0</v>
      </c>
      <c r="BJ99" s="10">
        <v>0</v>
      </c>
      <c r="BK99" s="17">
        <f t="shared" si="4"/>
        <v>502.9625330625017</v>
      </c>
      <c r="BL99" s="16"/>
      <c r="BM99" s="50"/>
    </row>
    <row r="100" spans="1:65" s="12" customFormat="1" ht="15">
      <c r="A100" s="5"/>
      <c r="B100" s="8" t="s">
        <v>244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5.348274045354838</v>
      </c>
      <c r="I100" s="9">
        <v>36.46570193548387</v>
      </c>
      <c r="J100" s="9">
        <v>0</v>
      </c>
      <c r="K100" s="9">
        <v>0</v>
      </c>
      <c r="L100" s="10">
        <v>0.04568404261290322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0.025740496129032255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0.36155683282530465</v>
      </c>
      <c r="AW100" s="9">
        <v>0</v>
      </c>
      <c r="AX100" s="9">
        <v>0</v>
      </c>
      <c r="AY100" s="9">
        <v>0</v>
      </c>
      <c r="AZ100" s="10">
        <v>3.85160636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0.07271773032258065</v>
      </c>
      <c r="BG100" s="9">
        <v>0</v>
      </c>
      <c r="BH100" s="9">
        <v>0</v>
      </c>
      <c r="BI100" s="9">
        <v>0</v>
      </c>
      <c r="BJ100" s="10">
        <v>0.2796424482258064</v>
      </c>
      <c r="BK100" s="17">
        <f t="shared" si="4"/>
        <v>46.450923890954336</v>
      </c>
      <c r="BL100" s="16"/>
      <c r="BM100" s="50"/>
    </row>
    <row r="101" spans="1:65" s="12" customFormat="1" ht="15">
      <c r="A101" s="5"/>
      <c r="B101" s="8" t="s">
        <v>248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0.19182141538709677</v>
      </c>
      <c r="I101" s="9">
        <v>0</v>
      </c>
      <c r="J101" s="9">
        <v>0</v>
      </c>
      <c r="K101" s="9">
        <v>0</v>
      </c>
      <c r="L101" s="10">
        <v>0.2126084129677419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0.02115373358064517</v>
      </c>
      <c r="S101" s="9">
        <v>0</v>
      </c>
      <c r="T101" s="9">
        <v>0</v>
      </c>
      <c r="U101" s="9">
        <v>0</v>
      </c>
      <c r="V101" s="10">
        <v>0.009747711290322581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22.782545644999995</v>
      </c>
      <c r="AW101" s="9">
        <v>0.2681745157464263</v>
      </c>
      <c r="AX101" s="9">
        <v>0</v>
      </c>
      <c r="AY101" s="9">
        <v>0</v>
      </c>
      <c r="AZ101" s="10">
        <v>1.5782433780967742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1.4659601851935484</v>
      </c>
      <c r="BG101" s="9">
        <v>0</v>
      </c>
      <c r="BH101" s="9">
        <v>0</v>
      </c>
      <c r="BI101" s="9">
        <v>0</v>
      </c>
      <c r="BJ101" s="10">
        <v>0.033253639999999994</v>
      </c>
      <c r="BK101" s="17">
        <f t="shared" si="4"/>
        <v>26.563508637262554</v>
      </c>
      <c r="BL101" s="16"/>
      <c r="BM101" s="50"/>
    </row>
    <row r="102" spans="1:65" s="12" customFormat="1" ht="15">
      <c r="A102" s="5"/>
      <c r="B102" s="8" t="s">
        <v>249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1.3933284407741937</v>
      </c>
      <c r="I102" s="9">
        <v>71.8998658064516</v>
      </c>
      <c r="J102" s="9">
        <v>0</v>
      </c>
      <c r="K102" s="9">
        <v>0</v>
      </c>
      <c r="L102" s="10">
        <v>0.3335792158064516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0.007084251483870966</v>
      </c>
      <c r="S102" s="9">
        <v>0</v>
      </c>
      <c r="T102" s="9">
        <v>0</v>
      </c>
      <c r="U102" s="9">
        <v>0</v>
      </c>
      <c r="V102" s="10">
        <v>0.0010573509677419357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0.04838382516129033</v>
      </c>
      <c r="AW102" s="9">
        <v>35.161700000183124</v>
      </c>
      <c r="AX102" s="9">
        <v>0</v>
      </c>
      <c r="AY102" s="9">
        <v>0</v>
      </c>
      <c r="AZ102" s="10">
        <v>4.278076291548387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0.05387220483870968</v>
      </c>
      <c r="BG102" s="9">
        <v>40.42092580645161</v>
      </c>
      <c r="BH102" s="9">
        <v>0</v>
      </c>
      <c r="BI102" s="9">
        <v>0</v>
      </c>
      <c r="BJ102" s="10">
        <v>0.000528158870967742</v>
      </c>
      <c r="BK102" s="17">
        <f t="shared" si="4"/>
        <v>153.59840135253796</v>
      </c>
      <c r="BL102" s="16"/>
      <c r="BM102" s="50"/>
    </row>
    <row r="103" spans="1:65" s="12" customFormat="1" ht="15">
      <c r="A103" s="5"/>
      <c r="B103" s="8" t="s">
        <v>251</v>
      </c>
      <c r="C103" s="11">
        <v>0</v>
      </c>
      <c r="D103" s="9">
        <v>1.0597316129032257</v>
      </c>
      <c r="E103" s="9">
        <v>0</v>
      </c>
      <c r="F103" s="9">
        <v>0</v>
      </c>
      <c r="G103" s="10">
        <v>0</v>
      </c>
      <c r="H103" s="11">
        <v>0.8796832118709678</v>
      </c>
      <c r="I103" s="9">
        <v>59.34497032258065</v>
      </c>
      <c r="J103" s="9">
        <v>0</v>
      </c>
      <c r="K103" s="9">
        <v>0</v>
      </c>
      <c r="L103" s="10">
        <v>10.946508111096774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0.05225536716129033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0.18052637518256107</v>
      </c>
      <c r="AW103" s="9">
        <v>0</v>
      </c>
      <c r="AX103" s="9">
        <v>0</v>
      </c>
      <c r="AY103" s="9">
        <v>0</v>
      </c>
      <c r="AZ103" s="10">
        <v>0.019048447741935485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0.30001305193548383</v>
      </c>
      <c r="BG103" s="9">
        <v>12.698965161290323</v>
      </c>
      <c r="BH103" s="9">
        <v>0</v>
      </c>
      <c r="BI103" s="9">
        <v>0</v>
      </c>
      <c r="BJ103" s="10">
        <v>0.0005291235483870967</v>
      </c>
      <c r="BK103" s="17">
        <f t="shared" si="4"/>
        <v>85.4822307853116</v>
      </c>
      <c r="BL103" s="16"/>
      <c r="BM103" s="50"/>
    </row>
    <row r="104" spans="1:65" s="12" customFormat="1" ht="15">
      <c r="A104" s="5"/>
      <c r="B104" s="8" t="s">
        <v>252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1.921115093193548</v>
      </c>
      <c r="I104" s="9">
        <v>23.797541154838708</v>
      </c>
      <c r="J104" s="9">
        <v>0</v>
      </c>
      <c r="K104" s="9">
        <v>0</v>
      </c>
      <c r="L104" s="10">
        <v>2.3210635099354837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0.14886850677419355</v>
      </c>
      <c r="S104" s="9">
        <v>0.006972114064516128</v>
      </c>
      <c r="T104" s="9">
        <v>0</v>
      </c>
      <c r="U104" s="9">
        <v>0</v>
      </c>
      <c r="V104" s="10">
        <v>6.142700148225806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8.051336730741937</v>
      </c>
      <c r="AW104" s="9">
        <v>10.941989730110983</v>
      </c>
      <c r="AX104" s="9">
        <v>0</v>
      </c>
      <c r="AY104" s="9">
        <v>0</v>
      </c>
      <c r="AZ104" s="10">
        <v>1.7756135037096776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0.09300691254838711</v>
      </c>
      <c r="BG104" s="9">
        <v>0</v>
      </c>
      <c r="BH104" s="9">
        <v>0</v>
      </c>
      <c r="BI104" s="9">
        <v>0</v>
      </c>
      <c r="BJ104" s="10">
        <v>0.2748516661290323</v>
      </c>
      <c r="BK104" s="17">
        <f t="shared" si="4"/>
        <v>55.47505907027228</v>
      </c>
      <c r="BL104" s="16"/>
      <c r="BM104" s="50"/>
    </row>
    <row r="105" spans="1:65" s="12" customFormat="1" ht="15">
      <c r="A105" s="5"/>
      <c r="B105" s="8" t="s">
        <v>253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0.006893126290322581</v>
      </c>
      <c r="I105" s="9">
        <v>93.32232516129031</v>
      </c>
      <c r="J105" s="9">
        <v>0</v>
      </c>
      <c r="K105" s="9">
        <v>0</v>
      </c>
      <c r="L105" s="10">
        <v>0.03340515048387097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0.5596158066774194</v>
      </c>
      <c r="S105" s="9">
        <v>0</v>
      </c>
      <c r="T105" s="9">
        <v>0</v>
      </c>
      <c r="U105" s="9">
        <v>0</v>
      </c>
      <c r="V105" s="10">
        <v>3.810838357580646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0.024348575509660214</v>
      </c>
      <c r="AW105" s="9">
        <v>0</v>
      </c>
      <c r="AX105" s="9">
        <v>0</v>
      </c>
      <c r="AY105" s="9">
        <v>0</v>
      </c>
      <c r="AZ105" s="10">
        <v>3.196346276129032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15.886412903225807</v>
      </c>
      <c r="BH105" s="9">
        <v>0</v>
      </c>
      <c r="BI105" s="9">
        <v>0</v>
      </c>
      <c r="BJ105" s="10">
        <v>0.021711430967741936</v>
      </c>
      <c r="BK105" s="17">
        <f t="shared" si="4"/>
        <v>116.86189678815481</v>
      </c>
      <c r="BL105" s="16"/>
      <c r="BM105" s="50"/>
    </row>
    <row r="106" spans="1:65" s="12" customFormat="1" ht="15">
      <c r="A106" s="5"/>
      <c r="B106" s="8" t="s">
        <v>254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2.4946474900967743</v>
      </c>
      <c r="I106" s="9">
        <v>16.908241612903225</v>
      </c>
      <c r="J106" s="9">
        <v>0</v>
      </c>
      <c r="K106" s="9">
        <v>0</v>
      </c>
      <c r="L106" s="10">
        <v>1.2503588672580643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3.0325202145161287</v>
      </c>
      <c r="S106" s="9">
        <v>5.395452207419354</v>
      </c>
      <c r="T106" s="9">
        <v>0</v>
      </c>
      <c r="U106" s="9">
        <v>0</v>
      </c>
      <c r="V106" s="10">
        <v>6.753597560741935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17.069070285935485</v>
      </c>
      <c r="AW106" s="9">
        <v>17.55101436965107</v>
      </c>
      <c r="AX106" s="9">
        <v>0</v>
      </c>
      <c r="AY106" s="9">
        <v>0</v>
      </c>
      <c r="AZ106" s="10">
        <v>6.75499011532258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4.838057196483871</v>
      </c>
      <c r="BG106" s="9">
        <v>3.333675147129032</v>
      </c>
      <c r="BH106" s="9">
        <v>0</v>
      </c>
      <c r="BI106" s="9">
        <v>0</v>
      </c>
      <c r="BJ106" s="10">
        <v>7.1964668142903205</v>
      </c>
      <c r="BK106" s="17">
        <f t="shared" si="4"/>
        <v>92.57809188174784</v>
      </c>
      <c r="BL106" s="16"/>
      <c r="BM106" s="50"/>
    </row>
    <row r="107" spans="1:65" s="12" customFormat="1" ht="15">
      <c r="A107" s="5"/>
      <c r="B107" s="8" t="s">
        <v>255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0.4762050345806451</v>
      </c>
      <c r="I107" s="9">
        <v>91.17015354838709</v>
      </c>
      <c r="J107" s="9">
        <v>0</v>
      </c>
      <c r="K107" s="9">
        <v>0</v>
      </c>
      <c r="L107" s="10">
        <v>0.1029904699032258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0.004770531290322581</v>
      </c>
      <c r="S107" s="9">
        <v>5.300590322580645</v>
      </c>
      <c r="T107" s="9">
        <v>0</v>
      </c>
      <c r="U107" s="9">
        <v>0</v>
      </c>
      <c r="V107" s="10">
        <v>3.463782522967742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0.25880711467741935</v>
      </c>
      <c r="AW107" s="9">
        <v>10.680424487381474</v>
      </c>
      <c r="AX107" s="9">
        <v>0</v>
      </c>
      <c r="AY107" s="9">
        <v>0</v>
      </c>
      <c r="AZ107" s="10">
        <v>0.0005292579032258063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0.022175906096774195</v>
      </c>
      <c r="BG107" s="9">
        <v>0</v>
      </c>
      <c r="BH107" s="9">
        <v>0</v>
      </c>
      <c r="BI107" s="9">
        <v>0</v>
      </c>
      <c r="BJ107" s="10">
        <v>0.21377969396774194</v>
      </c>
      <c r="BK107" s="17">
        <f t="shared" si="4"/>
        <v>111.69420888973632</v>
      </c>
      <c r="BL107" s="16"/>
      <c r="BM107" s="50"/>
    </row>
    <row r="108" spans="1:65" s="12" customFormat="1" ht="15">
      <c r="A108" s="5"/>
      <c r="B108" s="8" t="s">
        <v>256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0.6896413394193548</v>
      </c>
      <c r="I108" s="9">
        <v>134.35249914132257</v>
      </c>
      <c r="J108" s="9">
        <v>0</v>
      </c>
      <c r="K108" s="9">
        <v>0</v>
      </c>
      <c r="L108" s="10">
        <v>9.013858462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0.21236843580645162</v>
      </c>
      <c r="S108" s="9">
        <v>6.355165161290322</v>
      </c>
      <c r="T108" s="9">
        <v>0</v>
      </c>
      <c r="U108" s="9">
        <v>0</v>
      </c>
      <c r="V108" s="10">
        <v>1.059194193548387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0.0972995264516129</v>
      </c>
      <c r="AW108" s="9">
        <v>10.576035483677956</v>
      </c>
      <c r="AX108" s="9">
        <v>0</v>
      </c>
      <c r="AY108" s="9">
        <v>0</v>
      </c>
      <c r="AZ108" s="10">
        <v>0.01903686387096774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0.015864053225806453</v>
      </c>
      <c r="BG108" s="9">
        <v>0</v>
      </c>
      <c r="BH108" s="9">
        <v>0</v>
      </c>
      <c r="BI108" s="9">
        <v>0</v>
      </c>
      <c r="BJ108" s="10">
        <v>0.27074650838709674</v>
      </c>
      <c r="BK108" s="17">
        <f t="shared" si="4"/>
        <v>162.66170916900055</v>
      </c>
      <c r="BL108" s="16"/>
      <c r="BM108" s="50"/>
    </row>
    <row r="109" spans="1:65" s="12" customFormat="1" ht="15">
      <c r="A109" s="5"/>
      <c r="B109" s="8" t="s">
        <v>257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7.0207109620322585</v>
      </c>
      <c r="I109" s="9">
        <v>21.24964074732258</v>
      </c>
      <c r="J109" s="9">
        <v>0</v>
      </c>
      <c r="K109" s="9">
        <v>0</v>
      </c>
      <c r="L109" s="10">
        <v>4.679463162064517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5.117647328032258</v>
      </c>
      <c r="S109" s="9">
        <v>5.796396580645161</v>
      </c>
      <c r="T109" s="9">
        <v>0</v>
      </c>
      <c r="U109" s="9">
        <v>0</v>
      </c>
      <c r="V109" s="10">
        <v>2.5189142400967746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10.79546141935484</v>
      </c>
      <c r="AC109" s="9">
        <v>0.31907767741935483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35.72289750529032</v>
      </c>
      <c r="AW109" s="9">
        <v>27.65561185462427</v>
      </c>
      <c r="AX109" s="9">
        <v>0</v>
      </c>
      <c r="AY109" s="9">
        <v>0</v>
      </c>
      <c r="AZ109" s="10">
        <v>21.409307014516134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10.547410433161291</v>
      </c>
      <c r="BG109" s="9">
        <v>1.9782816</v>
      </c>
      <c r="BH109" s="9">
        <v>0</v>
      </c>
      <c r="BI109" s="9">
        <v>0</v>
      </c>
      <c r="BJ109" s="10">
        <v>5.729437528064516</v>
      </c>
      <c r="BK109" s="17">
        <f t="shared" si="4"/>
        <v>160.5402580526243</v>
      </c>
      <c r="BL109" s="16"/>
      <c r="BM109" s="50"/>
    </row>
    <row r="110" spans="1:65" s="12" customFormat="1" ht="15">
      <c r="A110" s="5"/>
      <c r="B110" s="8" t="s">
        <v>258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6.8064022781612925</v>
      </c>
      <c r="I110" s="9">
        <v>153.6879390967742</v>
      </c>
      <c r="J110" s="9">
        <v>0</v>
      </c>
      <c r="K110" s="9">
        <v>0</v>
      </c>
      <c r="L110" s="10">
        <v>1.271831028967742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5.673048273870967</v>
      </c>
      <c r="S110" s="9">
        <v>7.916617741935484</v>
      </c>
      <c r="T110" s="9">
        <v>0</v>
      </c>
      <c r="U110" s="9">
        <v>0</v>
      </c>
      <c r="V110" s="10">
        <v>5.288277429677419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1.4334404387096773</v>
      </c>
      <c r="AW110" s="9">
        <v>1.0540003224034642</v>
      </c>
      <c r="AX110" s="9">
        <v>0</v>
      </c>
      <c r="AY110" s="9">
        <v>0</v>
      </c>
      <c r="AZ110" s="10">
        <v>13.269864061290322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0.0005270001612903227</v>
      </c>
      <c r="BG110" s="9">
        <v>0</v>
      </c>
      <c r="BH110" s="9">
        <v>0</v>
      </c>
      <c r="BI110" s="9">
        <v>0</v>
      </c>
      <c r="BJ110" s="10">
        <v>0.056389017258064514</v>
      </c>
      <c r="BK110" s="17">
        <f t="shared" si="4"/>
        <v>196.4583366892099</v>
      </c>
      <c r="BL110" s="16"/>
      <c r="BM110" s="50"/>
    </row>
    <row r="111" spans="1:65" s="12" customFormat="1" ht="15">
      <c r="A111" s="5"/>
      <c r="B111" s="8" t="s">
        <v>259</v>
      </c>
      <c r="C111" s="11">
        <v>0</v>
      </c>
      <c r="D111" s="9">
        <v>3.1621867741935485</v>
      </c>
      <c r="E111" s="9">
        <v>0</v>
      </c>
      <c r="F111" s="9">
        <v>0</v>
      </c>
      <c r="G111" s="10">
        <v>0</v>
      </c>
      <c r="H111" s="11">
        <v>0.38262459967741935</v>
      </c>
      <c r="I111" s="9">
        <v>72.7596691495484</v>
      </c>
      <c r="J111" s="9">
        <v>0</v>
      </c>
      <c r="K111" s="9">
        <v>0</v>
      </c>
      <c r="L111" s="10">
        <v>0.5421042193225807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0.00263515564516129</v>
      </c>
      <c r="S111" s="9">
        <v>16.864996129032257</v>
      </c>
      <c r="T111" s="9">
        <v>0</v>
      </c>
      <c r="U111" s="9">
        <v>0</v>
      </c>
      <c r="V111" s="10">
        <v>5.278743788387097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5.348456645580646</v>
      </c>
      <c r="AW111" s="9">
        <v>3.15762677413085</v>
      </c>
      <c r="AX111" s="9">
        <v>0</v>
      </c>
      <c r="AY111" s="9">
        <v>0</v>
      </c>
      <c r="AZ111" s="10">
        <v>0.28260759629032256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1.052542258064516</v>
      </c>
      <c r="BH111" s="9">
        <v>0</v>
      </c>
      <c r="BI111" s="9">
        <v>0</v>
      </c>
      <c r="BJ111" s="10">
        <v>0.4377963487096773</v>
      </c>
      <c r="BK111" s="17">
        <f t="shared" si="4"/>
        <v>109.2719894385825</v>
      </c>
      <c r="BL111" s="16"/>
      <c r="BM111" s="50"/>
    </row>
    <row r="112" spans="1:65" s="12" customFormat="1" ht="15">
      <c r="A112" s="5"/>
      <c r="B112" s="8" t="s">
        <v>261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1.3390312240322582</v>
      </c>
      <c r="I112" s="9">
        <v>29.417712258064512</v>
      </c>
      <c r="J112" s="9">
        <v>0</v>
      </c>
      <c r="K112" s="9">
        <v>0</v>
      </c>
      <c r="L112" s="10">
        <v>1.300157818548387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0.012082274677419355</v>
      </c>
      <c r="S112" s="9">
        <v>0</v>
      </c>
      <c r="T112" s="9">
        <v>0</v>
      </c>
      <c r="U112" s="9">
        <v>0</v>
      </c>
      <c r="V112" s="10">
        <v>8.293525490451612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0.8340702148709678</v>
      </c>
      <c r="AW112" s="9">
        <v>2.6229612901422805</v>
      </c>
      <c r="AX112" s="9">
        <v>0</v>
      </c>
      <c r="AY112" s="9">
        <v>0</v>
      </c>
      <c r="AZ112" s="10">
        <v>7.434465610161289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0.008918068387096774</v>
      </c>
      <c r="BG112" s="9">
        <v>0</v>
      </c>
      <c r="BH112" s="9">
        <v>0</v>
      </c>
      <c r="BI112" s="9">
        <v>0</v>
      </c>
      <c r="BJ112" s="10">
        <v>0.27278796129032257</v>
      </c>
      <c r="BK112" s="17">
        <f t="shared" si="4"/>
        <v>51.535712210626144</v>
      </c>
      <c r="BL112" s="16"/>
      <c r="BM112" s="50"/>
    </row>
    <row r="113" spans="1:65" s="12" customFormat="1" ht="15">
      <c r="A113" s="5"/>
      <c r="B113" s="8" t="s">
        <v>265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5.189542186741936</v>
      </c>
      <c r="I113" s="9">
        <v>14.415409422741938</v>
      </c>
      <c r="J113" s="9">
        <v>0</v>
      </c>
      <c r="K113" s="9">
        <v>0</v>
      </c>
      <c r="L113" s="10">
        <v>7.084841594354837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3.402303493806451</v>
      </c>
      <c r="S113" s="9">
        <v>0.08487178687096773</v>
      </c>
      <c r="T113" s="9">
        <v>0</v>
      </c>
      <c r="U113" s="9">
        <v>0</v>
      </c>
      <c r="V113" s="10">
        <v>2.378905831483871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0.25217674838709675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37.28686024554838</v>
      </c>
      <c r="AW113" s="9">
        <v>7.492801638094245</v>
      </c>
      <c r="AX113" s="9">
        <v>0</v>
      </c>
      <c r="AY113" s="9">
        <v>0</v>
      </c>
      <c r="AZ113" s="10">
        <v>6.745653140709678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9.88418638887097</v>
      </c>
      <c r="BG113" s="9">
        <v>0.06828736203225806</v>
      </c>
      <c r="BH113" s="9">
        <v>0</v>
      </c>
      <c r="BI113" s="9">
        <v>0</v>
      </c>
      <c r="BJ113" s="10">
        <v>2.3487003383225806</v>
      </c>
      <c r="BK113" s="17">
        <f t="shared" si="4"/>
        <v>96.63454017796522</v>
      </c>
      <c r="BL113" s="16"/>
      <c r="BM113" s="50"/>
    </row>
    <row r="114" spans="1:65" s="12" customFormat="1" ht="15">
      <c r="A114" s="5"/>
      <c r="B114" s="8" t="s">
        <v>262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2.2491373707096773</v>
      </c>
      <c r="I114" s="9">
        <v>65.86958502309677</v>
      </c>
      <c r="J114" s="9">
        <v>0</v>
      </c>
      <c r="K114" s="9">
        <v>0</v>
      </c>
      <c r="L114" s="10">
        <v>27.220499492903226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0.052380334580645165</v>
      </c>
      <c r="S114" s="9">
        <v>0</v>
      </c>
      <c r="T114" s="9">
        <v>0</v>
      </c>
      <c r="U114" s="9">
        <v>0</v>
      </c>
      <c r="V114" s="10">
        <v>5.240274193548387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2.996347413193548</v>
      </c>
      <c r="AW114" s="9">
        <v>5.65803483250779</v>
      </c>
      <c r="AX114" s="9">
        <v>0</v>
      </c>
      <c r="AY114" s="9">
        <v>0</v>
      </c>
      <c r="AZ114" s="10">
        <v>6.942800176838709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0.5440768002903226</v>
      </c>
      <c r="BG114" s="9">
        <v>0</v>
      </c>
      <c r="BH114" s="9">
        <v>0</v>
      </c>
      <c r="BI114" s="9">
        <v>0</v>
      </c>
      <c r="BJ114" s="10">
        <v>0.0015636261290322578</v>
      </c>
      <c r="BK114" s="17">
        <f t="shared" si="4"/>
        <v>116.77469926379813</v>
      </c>
      <c r="BL114" s="16"/>
      <c r="BM114" s="50"/>
    </row>
    <row r="115" spans="1:65" s="12" customFormat="1" ht="15">
      <c r="A115" s="5"/>
      <c r="B115" s="8" t="s">
        <v>270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2.92078472367742</v>
      </c>
      <c r="I115" s="9">
        <v>3.982124002580645</v>
      </c>
      <c r="J115" s="9">
        <v>0</v>
      </c>
      <c r="K115" s="9">
        <v>0</v>
      </c>
      <c r="L115" s="10">
        <v>3.357288151645162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1.415500488096774</v>
      </c>
      <c r="S115" s="9">
        <v>0</v>
      </c>
      <c r="T115" s="9">
        <v>1.315689945</v>
      </c>
      <c r="U115" s="9">
        <v>0</v>
      </c>
      <c r="V115" s="10">
        <v>4.458254837709676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28.82470196074194</v>
      </c>
      <c r="AW115" s="9">
        <v>8.014066754565235</v>
      </c>
      <c r="AX115" s="9">
        <v>0</v>
      </c>
      <c r="AY115" s="9">
        <v>0</v>
      </c>
      <c r="AZ115" s="10">
        <v>5.636987131322582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5.740635444419354</v>
      </c>
      <c r="BG115" s="9">
        <v>0.5218364516129033</v>
      </c>
      <c r="BH115" s="9">
        <v>0</v>
      </c>
      <c r="BI115" s="9">
        <v>0</v>
      </c>
      <c r="BJ115" s="10">
        <v>0.3988253412258065</v>
      </c>
      <c r="BK115" s="17">
        <f t="shared" si="4"/>
        <v>66.58669523259749</v>
      </c>
      <c r="BL115" s="16"/>
      <c r="BM115" s="50"/>
    </row>
    <row r="116" spans="1:65" s="12" customFormat="1" ht="15">
      <c r="A116" s="5"/>
      <c r="B116" s="8" t="s">
        <v>175</v>
      </c>
      <c r="C116" s="11">
        <v>0</v>
      </c>
      <c r="D116" s="9">
        <v>1.7119215483870969</v>
      </c>
      <c r="E116" s="9">
        <v>0</v>
      </c>
      <c r="F116" s="9">
        <v>0</v>
      </c>
      <c r="G116" s="10">
        <v>0</v>
      </c>
      <c r="H116" s="11">
        <v>0.2582148335483871</v>
      </c>
      <c r="I116" s="9">
        <v>0</v>
      </c>
      <c r="J116" s="9">
        <v>0</v>
      </c>
      <c r="K116" s="9">
        <v>0</v>
      </c>
      <c r="L116" s="10">
        <v>11.728517188129032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0.1462266322580645</v>
      </c>
      <c r="S116" s="9">
        <v>1.4266012903225807</v>
      </c>
      <c r="T116" s="9">
        <v>0</v>
      </c>
      <c r="U116" s="9">
        <v>0</v>
      </c>
      <c r="V116" s="10">
        <v>0.1121322922903226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10.348271012258067</v>
      </c>
      <c r="AW116" s="9">
        <v>6.477473980886341</v>
      </c>
      <c r="AX116" s="9">
        <v>0</v>
      </c>
      <c r="AY116" s="9">
        <v>0</v>
      </c>
      <c r="AZ116" s="10">
        <v>6.149428398322581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1.055514207935484</v>
      </c>
      <c r="BG116" s="9">
        <v>4.556664596774193</v>
      </c>
      <c r="BH116" s="9">
        <v>0</v>
      </c>
      <c r="BI116" s="9">
        <v>0</v>
      </c>
      <c r="BJ116" s="10">
        <v>1.3329519320967744</v>
      </c>
      <c r="BK116" s="17">
        <f t="shared" si="4"/>
        <v>45.30391791320892</v>
      </c>
      <c r="BL116" s="16"/>
      <c r="BM116" s="50"/>
    </row>
    <row r="117" spans="1:65" s="12" customFormat="1" ht="15">
      <c r="A117" s="5"/>
      <c r="B117" s="8" t="s">
        <v>176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13.334965060129031</v>
      </c>
      <c r="I117" s="9">
        <v>73.95092720406453</v>
      </c>
      <c r="J117" s="9">
        <v>0</v>
      </c>
      <c r="K117" s="9">
        <v>0</v>
      </c>
      <c r="L117" s="10">
        <v>6.871905348419354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2.2031495188387096</v>
      </c>
      <c r="S117" s="9">
        <v>8.680593479935483</v>
      </c>
      <c r="T117" s="9">
        <v>7.320716129032259</v>
      </c>
      <c r="U117" s="9">
        <v>0</v>
      </c>
      <c r="V117" s="10">
        <v>7.0242214098387095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0.11537427096774193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143.95219886454836</v>
      </c>
      <c r="AW117" s="9">
        <v>56.001593798490205</v>
      </c>
      <c r="AX117" s="9">
        <v>0</v>
      </c>
      <c r="AY117" s="9">
        <v>0</v>
      </c>
      <c r="AZ117" s="10">
        <v>106.75368376312902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23.556304495483868</v>
      </c>
      <c r="BG117" s="9">
        <v>4.905510949967742</v>
      </c>
      <c r="BH117" s="9">
        <v>0</v>
      </c>
      <c r="BI117" s="9">
        <v>0</v>
      </c>
      <c r="BJ117" s="10">
        <v>25.36319297319355</v>
      </c>
      <c r="BK117" s="17">
        <f t="shared" si="4"/>
        <v>480.0343372660385</v>
      </c>
      <c r="BL117" s="16"/>
      <c r="BM117" s="50"/>
    </row>
    <row r="118" spans="1:65" s="12" customFormat="1" ht="15">
      <c r="A118" s="5"/>
      <c r="B118" s="8" t="s">
        <v>177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3.503599413806452</v>
      </c>
      <c r="I118" s="9">
        <v>30.350188356903228</v>
      </c>
      <c r="J118" s="9">
        <v>0</v>
      </c>
      <c r="K118" s="9">
        <v>0</v>
      </c>
      <c r="L118" s="10">
        <v>3.459439550225806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3.7910179029354842</v>
      </c>
      <c r="S118" s="9">
        <v>8.055085246322584</v>
      </c>
      <c r="T118" s="9">
        <v>0</v>
      </c>
      <c r="U118" s="9">
        <v>0</v>
      </c>
      <c r="V118" s="10">
        <v>4.056679082806453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0.03590279838709678</v>
      </c>
      <c r="AC118" s="9">
        <v>4.308335806451613</v>
      </c>
      <c r="AD118" s="9">
        <v>0</v>
      </c>
      <c r="AE118" s="9">
        <v>0</v>
      </c>
      <c r="AF118" s="10">
        <v>0.9120941338709676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110.37490608241936</v>
      </c>
      <c r="AW118" s="9">
        <v>55.18378369126473</v>
      </c>
      <c r="AX118" s="9">
        <v>0</v>
      </c>
      <c r="AY118" s="9">
        <v>0</v>
      </c>
      <c r="AZ118" s="10">
        <v>58.20031172729032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17.41095501716129</v>
      </c>
      <c r="BG118" s="9">
        <v>12.603945202903226</v>
      </c>
      <c r="BH118" s="9">
        <v>0</v>
      </c>
      <c r="BI118" s="9">
        <v>0</v>
      </c>
      <c r="BJ118" s="10">
        <v>24.82009125</v>
      </c>
      <c r="BK118" s="17">
        <f t="shared" si="4"/>
        <v>337.0663352627486</v>
      </c>
      <c r="BL118" s="16"/>
      <c r="BM118" s="50"/>
    </row>
    <row r="119" spans="1:65" s="12" customFormat="1" ht="15">
      <c r="A119" s="5"/>
      <c r="B119" s="8" t="s">
        <v>178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0.010242435483870969</v>
      </c>
      <c r="I119" s="9">
        <v>0</v>
      </c>
      <c r="J119" s="9">
        <v>0</v>
      </c>
      <c r="K119" s="9">
        <v>0</v>
      </c>
      <c r="L119" s="10">
        <v>0.07511119354838709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</v>
      </c>
      <c r="S119" s="9">
        <v>0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0</v>
      </c>
      <c r="AW119" s="9">
        <v>0</v>
      </c>
      <c r="AX119" s="9">
        <v>0</v>
      </c>
      <c r="AY119" s="9">
        <v>0</v>
      </c>
      <c r="AZ119" s="10">
        <v>4.3496846451612905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</v>
      </c>
      <c r="BG119" s="9">
        <v>0</v>
      </c>
      <c r="BH119" s="9">
        <v>0</v>
      </c>
      <c r="BI119" s="9">
        <v>0</v>
      </c>
      <c r="BJ119" s="10">
        <v>0.0027185529032258075</v>
      </c>
      <c r="BK119" s="17">
        <f t="shared" si="4"/>
        <v>4.437756827096774</v>
      </c>
      <c r="BL119" s="16"/>
      <c r="BM119" s="50"/>
    </row>
    <row r="120" spans="1:65" s="12" customFormat="1" ht="15">
      <c r="A120" s="5"/>
      <c r="B120" s="8" t="s">
        <v>179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2.4302309864516127</v>
      </c>
      <c r="I120" s="9">
        <v>363.69781821141925</v>
      </c>
      <c r="J120" s="9">
        <v>0</v>
      </c>
      <c r="K120" s="9">
        <v>0</v>
      </c>
      <c r="L120" s="10">
        <v>0.9154373755806452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0.12922326</v>
      </c>
      <c r="S120" s="9">
        <v>112.54929096774194</v>
      </c>
      <c r="T120" s="9">
        <v>0</v>
      </c>
      <c r="U120" s="9">
        <v>0</v>
      </c>
      <c r="V120" s="10">
        <v>0.013894974193548388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0.13747661290322583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23.56479879912903</v>
      </c>
      <c r="AW120" s="9">
        <v>11.456856010717834</v>
      </c>
      <c r="AX120" s="9">
        <v>0</v>
      </c>
      <c r="AY120" s="9">
        <v>0</v>
      </c>
      <c r="AZ120" s="10">
        <v>5.263383200451613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0.8386073386774194</v>
      </c>
      <c r="BG120" s="9">
        <v>0</v>
      </c>
      <c r="BH120" s="9">
        <v>0</v>
      </c>
      <c r="BI120" s="9">
        <v>0</v>
      </c>
      <c r="BJ120" s="10">
        <v>0.6870362276451613</v>
      </c>
      <c r="BK120" s="17">
        <f t="shared" si="4"/>
        <v>521.6840539649113</v>
      </c>
      <c r="BL120" s="16"/>
      <c r="BM120" s="50"/>
    </row>
    <row r="121" spans="1:65" s="12" customFormat="1" ht="15">
      <c r="A121" s="5"/>
      <c r="B121" s="8" t="s">
        <v>180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1.4161722774193548</v>
      </c>
      <c r="I121" s="9">
        <v>69.42020967741935</v>
      </c>
      <c r="J121" s="9">
        <v>0</v>
      </c>
      <c r="K121" s="9">
        <v>0</v>
      </c>
      <c r="L121" s="10">
        <v>0.09364298406451614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0.10274191032258065</v>
      </c>
      <c r="S121" s="9">
        <v>35.067986161129035</v>
      </c>
      <c r="T121" s="9">
        <v>0</v>
      </c>
      <c r="U121" s="9">
        <v>0</v>
      </c>
      <c r="V121" s="10">
        <v>0.023652995387096774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1.6801434829032256</v>
      </c>
      <c r="AW121" s="9">
        <v>18.698456966013552</v>
      </c>
      <c r="AX121" s="9">
        <v>0</v>
      </c>
      <c r="AY121" s="9">
        <v>0</v>
      </c>
      <c r="AZ121" s="10">
        <v>3.8363098303225813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1.6841179084193547</v>
      </c>
      <c r="BG121" s="9">
        <v>0</v>
      </c>
      <c r="BH121" s="9">
        <v>0</v>
      </c>
      <c r="BI121" s="9">
        <v>0</v>
      </c>
      <c r="BJ121" s="10">
        <v>8.986416575903226</v>
      </c>
      <c r="BK121" s="17">
        <f t="shared" si="4"/>
        <v>141.00985076930385</v>
      </c>
      <c r="BL121" s="16"/>
      <c r="BM121" s="50"/>
    </row>
    <row r="122" spans="1:65" s="12" customFormat="1" ht="15">
      <c r="A122" s="5"/>
      <c r="B122" s="8" t="s">
        <v>181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1.116454820387097</v>
      </c>
      <c r="I122" s="9">
        <v>108.91093414922581</v>
      </c>
      <c r="J122" s="9">
        <v>0</v>
      </c>
      <c r="K122" s="9">
        <v>0</v>
      </c>
      <c r="L122" s="10">
        <v>0.5944918969032257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0.015785887741935484</v>
      </c>
      <c r="S122" s="9">
        <v>75.19079449396774</v>
      </c>
      <c r="T122" s="9">
        <v>0</v>
      </c>
      <c r="U122" s="9">
        <v>0</v>
      </c>
      <c r="V122" s="10">
        <v>0.09951536087096777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11.512975299032254</v>
      </c>
      <c r="AW122" s="9">
        <v>14.681185695847367</v>
      </c>
      <c r="AX122" s="9">
        <v>0</v>
      </c>
      <c r="AY122" s="9">
        <v>0</v>
      </c>
      <c r="AZ122" s="10">
        <v>4.683795143903226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0.41819405138709675</v>
      </c>
      <c r="BG122" s="9">
        <v>0.13658529032258065</v>
      </c>
      <c r="BH122" s="9">
        <v>0</v>
      </c>
      <c r="BI122" s="9">
        <v>0</v>
      </c>
      <c r="BJ122" s="10">
        <v>0.44591574903225806</v>
      </c>
      <c r="BK122" s="17">
        <f t="shared" si="4"/>
        <v>217.8066278386216</v>
      </c>
      <c r="BL122" s="16"/>
      <c r="BM122" s="50"/>
    </row>
    <row r="123" spans="1:65" s="12" customFormat="1" ht="15">
      <c r="A123" s="5"/>
      <c r="B123" s="8" t="s">
        <v>182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1.524835268677419</v>
      </c>
      <c r="I123" s="9">
        <v>13.302943883870967</v>
      </c>
      <c r="J123" s="9">
        <v>0</v>
      </c>
      <c r="K123" s="9">
        <v>0</v>
      </c>
      <c r="L123" s="10">
        <v>3.5669343527419364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0.5212170292903227</v>
      </c>
      <c r="S123" s="9">
        <v>1.3674498769999996</v>
      </c>
      <c r="T123" s="9">
        <v>0.9570463225806453</v>
      </c>
      <c r="U123" s="9">
        <v>0</v>
      </c>
      <c r="V123" s="10">
        <v>0.7007955045161287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24.12886206896775</v>
      </c>
      <c r="AW123" s="9">
        <v>17.44218757258295</v>
      </c>
      <c r="AX123" s="9">
        <v>0</v>
      </c>
      <c r="AY123" s="9">
        <v>0</v>
      </c>
      <c r="AZ123" s="10">
        <v>22.38054110580645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4.039738573903225</v>
      </c>
      <c r="BG123" s="9">
        <v>3.8858134715806454</v>
      </c>
      <c r="BH123" s="9">
        <v>0</v>
      </c>
      <c r="BI123" s="9">
        <v>0</v>
      </c>
      <c r="BJ123" s="10">
        <v>6.696679930838708</v>
      </c>
      <c r="BK123" s="17">
        <f t="shared" si="4"/>
        <v>100.51504496235714</v>
      </c>
      <c r="BL123" s="16"/>
      <c r="BM123" s="50"/>
    </row>
    <row r="124" spans="1:65" s="12" customFormat="1" ht="15">
      <c r="A124" s="5"/>
      <c r="B124" s="8" t="s">
        <v>183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6.7322812338709666</v>
      </c>
      <c r="I124" s="9">
        <v>1.5925113978064516</v>
      </c>
      <c r="J124" s="9">
        <v>0</v>
      </c>
      <c r="K124" s="9">
        <v>0</v>
      </c>
      <c r="L124" s="10">
        <v>10.470111641354833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1.567205068935484</v>
      </c>
      <c r="S124" s="9">
        <v>16.721044252064516</v>
      </c>
      <c r="T124" s="9">
        <v>0</v>
      </c>
      <c r="U124" s="9">
        <v>0</v>
      </c>
      <c r="V124" s="10">
        <v>5.067753507129032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0.24004477096774193</v>
      </c>
      <c r="AC124" s="9">
        <v>0</v>
      </c>
      <c r="AD124" s="9">
        <v>0</v>
      </c>
      <c r="AE124" s="9">
        <v>0</v>
      </c>
      <c r="AF124" s="10">
        <v>0.4560880596451613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87.71507243474197</v>
      </c>
      <c r="AW124" s="9">
        <v>63.72449208219531</v>
      </c>
      <c r="AX124" s="9">
        <v>0</v>
      </c>
      <c r="AY124" s="9">
        <v>0</v>
      </c>
      <c r="AZ124" s="10">
        <v>91.66549522022581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19.02839896770968</v>
      </c>
      <c r="BG124" s="9">
        <v>3.8388786161290316</v>
      </c>
      <c r="BH124" s="9">
        <v>0.21180420967741934</v>
      </c>
      <c r="BI124" s="9">
        <v>0</v>
      </c>
      <c r="BJ124" s="10">
        <v>22.04186942432258</v>
      </c>
      <c r="BK124" s="17">
        <f t="shared" si="4"/>
        <v>331.07305088677595</v>
      </c>
      <c r="BL124" s="16"/>
      <c r="BM124" s="50"/>
    </row>
    <row r="125" spans="1:65" s="12" customFormat="1" ht="15">
      <c r="A125" s="5"/>
      <c r="B125" s="8" t="s">
        <v>184</v>
      </c>
      <c r="C125" s="11">
        <v>0</v>
      </c>
      <c r="D125" s="9">
        <v>213.22078838709677</v>
      </c>
      <c r="E125" s="9">
        <v>0</v>
      </c>
      <c r="F125" s="9">
        <v>0</v>
      </c>
      <c r="G125" s="10">
        <v>0</v>
      </c>
      <c r="H125" s="11">
        <v>0.04345901419354838</v>
      </c>
      <c r="I125" s="9">
        <v>0</v>
      </c>
      <c r="J125" s="9">
        <v>0</v>
      </c>
      <c r="K125" s="9">
        <v>0</v>
      </c>
      <c r="L125" s="10">
        <v>0.4317436050967742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0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1.3324825787096775</v>
      </c>
      <c r="AW125" s="9">
        <v>0.008466471957051918</v>
      </c>
      <c r="AX125" s="9">
        <v>0</v>
      </c>
      <c r="AY125" s="9">
        <v>0</v>
      </c>
      <c r="AZ125" s="10">
        <v>0.3247287900967742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0.07303979032258065</v>
      </c>
      <c r="BG125" s="9">
        <v>0</v>
      </c>
      <c r="BH125" s="9">
        <v>0</v>
      </c>
      <c r="BI125" s="9">
        <v>0</v>
      </c>
      <c r="BJ125" s="10">
        <v>0.009468120967741935</v>
      </c>
      <c r="BK125" s="17">
        <f t="shared" si="4"/>
        <v>215.44417675844096</v>
      </c>
      <c r="BL125" s="16"/>
      <c r="BM125" s="50"/>
    </row>
    <row r="126" spans="1:65" s="12" customFormat="1" ht="15">
      <c r="A126" s="5"/>
      <c r="B126" s="8" t="s">
        <v>185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</v>
      </c>
      <c r="I126" s="9">
        <v>0</v>
      </c>
      <c r="J126" s="9">
        <v>0</v>
      </c>
      <c r="K126" s="9">
        <v>0</v>
      </c>
      <c r="L126" s="10">
        <v>0.021257886096774203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0.0023736325806451614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0.33781314504635823</v>
      </c>
      <c r="AW126" s="9">
        <v>0</v>
      </c>
      <c r="AX126" s="9">
        <v>0</v>
      </c>
      <c r="AY126" s="9">
        <v>0</v>
      </c>
      <c r="AZ126" s="10">
        <v>14.486184101193544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</v>
      </c>
      <c r="BG126" s="9">
        <v>0</v>
      </c>
      <c r="BH126" s="9">
        <v>0</v>
      </c>
      <c r="BI126" s="9">
        <v>0</v>
      </c>
      <c r="BJ126" s="10">
        <v>0</v>
      </c>
      <c r="BK126" s="17">
        <f t="shared" si="4"/>
        <v>14.84762876491732</v>
      </c>
      <c r="BL126" s="16"/>
      <c r="BM126" s="50"/>
    </row>
    <row r="127" spans="1:65" s="12" customFormat="1" ht="15">
      <c r="A127" s="5"/>
      <c r="B127" s="8" t="s">
        <v>186</v>
      </c>
      <c r="C127" s="11">
        <v>0</v>
      </c>
      <c r="D127" s="9">
        <v>370.3424207707097</v>
      </c>
      <c r="E127" s="9">
        <v>0</v>
      </c>
      <c r="F127" s="9">
        <v>0</v>
      </c>
      <c r="G127" s="10">
        <v>0</v>
      </c>
      <c r="H127" s="11">
        <v>0</v>
      </c>
      <c r="I127" s="9">
        <v>0</v>
      </c>
      <c r="J127" s="9">
        <v>0</v>
      </c>
      <c r="K127" s="9">
        <v>0</v>
      </c>
      <c r="L127" s="10">
        <v>0.17118609319354836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0</v>
      </c>
      <c r="T127" s="9">
        <v>0</v>
      </c>
      <c r="U127" s="9">
        <v>0</v>
      </c>
      <c r="V127" s="10">
        <v>0.0010787538064516134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0.4162484998513545</v>
      </c>
      <c r="AW127" s="9">
        <v>0</v>
      </c>
      <c r="AX127" s="9">
        <v>0</v>
      </c>
      <c r="AY127" s="9">
        <v>0</v>
      </c>
      <c r="AZ127" s="10">
        <v>0.07896508896774197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0.019947968225806453</v>
      </c>
      <c r="BG127" s="9">
        <v>0</v>
      </c>
      <c r="BH127" s="9">
        <v>0</v>
      </c>
      <c r="BI127" s="9">
        <v>0</v>
      </c>
      <c r="BJ127" s="10">
        <v>0.06140237648387098</v>
      </c>
      <c r="BK127" s="17">
        <f t="shared" si="4"/>
        <v>371.09124955123843</v>
      </c>
      <c r="BL127" s="16"/>
      <c r="BM127" s="50"/>
    </row>
    <row r="128" spans="1:65" s="12" customFormat="1" ht="15">
      <c r="A128" s="5"/>
      <c r="B128" s="8" t="s">
        <v>187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4.891871246741935</v>
      </c>
      <c r="I128" s="9">
        <v>51.42327806451613</v>
      </c>
      <c r="J128" s="9">
        <v>0</v>
      </c>
      <c r="K128" s="9">
        <v>0</v>
      </c>
      <c r="L128" s="10">
        <v>6.300381479612903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0.7540826795806452</v>
      </c>
      <c r="S128" s="9">
        <v>0.28254548387096773</v>
      </c>
      <c r="T128" s="9">
        <v>0.3531818548387097</v>
      </c>
      <c r="U128" s="9">
        <v>0</v>
      </c>
      <c r="V128" s="10">
        <v>3.9326481556774207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0.13876258064516128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81.31716329325809</v>
      </c>
      <c r="AW128" s="9">
        <v>40.592574307753075</v>
      </c>
      <c r="AX128" s="9">
        <v>0</v>
      </c>
      <c r="AY128" s="9">
        <v>0</v>
      </c>
      <c r="AZ128" s="10">
        <v>45.70222480732258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23.5217854283871</v>
      </c>
      <c r="BG128" s="9">
        <v>5.702947773354839</v>
      </c>
      <c r="BH128" s="9">
        <v>0</v>
      </c>
      <c r="BI128" s="9">
        <v>0</v>
      </c>
      <c r="BJ128" s="10">
        <v>18.28943030258064</v>
      </c>
      <c r="BK128" s="17">
        <f t="shared" si="4"/>
        <v>283.20287745814016</v>
      </c>
      <c r="BL128" s="16"/>
      <c r="BM128" s="50"/>
    </row>
    <row r="129" spans="1:65" s="12" customFormat="1" ht="15">
      <c r="A129" s="5"/>
      <c r="B129" s="8" t="s">
        <v>108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7.717602179870968</v>
      </c>
      <c r="I129" s="9">
        <v>1.046021370967742</v>
      </c>
      <c r="J129" s="9">
        <v>0</v>
      </c>
      <c r="K129" s="9">
        <v>0</v>
      </c>
      <c r="L129" s="10">
        <v>3.625030057580645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1.4901971521612905</v>
      </c>
      <c r="S129" s="9">
        <v>0.4184085483870968</v>
      </c>
      <c r="T129" s="9">
        <v>0</v>
      </c>
      <c r="U129" s="9">
        <v>0</v>
      </c>
      <c r="V129" s="10">
        <v>1.1726720779677418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0.6829040322580645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58.38201013161291</v>
      </c>
      <c r="AW129" s="9">
        <v>22.76749765535596</v>
      </c>
      <c r="AX129" s="9">
        <v>0</v>
      </c>
      <c r="AY129" s="9">
        <v>0</v>
      </c>
      <c r="AZ129" s="10">
        <v>30.224716587064513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12.120080229290322</v>
      </c>
      <c r="BG129" s="9">
        <v>1.7926912944193547</v>
      </c>
      <c r="BH129" s="9">
        <v>0</v>
      </c>
      <c r="BI129" s="9">
        <v>0</v>
      </c>
      <c r="BJ129" s="10">
        <v>10.054852929483875</v>
      </c>
      <c r="BK129" s="17">
        <f t="shared" si="4"/>
        <v>151.49468424642046</v>
      </c>
      <c r="BL129" s="16"/>
      <c r="BM129" s="50"/>
    </row>
    <row r="130" spans="1:65" s="12" customFormat="1" ht="15">
      <c r="A130" s="5"/>
      <c r="B130" s="8" t="s">
        <v>109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0.0024347303870967743</v>
      </c>
      <c r="I130" s="9">
        <v>911.0322966623548</v>
      </c>
      <c r="J130" s="9">
        <v>0</v>
      </c>
      <c r="K130" s="9">
        <v>0</v>
      </c>
      <c r="L130" s="10">
        <v>0.3594330160322582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0.016244396967741936</v>
      </c>
      <c r="S130" s="9">
        <v>448.0399225566775</v>
      </c>
      <c r="T130" s="9">
        <v>0</v>
      </c>
      <c r="U130" s="9">
        <v>0</v>
      </c>
      <c r="V130" s="10">
        <v>4.241506262258065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624.1699935483872</v>
      </c>
      <c r="AS130" s="9">
        <v>0</v>
      </c>
      <c r="AT130" s="9">
        <v>0</v>
      </c>
      <c r="AU130" s="10">
        <v>0</v>
      </c>
      <c r="AV130" s="11">
        <v>0.9275561350322578</v>
      </c>
      <c r="AW130" s="9">
        <v>41.717560714282016</v>
      </c>
      <c r="AX130" s="9">
        <v>0</v>
      </c>
      <c r="AY130" s="9">
        <v>0</v>
      </c>
      <c r="AZ130" s="10">
        <v>9.477828099903224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0.035308266387096776</v>
      </c>
      <c r="BG130" s="9">
        <v>0</v>
      </c>
      <c r="BH130" s="9">
        <v>0</v>
      </c>
      <c r="BI130" s="9">
        <v>0</v>
      </c>
      <c r="BJ130" s="10">
        <v>0.08107340625806451</v>
      </c>
      <c r="BK130" s="17">
        <f t="shared" si="4"/>
        <v>2040.1011577949275</v>
      </c>
      <c r="BL130" s="16"/>
      <c r="BM130" s="50"/>
    </row>
    <row r="131" spans="1:65" s="12" customFormat="1" ht="15">
      <c r="A131" s="5"/>
      <c r="B131" s="8" t="s">
        <v>110</v>
      </c>
      <c r="C131" s="11">
        <v>0</v>
      </c>
      <c r="D131" s="9">
        <v>214.8287482958387</v>
      </c>
      <c r="E131" s="9">
        <v>0</v>
      </c>
      <c r="F131" s="9">
        <v>0</v>
      </c>
      <c r="G131" s="10">
        <v>129.7241029850322</v>
      </c>
      <c r="H131" s="11">
        <v>0.40295475706451606</v>
      </c>
      <c r="I131" s="9">
        <v>291.60382221516124</v>
      </c>
      <c r="J131" s="9">
        <v>0</v>
      </c>
      <c r="K131" s="9">
        <v>0</v>
      </c>
      <c r="L131" s="10">
        <v>0.04564026296774194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0.0005305197741935485</v>
      </c>
      <c r="S131" s="9">
        <v>0</v>
      </c>
      <c r="T131" s="9">
        <v>0</v>
      </c>
      <c r="U131" s="9">
        <v>0</v>
      </c>
      <c r="V131" s="10">
        <v>0.014982074193548387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0.5783911177096772</v>
      </c>
      <c r="AW131" s="9">
        <v>41.16417453368007</v>
      </c>
      <c r="AX131" s="9">
        <v>0</v>
      </c>
      <c r="AY131" s="9">
        <v>0</v>
      </c>
      <c r="AZ131" s="10">
        <v>2.7982961650645155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</v>
      </c>
      <c r="BG131" s="9">
        <v>1.4426665561935486</v>
      </c>
      <c r="BH131" s="9">
        <v>1.4920516129032257</v>
      </c>
      <c r="BI131" s="9">
        <v>0</v>
      </c>
      <c r="BJ131" s="10">
        <v>0.43712039261290314</v>
      </c>
      <c r="BK131" s="17">
        <f t="shared" si="4"/>
        <v>684.5334814881959</v>
      </c>
      <c r="BL131" s="16"/>
      <c r="BM131" s="50"/>
    </row>
    <row r="132" spans="1:65" s="12" customFormat="1" ht="15">
      <c r="A132" s="5"/>
      <c r="B132" s="8" t="s">
        <v>202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17.729309157419358</v>
      </c>
      <c r="I132" s="9">
        <v>0</v>
      </c>
      <c r="J132" s="9">
        <v>0</v>
      </c>
      <c r="K132" s="9">
        <v>0</v>
      </c>
      <c r="L132" s="10">
        <v>0.5981350767741935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2.1795950013548393</v>
      </c>
      <c r="S132" s="9">
        <v>0</v>
      </c>
      <c r="T132" s="9">
        <v>0</v>
      </c>
      <c r="U132" s="9">
        <v>0</v>
      </c>
      <c r="V132" s="10">
        <v>0.00572568912903226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125.12682309506452</v>
      </c>
      <c r="AW132" s="9">
        <v>34.117735293096516</v>
      </c>
      <c r="AX132" s="9">
        <v>0</v>
      </c>
      <c r="AY132" s="9">
        <v>0</v>
      </c>
      <c r="AZ132" s="10">
        <v>18.807155565000002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3.0847913505161286</v>
      </c>
      <c r="BG132" s="9">
        <v>5.680284</v>
      </c>
      <c r="BH132" s="9">
        <v>1.20345</v>
      </c>
      <c r="BI132" s="9">
        <v>0</v>
      </c>
      <c r="BJ132" s="10">
        <v>2.7998825153225804</v>
      </c>
      <c r="BK132" s="17">
        <f t="shared" si="4"/>
        <v>211.33288674367722</v>
      </c>
      <c r="BL132" s="16"/>
      <c r="BM132" s="50"/>
    </row>
    <row r="133" spans="1:65" s="12" customFormat="1" ht="15">
      <c r="A133" s="5"/>
      <c r="B133" s="8" t="s">
        <v>201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0.3803445598387097</v>
      </c>
      <c r="I133" s="9">
        <v>88.72734677419353</v>
      </c>
      <c r="J133" s="9">
        <v>0</v>
      </c>
      <c r="K133" s="9">
        <v>0</v>
      </c>
      <c r="L133" s="10">
        <v>0.02484365709677419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1.1837786112903221</v>
      </c>
      <c r="S133" s="9">
        <v>34.89942306451613</v>
      </c>
      <c r="T133" s="9">
        <v>0</v>
      </c>
      <c r="U133" s="9">
        <v>0</v>
      </c>
      <c r="V133" s="10">
        <v>0.011830312903225806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0.009444717741935484</v>
      </c>
      <c r="AW133" s="9">
        <v>2.3611793547370166</v>
      </c>
      <c r="AX133" s="9">
        <v>0</v>
      </c>
      <c r="AY133" s="9">
        <v>0</v>
      </c>
      <c r="AZ133" s="10">
        <v>0.01180589677419355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1.1829508567741935</v>
      </c>
      <c r="BG133" s="9">
        <v>0</v>
      </c>
      <c r="BH133" s="9">
        <v>0</v>
      </c>
      <c r="BI133" s="9">
        <v>0</v>
      </c>
      <c r="BJ133" s="10">
        <v>0.01180589677419355</v>
      </c>
      <c r="BK133" s="17">
        <f t="shared" si="4"/>
        <v>128.80475370264026</v>
      </c>
      <c r="BL133" s="16"/>
      <c r="BM133" s="50"/>
    </row>
    <row r="134" spans="1:65" s="12" customFormat="1" ht="15">
      <c r="A134" s="5"/>
      <c r="B134" s="8" t="s">
        <v>203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0.1708546749677419</v>
      </c>
      <c r="I134" s="9">
        <v>178.34209516129033</v>
      </c>
      <c r="J134" s="9">
        <v>0</v>
      </c>
      <c r="K134" s="9">
        <v>0</v>
      </c>
      <c r="L134" s="10">
        <v>0.9995411178064515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0.0005895606451612903</v>
      </c>
      <c r="S134" s="9">
        <v>58.956064516129025</v>
      </c>
      <c r="T134" s="9">
        <v>0</v>
      </c>
      <c r="U134" s="9">
        <v>0</v>
      </c>
      <c r="V134" s="10">
        <v>0.001768681935483871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0.30731058499357844</v>
      </c>
      <c r="AW134" s="9">
        <v>0</v>
      </c>
      <c r="AX134" s="9">
        <v>0</v>
      </c>
      <c r="AY134" s="9">
        <v>0</v>
      </c>
      <c r="AZ134" s="10">
        <v>0.29092271999999997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0.0005865379032258064</v>
      </c>
      <c r="BG134" s="9">
        <v>0</v>
      </c>
      <c r="BH134" s="9">
        <v>0</v>
      </c>
      <c r="BI134" s="9">
        <v>0</v>
      </c>
      <c r="BJ134" s="10">
        <v>0.0944325764516129</v>
      </c>
      <c r="BK134" s="17">
        <f t="shared" si="4"/>
        <v>239.1641661321226</v>
      </c>
      <c r="BL134" s="16"/>
      <c r="BM134" s="50"/>
    </row>
    <row r="135" spans="1:65" s="12" customFormat="1" ht="15">
      <c r="A135" s="5"/>
      <c r="B135" s="8" t="s">
        <v>204</v>
      </c>
      <c r="C135" s="11">
        <v>0</v>
      </c>
      <c r="D135" s="9">
        <v>66.09171973261292</v>
      </c>
      <c r="E135" s="9">
        <v>0</v>
      </c>
      <c r="F135" s="9">
        <v>0</v>
      </c>
      <c r="G135" s="10">
        <v>12.37081887096774</v>
      </c>
      <c r="H135" s="11">
        <v>1.7737397916129027</v>
      </c>
      <c r="I135" s="9">
        <v>212.07118064516126</v>
      </c>
      <c r="J135" s="9">
        <v>0</v>
      </c>
      <c r="K135" s="9">
        <v>0</v>
      </c>
      <c r="L135" s="10">
        <v>0.030750321193548386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0.0017672598387096774</v>
      </c>
      <c r="S135" s="9">
        <v>94.25385806451612</v>
      </c>
      <c r="T135" s="9">
        <v>0</v>
      </c>
      <c r="U135" s="9">
        <v>0</v>
      </c>
      <c r="V135" s="10">
        <v>0.0006008682258064517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0.10917063034515323</v>
      </c>
      <c r="AW135" s="9">
        <v>0</v>
      </c>
      <c r="AX135" s="9">
        <v>0</v>
      </c>
      <c r="AY135" s="9">
        <v>0</v>
      </c>
      <c r="AZ135" s="10">
        <v>0.02347755483870968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0.052824498387096776</v>
      </c>
      <c r="BG135" s="9">
        <v>0</v>
      </c>
      <c r="BH135" s="9">
        <v>0</v>
      </c>
      <c r="BI135" s="9">
        <v>0</v>
      </c>
      <c r="BJ135" s="10">
        <v>0.0404987820967742</v>
      </c>
      <c r="BK135" s="17">
        <f t="shared" si="4"/>
        <v>386.8204070197968</v>
      </c>
      <c r="BL135" s="16"/>
      <c r="BM135" s="50"/>
    </row>
    <row r="136" spans="1:65" s="12" customFormat="1" ht="15">
      <c r="A136" s="5"/>
      <c r="B136" s="8" t="s">
        <v>205</v>
      </c>
      <c r="C136" s="11">
        <v>0</v>
      </c>
      <c r="D136" s="9">
        <v>41.16895322580645</v>
      </c>
      <c r="E136" s="9">
        <v>0</v>
      </c>
      <c r="F136" s="9">
        <v>0</v>
      </c>
      <c r="G136" s="10">
        <v>0</v>
      </c>
      <c r="H136" s="11">
        <v>0.500143971516129</v>
      </c>
      <c r="I136" s="9">
        <v>117.62558064516129</v>
      </c>
      <c r="J136" s="9">
        <v>0</v>
      </c>
      <c r="K136" s="9">
        <v>0</v>
      </c>
      <c r="L136" s="10">
        <v>0.3999269741935484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0.012551635096774193</v>
      </c>
      <c r="S136" s="9">
        <v>58.812790322580646</v>
      </c>
      <c r="T136" s="9">
        <v>0</v>
      </c>
      <c r="U136" s="9">
        <v>0</v>
      </c>
      <c r="V136" s="10">
        <v>0.006469409838709677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0.35453858709677416</v>
      </c>
      <c r="AW136" s="9">
        <v>11.723968693137675</v>
      </c>
      <c r="AX136" s="9">
        <v>0</v>
      </c>
      <c r="AY136" s="9">
        <v>0</v>
      </c>
      <c r="AZ136" s="10">
        <v>5.274127741935484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1.187206155870968</v>
      </c>
      <c r="BG136" s="9">
        <v>0.8204198709677419</v>
      </c>
      <c r="BH136" s="9">
        <v>0</v>
      </c>
      <c r="BI136" s="9">
        <v>0</v>
      </c>
      <c r="BJ136" s="10">
        <v>5.156924903225806</v>
      </c>
      <c r="BK136" s="17">
        <f t="shared" si="4"/>
        <v>243.043602136428</v>
      </c>
      <c r="BL136" s="16"/>
      <c r="BM136" s="50"/>
    </row>
    <row r="137" spans="1:65" s="12" customFormat="1" ht="15">
      <c r="A137" s="5"/>
      <c r="B137" s="8" t="s">
        <v>206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4.3797065874193555</v>
      </c>
      <c r="I137" s="9">
        <v>29.177852419354842</v>
      </c>
      <c r="J137" s="9">
        <v>6.104153225806452</v>
      </c>
      <c r="K137" s="9">
        <v>0</v>
      </c>
      <c r="L137" s="10">
        <v>0.8415602414838712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0.5740142987741935</v>
      </c>
      <c r="S137" s="9">
        <v>0.3055380631612902</v>
      </c>
      <c r="T137" s="9">
        <v>3.479367338709677</v>
      </c>
      <c r="U137" s="9">
        <v>0</v>
      </c>
      <c r="V137" s="10">
        <v>0.3589242096774194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14.573674943</v>
      </c>
      <c r="AW137" s="9">
        <v>2.81408310249006</v>
      </c>
      <c r="AX137" s="9">
        <v>0</v>
      </c>
      <c r="AY137" s="9">
        <v>0</v>
      </c>
      <c r="AZ137" s="10">
        <v>10.287248926387097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9.821310356064515</v>
      </c>
      <c r="BG137" s="9">
        <v>0</v>
      </c>
      <c r="BH137" s="9">
        <v>0</v>
      </c>
      <c r="BI137" s="9">
        <v>0</v>
      </c>
      <c r="BJ137" s="10">
        <v>0.42014588441935485</v>
      </c>
      <c r="BK137" s="17">
        <f t="shared" si="4"/>
        <v>83.13757959674813</v>
      </c>
      <c r="BL137" s="16"/>
      <c r="BM137" s="50"/>
    </row>
    <row r="138" spans="1:65" s="12" customFormat="1" ht="15">
      <c r="A138" s="5"/>
      <c r="B138" s="8" t="s">
        <v>207</v>
      </c>
      <c r="C138" s="11">
        <v>0</v>
      </c>
      <c r="D138" s="9">
        <v>41.11905</v>
      </c>
      <c r="E138" s="9">
        <v>0</v>
      </c>
      <c r="F138" s="9">
        <v>0</v>
      </c>
      <c r="G138" s="10">
        <v>0</v>
      </c>
      <c r="H138" s="11">
        <v>0.272090628</v>
      </c>
      <c r="I138" s="9">
        <v>398.502336</v>
      </c>
      <c r="J138" s="9">
        <v>0</v>
      </c>
      <c r="K138" s="9">
        <v>0</v>
      </c>
      <c r="L138" s="10">
        <v>0.19737144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</v>
      </c>
      <c r="S138" s="9">
        <v>148.02857999999998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0.001170890967741936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1.1652706910967743</v>
      </c>
      <c r="AW138" s="9">
        <v>1.2294355160122759</v>
      </c>
      <c r="AX138" s="9">
        <v>0</v>
      </c>
      <c r="AY138" s="9">
        <v>0</v>
      </c>
      <c r="AZ138" s="10">
        <v>4.1693073871612905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0.035712174516129035</v>
      </c>
      <c r="BG138" s="9">
        <v>0</v>
      </c>
      <c r="BH138" s="9">
        <v>0</v>
      </c>
      <c r="BI138" s="9">
        <v>0</v>
      </c>
      <c r="BJ138" s="10">
        <v>0.05327553903225806</v>
      </c>
      <c r="BK138" s="17">
        <f t="shared" si="4"/>
        <v>594.7736002667864</v>
      </c>
      <c r="BL138" s="16"/>
      <c r="BM138" s="50"/>
    </row>
    <row r="139" spans="1:65" s="12" customFormat="1" ht="15">
      <c r="A139" s="5"/>
      <c r="B139" s="8" t="s">
        <v>208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1.4099105636774194</v>
      </c>
      <c r="I139" s="9">
        <v>111.81167288709678</v>
      </c>
      <c r="J139" s="9">
        <v>0</v>
      </c>
      <c r="K139" s="9">
        <v>0</v>
      </c>
      <c r="L139" s="10">
        <v>0.022406092935483873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41.05828548387097</v>
      </c>
      <c r="T139" s="9">
        <v>0</v>
      </c>
      <c r="U139" s="9">
        <v>0</v>
      </c>
      <c r="V139" s="10">
        <v>10.324281848999998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0.22060706806451616</v>
      </c>
      <c r="AW139" s="9">
        <v>3.9170674677419353</v>
      </c>
      <c r="AX139" s="9">
        <v>0</v>
      </c>
      <c r="AY139" s="9">
        <v>0</v>
      </c>
      <c r="AZ139" s="10">
        <v>0.1613597941935484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1.1751202403225807</v>
      </c>
      <c r="BG139" s="9">
        <v>0</v>
      </c>
      <c r="BH139" s="9">
        <v>0</v>
      </c>
      <c r="BI139" s="9">
        <v>0</v>
      </c>
      <c r="BJ139" s="10">
        <v>1.1006374947419357</v>
      </c>
      <c r="BK139" s="17">
        <f t="shared" si="4"/>
        <v>171.2013489416451</v>
      </c>
      <c r="BL139" s="16"/>
      <c r="BM139" s="50"/>
    </row>
    <row r="140" spans="1:65" s="12" customFormat="1" ht="15">
      <c r="A140" s="5"/>
      <c r="B140" s="8" t="s">
        <v>209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17.805138142258063</v>
      </c>
      <c r="I140" s="9">
        <v>66.87927774193548</v>
      </c>
      <c r="J140" s="9">
        <v>0</v>
      </c>
      <c r="K140" s="9">
        <v>0</v>
      </c>
      <c r="L140" s="10">
        <v>0.03582877306451613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</v>
      </c>
      <c r="S140" s="9">
        <v>29.36784677419355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0.0005853488709677422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0.3804767661290323</v>
      </c>
      <c r="AW140" s="9">
        <v>3.804767661290322</v>
      </c>
      <c r="AX140" s="9">
        <v>0</v>
      </c>
      <c r="AY140" s="9">
        <v>0</v>
      </c>
      <c r="AZ140" s="10">
        <v>0.04799860741935484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0.058534887096774194</v>
      </c>
      <c r="BG140" s="9">
        <v>0</v>
      </c>
      <c r="BH140" s="9">
        <v>0</v>
      </c>
      <c r="BI140" s="9">
        <v>0</v>
      </c>
      <c r="BJ140" s="10">
        <v>0.03570628112903226</v>
      </c>
      <c r="BK140" s="17">
        <f t="shared" si="4"/>
        <v>118.41616098338712</v>
      </c>
      <c r="BL140" s="16"/>
      <c r="BM140" s="50"/>
    </row>
    <row r="141" spans="1:65" s="12" customFormat="1" ht="15">
      <c r="A141" s="5"/>
      <c r="B141" s="8" t="s">
        <v>210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0.7315420071290323</v>
      </c>
      <c r="I141" s="9">
        <v>37.46094451612903</v>
      </c>
      <c r="J141" s="9">
        <v>0</v>
      </c>
      <c r="K141" s="9">
        <v>0</v>
      </c>
      <c r="L141" s="10">
        <v>3.0863721318064523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0.005853272580645161</v>
      </c>
      <c r="S141" s="9">
        <v>0</v>
      </c>
      <c r="T141" s="9">
        <v>0</v>
      </c>
      <c r="U141" s="9">
        <v>0</v>
      </c>
      <c r="V141" s="10">
        <v>11.706545161290322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0.17698878150412853</v>
      </c>
      <c r="AW141" s="9">
        <v>0</v>
      </c>
      <c r="AX141" s="9">
        <v>0</v>
      </c>
      <c r="AY141" s="9">
        <v>0</v>
      </c>
      <c r="AZ141" s="10">
        <v>0.03850118516129033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</v>
      </c>
      <c r="BG141" s="9">
        <v>0</v>
      </c>
      <c r="BH141" s="9">
        <v>0</v>
      </c>
      <c r="BI141" s="9">
        <v>0</v>
      </c>
      <c r="BJ141" s="10">
        <v>0</v>
      </c>
      <c r="BK141" s="17">
        <f t="shared" si="4"/>
        <v>53.20674705560089</v>
      </c>
      <c r="BL141" s="16"/>
      <c r="BM141" s="50"/>
    </row>
    <row r="142" spans="1:65" s="12" customFormat="1" ht="15">
      <c r="A142" s="5"/>
      <c r="B142" s="8" t="s">
        <v>211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3.430490858032259</v>
      </c>
      <c r="I142" s="9">
        <v>5.825129392806451</v>
      </c>
      <c r="J142" s="9">
        <v>1.8244945161290322</v>
      </c>
      <c r="K142" s="9">
        <v>0</v>
      </c>
      <c r="L142" s="10">
        <v>11.53146448816129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5.452851083290322</v>
      </c>
      <c r="S142" s="9">
        <v>6.198063527741935</v>
      </c>
      <c r="T142" s="9">
        <v>3.344906612903226</v>
      </c>
      <c r="U142" s="9">
        <v>0</v>
      </c>
      <c r="V142" s="10">
        <v>4.570323307548387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3.1742717258064514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41.740289113935496</v>
      </c>
      <c r="AW142" s="9">
        <v>11.71184373852557</v>
      </c>
      <c r="AX142" s="9">
        <v>0</v>
      </c>
      <c r="AY142" s="9">
        <v>0</v>
      </c>
      <c r="AZ142" s="10">
        <v>24.78790859387097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23.26939296516129</v>
      </c>
      <c r="BG142" s="9">
        <v>14.422263594096774</v>
      </c>
      <c r="BH142" s="9">
        <v>0.059891919354838716</v>
      </c>
      <c r="BI142" s="9">
        <v>0</v>
      </c>
      <c r="BJ142" s="10">
        <v>6.860788519064517</v>
      </c>
      <c r="BK142" s="17">
        <f t="shared" si="4"/>
        <v>168.2043739564288</v>
      </c>
      <c r="BL142" s="16"/>
      <c r="BM142" s="50"/>
    </row>
    <row r="143" spans="1:65" s="12" customFormat="1" ht="15">
      <c r="A143" s="5"/>
      <c r="B143" s="8" t="s">
        <v>214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1.3117723456774195</v>
      </c>
      <c r="I143" s="9">
        <v>51.03218335483871</v>
      </c>
      <c r="J143" s="9">
        <v>0</v>
      </c>
      <c r="K143" s="9">
        <v>0</v>
      </c>
      <c r="L143" s="10">
        <v>0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0.011677845161290322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0.902012</v>
      </c>
      <c r="AW143" s="9">
        <v>27.933274838690334</v>
      </c>
      <c r="AX143" s="9">
        <v>0</v>
      </c>
      <c r="AY143" s="9">
        <v>0</v>
      </c>
      <c r="AZ143" s="10">
        <v>0.1338236642258065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2.3277729032258065</v>
      </c>
      <c r="BG143" s="9">
        <v>0</v>
      </c>
      <c r="BH143" s="9">
        <v>0</v>
      </c>
      <c r="BI143" s="9">
        <v>0</v>
      </c>
      <c r="BJ143" s="10">
        <v>0.023277729032258065</v>
      </c>
      <c r="BK143" s="17">
        <f t="shared" si="4"/>
        <v>83.67579468085161</v>
      </c>
      <c r="BL143" s="16"/>
      <c r="BM143" s="50"/>
    </row>
    <row r="144" spans="1:65" s="12" customFormat="1" ht="15">
      <c r="A144" s="5"/>
      <c r="B144" s="8" t="s">
        <v>215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17.97381994729032</v>
      </c>
      <c r="I144" s="9">
        <v>13.273997242612905</v>
      </c>
      <c r="J144" s="9">
        <v>0</v>
      </c>
      <c r="K144" s="9">
        <v>0</v>
      </c>
      <c r="L144" s="10">
        <v>5.520355117709677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10.598987698548386</v>
      </c>
      <c r="S144" s="9">
        <v>23.523943158967743</v>
      </c>
      <c r="T144" s="9">
        <v>2.4166096774193546</v>
      </c>
      <c r="U144" s="9">
        <v>0</v>
      </c>
      <c r="V144" s="10">
        <v>4.990105780645162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0.3443938033870968</v>
      </c>
      <c r="AC144" s="9">
        <v>0</v>
      </c>
      <c r="AD144" s="9">
        <v>0</v>
      </c>
      <c r="AE144" s="9">
        <v>0</v>
      </c>
      <c r="AF144" s="10">
        <v>0.11814538709677418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83.93087637874191</v>
      </c>
      <c r="AW144" s="9">
        <v>20.492986497098492</v>
      </c>
      <c r="AX144" s="9">
        <v>0</v>
      </c>
      <c r="AY144" s="9">
        <v>0</v>
      </c>
      <c r="AZ144" s="10">
        <v>34.43028220109677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38.894173092032254</v>
      </c>
      <c r="BG144" s="9">
        <v>4.310647092935484</v>
      </c>
      <c r="BH144" s="9">
        <v>0.029536346774193544</v>
      </c>
      <c r="BI144" s="9">
        <v>0</v>
      </c>
      <c r="BJ144" s="10">
        <v>13.754454304677417</v>
      </c>
      <c r="BK144" s="17">
        <f t="shared" si="4"/>
        <v>274.60331372703394</v>
      </c>
      <c r="BL144" s="16"/>
      <c r="BM144" s="50"/>
    </row>
    <row r="145" spans="1:65" s="12" customFormat="1" ht="15">
      <c r="A145" s="5"/>
      <c r="B145" s="8" t="s">
        <v>216</v>
      </c>
      <c r="C145" s="11">
        <v>0</v>
      </c>
      <c r="D145" s="9">
        <v>2.329797419354839</v>
      </c>
      <c r="E145" s="9">
        <v>0</v>
      </c>
      <c r="F145" s="9">
        <v>0</v>
      </c>
      <c r="G145" s="10">
        <v>0</v>
      </c>
      <c r="H145" s="11">
        <v>0.7083749053548387</v>
      </c>
      <c r="I145" s="9">
        <v>60.54457483870968</v>
      </c>
      <c r="J145" s="9">
        <v>0</v>
      </c>
      <c r="K145" s="9">
        <v>0</v>
      </c>
      <c r="L145" s="10">
        <v>0.32209449322580647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20.968176774193548</v>
      </c>
      <c r="T145" s="9">
        <v>0</v>
      </c>
      <c r="U145" s="9">
        <v>0</v>
      </c>
      <c r="V145" s="10">
        <v>0.004647531612903225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0.1826028325806452</v>
      </c>
      <c r="AW145" s="9">
        <v>3.7100541934838986</v>
      </c>
      <c r="AX145" s="9">
        <v>0</v>
      </c>
      <c r="AY145" s="9">
        <v>0</v>
      </c>
      <c r="AZ145" s="10">
        <v>1.2463463306451614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2.925085228903226</v>
      </c>
      <c r="BG145" s="9">
        <v>0</v>
      </c>
      <c r="BH145" s="9">
        <v>0</v>
      </c>
      <c r="BI145" s="9">
        <v>0</v>
      </c>
      <c r="BJ145" s="10">
        <v>0.3489769725806452</v>
      </c>
      <c r="BK145" s="17">
        <f t="shared" si="4"/>
        <v>93.2907315206452</v>
      </c>
      <c r="BL145" s="16"/>
      <c r="BM145" s="50"/>
    </row>
    <row r="146" spans="1:65" s="12" customFormat="1" ht="15">
      <c r="A146" s="5"/>
      <c r="B146" s="8" t="s">
        <v>217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73.37799753790323</v>
      </c>
      <c r="I146" s="9">
        <v>106.95422108199999</v>
      </c>
      <c r="J146" s="9">
        <v>0</v>
      </c>
      <c r="K146" s="9">
        <v>0</v>
      </c>
      <c r="L146" s="10">
        <v>0.4771711588709677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0.004649658064516127</v>
      </c>
      <c r="S146" s="9">
        <v>46.49658064516129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0.1801609325806452</v>
      </c>
      <c r="AW146" s="9">
        <v>26.481616627452187</v>
      </c>
      <c r="AX146" s="9">
        <v>0</v>
      </c>
      <c r="AY146" s="9">
        <v>0</v>
      </c>
      <c r="AZ146" s="10">
        <v>1.8840207774193547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0.024214869161290325</v>
      </c>
      <c r="BG146" s="9">
        <v>0</v>
      </c>
      <c r="BH146" s="9">
        <v>0</v>
      </c>
      <c r="BI146" s="9">
        <v>0</v>
      </c>
      <c r="BJ146" s="10">
        <v>0</v>
      </c>
      <c r="BK146" s="17">
        <f t="shared" si="4"/>
        <v>255.88063328861344</v>
      </c>
      <c r="BL146" s="16"/>
      <c r="BM146" s="50"/>
    </row>
    <row r="147" spans="1:65" s="12" customFormat="1" ht="15">
      <c r="A147" s="5"/>
      <c r="B147" s="8" t="s">
        <v>218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4.582784244129034</v>
      </c>
      <c r="I147" s="9">
        <v>15.51409935483871</v>
      </c>
      <c r="J147" s="9">
        <v>0</v>
      </c>
      <c r="K147" s="9">
        <v>0</v>
      </c>
      <c r="L147" s="10">
        <v>5.628090466387096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2.8235660838709684</v>
      </c>
      <c r="S147" s="9">
        <v>0</v>
      </c>
      <c r="T147" s="9">
        <v>0.30142433609677427</v>
      </c>
      <c r="U147" s="9">
        <v>0</v>
      </c>
      <c r="V147" s="10">
        <v>0.08411345593548389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21.56528529867742</v>
      </c>
      <c r="AW147" s="9">
        <v>11.17621527529283</v>
      </c>
      <c r="AX147" s="9">
        <v>0</v>
      </c>
      <c r="AY147" s="9">
        <v>0</v>
      </c>
      <c r="AZ147" s="10">
        <v>7.425048526548388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6.569786345419355</v>
      </c>
      <c r="BG147" s="9">
        <v>0.04713216774193549</v>
      </c>
      <c r="BH147" s="9">
        <v>0</v>
      </c>
      <c r="BI147" s="9">
        <v>0</v>
      </c>
      <c r="BJ147" s="10">
        <v>1.12112109116129</v>
      </c>
      <c r="BK147" s="17">
        <f t="shared" si="4"/>
        <v>76.83866664609928</v>
      </c>
      <c r="BL147" s="16"/>
      <c r="BM147" s="50"/>
    </row>
    <row r="148" spans="1:65" s="12" customFormat="1" ht="15">
      <c r="A148" s="5"/>
      <c r="B148" s="8" t="s">
        <v>219</v>
      </c>
      <c r="C148" s="11">
        <v>0</v>
      </c>
      <c r="D148" s="9">
        <v>119.26293580645164</v>
      </c>
      <c r="E148" s="9">
        <v>0</v>
      </c>
      <c r="F148" s="9">
        <v>0</v>
      </c>
      <c r="G148" s="10">
        <v>0</v>
      </c>
      <c r="H148" s="11">
        <v>6.812113636258065</v>
      </c>
      <c r="I148" s="9">
        <v>209.19645254516126</v>
      </c>
      <c r="J148" s="9">
        <v>0</v>
      </c>
      <c r="K148" s="9">
        <v>0</v>
      </c>
      <c r="L148" s="10">
        <v>9.788592298258063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0.008684195645161291</v>
      </c>
      <c r="S148" s="9">
        <v>6.947355483870968</v>
      </c>
      <c r="T148" s="9">
        <v>0</v>
      </c>
      <c r="U148" s="9">
        <v>0</v>
      </c>
      <c r="V148" s="10">
        <v>48.67780409032259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8.148799443838712</v>
      </c>
      <c r="AW148" s="9">
        <v>8.244188128895209</v>
      </c>
      <c r="AX148" s="9">
        <v>0</v>
      </c>
      <c r="AY148" s="9">
        <v>0</v>
      </c>
      <c r="AZ148" s="10">
        <v>2.1827035532258066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1.7051442856774197</v>
      </c>
      <c r="BG148" s="9">
        <v>0</v>
      </c>
      <c r="BH148" s="9">
        <v>0</v>
      </c>
      <c r="BI148" s="9">
        <v>0</v>
      </c>
      <c r="BJ148" s="10">
        <v>0.056678793387096776</v>
      </c>
      <c r="BK148" s="17">
        <f t="shared" si="4"/>
        <v>421.03145226099195</v>
      </c>
      <c r="BL148" s="16"/>
      <c r="BM148" s="50"/>
    </row>
    <row r="149" spans="1:65" s="12" customFormat="1" ht="15">
      <c r="A149" s="5"/>
      <c r="B149" s="8" t="s">
        <v>220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1.8169436863225807</v>
      </c>
      <c r="I149" s="9">
        <v>4.727038709677419</v>
      </c>
      <c r="J149" s="9">
        <v>0</v>
      </c>
      <c r="K149" s="9">
        <v>0</v>
      </c>
      <c r="L149" s="10">
        <v>1.7512188101935484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0.8332797979354839</v>
      </c>
      <c r="S149" s="9">
        <v>0</v>
      </c>
      <c r="T149" s="9">
        <v>0.2954399193548387</v>
      </c>
      <c r="U149" s="9">
        <v>0</v>
      </c>
      <c r="V149" s="10">
        <v>0.8046635725483872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21.355966742129027</v>
      </c>
      <c r="AW149" s="9">
        <v>9.642120123596134</v>
      </c>
      <c r="AX149" s="9">
        <v>0</v>
      </c>
      <c r="AY149" s="9">
        <v>0</v>
      </c>
      <c r="AZ149" s="10">
        <v>11.634284465451612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9.760299890354842</v>
      </c>
      <c r="BG149" s="9">
        <v>1.6983247483870967</v>
      </c>
      <c r="BH149" s="9">
        <v>0</v>
      </c>
      <c r="BI149" s="9">
        <v>0</v>
      </c>
      <c r="BJ149" s="10">
        <v>3.9971641635483874</v>
      </c>
      <c r="BK149" s="17">
        <f t="shared" si="4"/>
        <v>68.31674462949937</v>
      </c>
      <c r="BL149" s="16"/>
      <c r="BM149" s="50"/>
    </row>
    <row r="150" spans="1:65" s="12" customFormat="1" ht="15">
      <c r="A150" s="5"/>
      <c r="B150" s="8" t="s">
        <v>221</v>
      </c>
      <c r="C150" s="11">
        <v>0</v>
      </c>
      <c r="D150" s="9">
        <v>5.73245806451613</v>
      </c>
      <c r="E150" s="9">
        <v>0</v>
      </c>
      <c r="F150" s="9">
        <v>0</v>
      </c>
      <c r="G150" s="10">
        <v>0</v>
      </c>
      <c r="H150" s="11">
        <v>0.0771588855483871</v>
      </c>
      <c r="I150" s="9">
        <v>25.22281548387097</v>
      </c>
      <c r="J150" s="9">
        <v>0</v>
      </c>
      <c r="K150" s="9">
        <v>0</v>
      </c>
      <c r="L150" s="10">
        <v>3.0536804101612907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0.0011464916129032257</v>
      </c>
      <c r="S150" s="9">
        <v>0</v>
      </c>
      <c r="T150" s="9">
        <v>0</v>
      </c>
      <c r="U150" s="9">
        <v>0</v>
      </c>
      <c r="V150" s="10">
        <v>11.466062620645163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0.16746273709033188</v>
      </c>
      <c r="AW150" s="9">
        <v>0</v>
      </c>
      <c r="AX150" s="9">
        <v>0</v>
      </c>
      <c r="AY150" s="9">
        <v>0</v>
      </c>
      <c r="AZ150" s="10">
        <v>0.29608061225806453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0.02280620925806451</v>
      </c>
      <c r="BG150" s="9">
        <v>0</v>
      </c>
      <c r="BH150" s="9">
        <v>0</v>
      </c>
      <c r="BI150" s="9">
        <v>0</v>
      </c>
      <c r="BJ150" s="10">
        <v>0.0005715841935483869</v>
      </c>
      <c r="BK150" s="17">
        <f t="shared" si="4"/>
        <v>46.04024309915485</v>
      </c>
      <c r="BL150" s="16"/>
      <c r="BM150" s="50"/>
    </row>
    <row r="151" spans="1:65" s="12" customFormat="1" ht="15">
      <c r="A151" s="5"/>
      <c r="B151" s="8" t="s">
        <v>224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1.4771870437741936</v>
      </c>
      <c r="I151" s="9">
        <v>15.225230967741936</v>
      </c>
      <c r="J151" s="9">
        <v>0</v>
      </c>
      <c r="K151" s="9">
        <v>0</v>
      </c>
      <c r="L151" s="10">
        <v>22.322448022903224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10.70460244183871</v>
      </c>
      <c r="S151" s="9">
        <v>2.5765775483870965</v>
      </c>
      <c r="T151" s="9">
        <v>0</v>
      </c>
      <c r="U151" s="9">
        <v>0</v>
      </c>
      <c r="V151" s="10">
        <v>1.1762427717419355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0.11552119354838711</v>
      </c>
      <c r="AC151" s="9">
        <v>0</v>
      </c>
      <c r="AD151" s="9">
        <v>0</v>
      </c>
      <c r="AE151" s="9">
        <v>0</v>
      </c>
      <c r="AF151" s="10">
        <v>0.36100372983870965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28.415623846709682</v>
      </c>
      <c r="AW151" s="9">
        <v>15.232413867720014</v>
      </c>
      <c r="AX151" s="9">
        <v>0</v>
      </c>
      <c r="AY151" s="9">
        <v>0</v>
      </c>
      <c r="AZ151" s="10">
        <v>15.664759189580646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8.719672814516128</v>
      </c>
      <c r="BG151" s="9">
        <v>0</v>
      </c>
      <c r="BH151" s="9">
        <v>0</v>
      </c>
      <c r="BI151" s="9">
        <v>0</v>
      </c>
      <c r="BJ151" s="10">
        <v>2.6408925100322582</v>
      </c>
      <c r="BK151" s="17">
        <f t="shared" si="4"/>
        <v>124.63217594833293</v>
      </c>
      <c r="BL151" s="16"/>
      <c r="BM151" s="50"/>
    </row>
    <row r="152" spans="1:65" s="12" customFormat="1" ht="15">
      <c r="A152" s="5"/>
      <c r="B152" s="8" t="s">
        <v>225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0.4815359091935483</v>
      </c>
      <c r="I152" s="9">
        <v>4.5601070967741935</v>
      </c>
      <c r="J152" s="9">
        <v>0</v>
      </c>
      <c r="K152" s="9">
        <v>0</v>
      </c>
      <c r="L152" s="10">
        <v>0.012654297193548388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0.9182915651612903</v>
      </c>
      <c r="S152" s="9">
        <v>0</v>
      </c>
      <c r="T152" s="9">
        <v>0</v>
      </c>
      <c r="U152" s="9">
        <v>0</v>
      </c>
      <c r="V152" s="10">
        <v>9.691253604741936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6.810684894717347</v>
      </c>
      <c r="AW152" s="9">
        <v>0</v>
      </c>
      <c r="AX152" s="9">
        <v>0</v>
      </c>
      <c r="AY152" s="9">
        <v>0</v>
      </c>
      <c r="AZ152" s="10">
        <v>0.15758838132258066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0.12039489496774193</v>
      </c>
      <c r="BG152" s="9">
        <v>0</v>
      </c>
      <c r="BH152" s="9">
        <v>0</v>
      </c>
      <c r="BI152" s="9">
        <v>0</v>
      </c>
      <c r="BJ152" s="10">
        <v>0.0011315309677419354</v>
      </c>
      <c r="BK152" s="17">
        <f t="shared" si="4"/>
        <v>22.75364217503993</v>
      </c>
      <c r="BL152" s="16"/>
      <c r="BM152" s="50"/>
    </row>
    <row r="153" spans="1:65" s="12" customFormat="1" ht="15">
      <c r="A153" s="5"/>
      <c r="B153" s="8" t="s">
        <v>226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16.004977639354838</v>
      </c>
      <c r="I153" s="9">
        <v>11.42962054967742</v>
      </c>
      <c r="J153" s="9">
        <v>0</v>
      </c>
      <c r="K153" s="9">
        <v>0</v>
      </c>
      <c r="L153" s="10">
        <v>2.173872651612903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0.001161877419354839</v>
      </c>
      <c r="S153" s="9">
        <v>0</v>
      </c>
      <c r="T153" s="9">
        <v>0</v>
      </c>
      <c r="U153" s="9">
        <v>0</v>
      </c>
      <c r="V153" s="10">
        <v>0.0027885058064516127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137.30640658351618</v>
      </c>
      <c r="AW153" s="9">
        <v>97.5553995563278</v>
      </c>
      <c r="AX153" s="9">
        <v>0</v>
      </c>
      <c r="AY153" s="9">
        <v>0</v>
      </c>
      <c r="AZ153" s="10">
        <v>32.59518384770968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9.048737437903227</v>
      </c>
      <c r="BG153" s="9">
        <v>9.583483540645162</v>
      </c>
      <c r="BH153" s="9">
        <v>0</v>
      </c>
      <c r="BI153" s="9">
        <v>0</v>
      </c>
      <c r="BJ153" s="10">
        <v>0.024039030258064517</v>
      </c>
      <c r="BK153" s="17">
        <f t="shared" si="4"/>
        <v>315.72567122023105</v>
      </c>
      <c r="BL153" s="16"/>
      <c r="BM153" s="50"/>
    </row>
    <row r="154" spans="1:65" s="12" customFormat="1" ht="15">
      <c r="A154" s="5"/>
      <c r="B154" s="8" t="s">
        <v>227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1.7117204951612908</v>
      </c>
      <c r="I154" s="9">
        <v>6.078411048387097</v>
      </c>
      <c r="J154" s="9">
        <v>0</v>
      </c>
      <c r="K154" s="9">
        <v>0</v>
      </c>
      <c r="L154" s="10">
        <v>0.8002916476451614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0.560152777064516</v>
      </c>
      <c r="S154" s="9">
        <v>1.3893510967741936</v>
      </c>
      <c r="T154" s="9">
        <v>0</v>
      </c>
      <c r="U154" s="9">
        <v>0</v>
      </c>
      <c r="V154" s="10">
        <v>0.2169524637096774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0.2856683870967742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16.770132660387095</v>
      </c>
      <c r="AW154" s="9">
        <v>8.951715999780548</v>
      </c>
      <c r="AX154" s="9">
        <v>0</v>
      </c>
      <c r="AY154" s="9">
        <v>0</v>
      </c>
      <c r="AZ154" s="10">
        <v>10.307004339096775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2.5027568653548378</v>
      </c>
      <c r="BG154" s="9">
        <v>0.6284704516129033</v>
      </c>
      <c r="BH154" s="9">
        <v>0</v>
      </c>
      <c r="BI154" s="9">
        <v>0</v>
      </c>
      <c r="BJ154" s="10">
        <v>2.005832717419355</v>
      </c>
      <c r="BK154" s="17">
        <f t="shared" si="4"/>
        <v>52.208460949490224</v>
      </c>
      <c r="BL154" s="16"/>
      <c r="BM154" s="50"/>
    </row>
    <row r="155" spans="1:65" s="12" customFormat="1" ht="15">
      <c r="A155" s="5"/>
      <c r="B155" s="8" t="s">
        <v>228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0.017855658967741935</v>
      </c>
      <c r="I155" s="9">
        <v>16.84496129032258</v>
      </c>
      <c r="J155" s="9">
        <v>0</v>
      </c>
      <c r="K155" s="9">
        <v>0</v>
      </c>
      <c r="L155" s="10">
        <v>0.032566925161290325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0.0011229974193548388</v>
      </c>
      <c r="S155" s="9">
        <v>0</v>
      </c>
      <c r="T155" s="9">
        <v>0</v>
      </c>
      <c r="U155" s="9">
        <v>0</v>
      </c>
      <c r="V155" s="10">
        <v>0.021336950967741936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0.08941329677419356</v>
      </c>
      <c r="AW155" s="9">
        <v>5.553620967741936</v>
      </c>
      <c r="AX155" s="9">
        <v>0</v>
      </c>
      <c r="AY155" s="9">
        <v>0</v>
      </c>
      <c r="AZ155" s="10">
        <v>0.04553969193548388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0.2671291677419355</v>
      </c>
      <c r="BG155" s="9">
        <v>0</v>
      </c>
      <c r="BH155" s="9">
        <v>0</v>
      </c>
      <c r="BI155" s="9">
        <v>0</v>
      </c>
      <c r="BJ155" s="10">
        <v>0.07330779677419355</v>
      </c>
      <c r="BK155" s="17">
        <f t="shared" si="4"/>
        <v>22.946854743806455</v>
      </c>
      <c r="BL155" s="16"/>
      <c r="BM155" s="50"/>
    </row>
    <row r="156" spans="1:65" s="12" customFormat="1" ht="15">
      <c r="A156" s="5"/>
      <c r="B156" s="8" t="s">
        <v>233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0.4838935026774193</v>
      </c>
      <c r="I156" s="9">
        <v>6.984041516129032</v>
      </c>
      <c r="J156" s="9">
        <v>0</v>
      </c>
      <c r="K156" s="9">
        <v>0</v>
      </c>
      <c r="L156" s="10">
        <v>1.0523004192580645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0.2137651774193548</v>
      </c>
      <c r="S156" s="9">
        <v>0</v>
      </c>
      <c r="T156" s="9">
        <v>0</v>
      </c>
      <c r="U156" s="9">
        <v>0</v>
      </c>
      <c r="V156" s="10">
        <v>0.180898124516129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17.37080723374193</v>
      </c>
      <c r="AW156" s="9">
        <v>8.066730175368088</v>
      </c>
      <c r="AX156" s="9">
        <v>0</v>
      </c>
      <c r="AY156" s="9">
        <v>0</v>
      </c>
      <c r="AZ156" s="10">
        <v>3.4797705031935484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2.28091291216129</v>
      </c>
      <c r="BG156" s="9">
        <v>0</v>
      </c>
      <c r="BH156" s="9">
        <v>0</v>
      </c>
      <c r="BI156" s="9">
        <v>0</v>
      </c>
      <c r="BJ156" s="10">
        <v>1.3675620197096774</v>
      </c>
      <c r="BK156" s="17">
        <f t="shared" si="4"/>
        <v>41.48068158417454</v>
      </c>
      <c r="BL156" s="16"/>
      <c r="BM156" s="50"/>
    </row>
    <row r="157" spans="1:65" s="12" customFormat="1" ht="15">
      <c r="A157" s="5"/>
      <c r="B157" s="8" t="s">
        <v>229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0.47831100283870964</v>
      </c>
      <c r="I157" s="9">
        <v>87.12811354838709</v>
      </c>
      <c r="J157" s="9">
        <v>0</v>
      </c>
      <c r="K157" s="9">
        <v>0</v>
      </c>
      <c r="L157" s="10">
        <v>0.04635662548387096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0.005585135483870968</v>
      </c>
      <c r="S157" s="9">
        <v>0</v>
      </c>
      <c r="T157" s="9">
        <v>0</v>
      </c>
      <c r="U157" s="9">
        <v>0</v>
      </c>
      <c r="V157" s="10">
        <v>0.011170270967741935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5.690536314870967</v>
      </c>
      <c r="AW157" s="9">
        <v>9.381063387021628</v>
      </c>
      <c r="AX157" s="9">
        <v>0</v>
      </c>
      <c r="AY157" s="9">
        <v>0</v>
      </c>
      <c r="AZ157" s="10">
        <v>2.227837006258065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2.0256474989032256</v>
      </c>
      <c r="BG157" s="9">
        <v>0</v>
      </c>
      <c r="BH157" s="9">
        <v>0</v>
      </c>
      <c r="BI157" s="9">
        <v>0</v>
      </c>
      <c r="BJ157" s="10">
        <v>0.0011036545161290324</v>
      </c>
      <c r="BK157" s="17">
        <f aca="true" t="shared" si="5" ref="BK157:BK165">SUM(C157:BJ157)</f>
        <v>106.9957244447313</v>
      </c>
      <c r="BL157" s="16"/>
      <c r="BM157" s="50"/>
    </row>
    <row r="158" spans="1:65" s="12" customFormat="1" ht="15">
      <c r="A158" s="5"/>
      <c r="B158" s="8" t="s">
        <v>234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18.113055879032263</v>
      </c>
      <c r="I158" s="9">
        <v>49.98237096774193</v>
      </c>
      <c r="J158" s="9">
        <v>0</v>
      </c>
      <c r="K158" s="9">
        <v>0</v>
      </c>
      <c r="L158" s="10">
        <v>1.3836836344838708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0.00111071935483871</v>
      </c>
      <c r="S158" s="9">
        <v>0</v>
      </c>
      <c r="T158" s="9">
        <v>0</v>
      </c>
      <c r="U158" s="9">
        <v>0</v>
      </c>
      <c r="V158" s="10">
        <v>0.024286989419354834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5.560825359645161</v>
      </c>
      <c r="AW158" s="9">
        <v>19.54232592902579</v>
      </c>
      <c r="AX158" s="9">
        <v>0</v>
      </c>
      <c r="AY158" s="9">
        <v>0</v>
      </c>
      <c r="AZ158" s="10">
        <v>0.22109251870967744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0.16866513432258065</v>
      </c>
      <c r="BG158" s="9">
        <v>0</v>
      </c>
      <c r="BH158" s="9">
        <v>0</v>
      </c>
      <c r="BI158" s="9">
        <v>0</v>
      </c>
      <c r="BJ158" s="10">
        <v>5.083543051677419</v>
      </c>
      <c r="BK158" s="17">
        <f t="shared" si="5"/>
        <v>100.0809601834129</v>
      </c>
      <c r="BL158" s="16"/>
      <c r="BM158" s="50"/>
    </row>
    <row r="159" spans="1:65" s="12" customFormat="1" ht="15">
      <c r="A159" s="5"/>
      <c r="B159" s="8" t="s">
        <v>235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2.922419490483872</v>
      </c>
      <c r="I159" s="9">
        <v>140.0591269354839</v>
      </c>
      <c r="J159" s="9">
        <v>0</v>
      </c>
      <c r="K159" s="9">
        <v>0</v>
      </c>
      <c r="L159" s="10">
        <v>1.5855998122903223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0.10374340074193548</v>
      </c>
      <c r="S159" s="9">
        <v>0</v>
      </c>
      <c r="T159" s="9">
        <v>0</v>
      </c>
      <c r="U159" s="9">
        <v>0</v>
      </c>
      <c r="V159" s="10">
        <v>3.0434350049032246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2.8388739465483868</v>
      </c>
      <c r="AW159" s="9">
        <v>44.88691903188136</v>
      </c>
      <c r="AX159" s="9">
        <v>0</v>
      </c>
      <c r="AY159" s="9">
        <v>0</v>
      </c>
      <c r="AZ159" s="10">
        <v>3.3920428251935486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0.29339622996774195</v>
      </c>
      <c r="BG159" s="9">
        <v>0</v>
      </c>
      <c r="BH159" s="9">
        <v>0</v>
      </c>
      <c r="BI159" s="9">
        <v>0</v>
      </c>
      <c r="BJ159" s="10">
        <v>0.012590233387096776</v>
      </c>
      <c r="BK159" s="17">
        <f t="shared" si="5"/>
        <v>199.1381469108814</v>
      </c>
      <c r="BL159" s="16"/>
      <c r="BM159" s="50"/>
    </row>
    <row r="160" spans="1:65" s="12" customFormat="1" ht="15">
      <c r="A160" s="5"/>
      <c r="B160" s="8" t="s">
        <v>237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2.0068559308387095</v>
      </c>
      <c r="I160" s="9">
        <v>0</v>
      </c>
      <c r="J160" s="9">
        <v>0</v>
      </c>
      <c r="K160" s="9">
        <v>0</v>
      </c>
      <c r="L160" s="10">
        <v>7.854506483935485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0.7760985911290323</v>
      </c>
      <c r="S160" s="9">
        <v>0</v>
      </c>
      <c r="T160" s="9">
        <v>0</v>
      </c>
      <c r="U160" s="9">
        <v>0</v>
      </c>
      <c r="V160" s="10">
        <v>5.551513408000001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19.594926662225806</v>
      </c>
      <c r="AW160" s="9">
        <v>14.855462742859492</v>
      </c>
      <c r="AX160" s="9">
        <v>0</v>
      </c>
      <c r="AY160" s="9">
        <v>0</v>
      </c>
      <c r="AZ160" s="10">
        <v>4.782573852645162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6.50020521283871</v>
      </c>
      <c r="BG160" s="9">
        <v>0</v>
      </c>
      <c r="BH160" s="9">
        <v>0</v>
      </c>
      <c r="BI160" s="9">
        <v>0</v>
      </c>
      <c r="BJ160" s="10">
        <v>0.4776437609354839</v>
      </c>
      <c r="BK160" s="17">
        <f t="shared" si="5"/>
        <v>62.399786645407886</v>
      </c>
      <c r="BL160" s="16"/>
      <c r="BM160" s="50"/>
    </row>
    <row r="161" spans="1:65" s="12" customFormat="1" ht="15">
      <c r="A161" s="5"/>
      <c r="B161" s="8" t="s">
        <v>111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0.8491996396774192</v>
      </c>
      <c r="I161" s="9">
        <v>0.1949195806451613</v>
      </c>
      <c r="J161" s="9">
        <v>0</v>
      </c>
      <c r="K161" s="9">
        <v>0</v>
      </c>
      <c r="L161" s="10">
        <v>0.5517523606774193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0.037475568580645165</v>
      </c>
      <c r="S161" s="9">
        <v>1.7510275661290324</v>
      </c>
      <c r="T161" s="9">
        <v>0</v>
      </c>
      <c r="U161" s="9">
        <v>0</v>
      </c>
      <c r="V161" s="10">
        <v>0.41426908206451607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16.071749348548387</v>
      </c>
      <c r="AW161" s="9">
        <v>13.312239351095842</v>
      </c>
      <c r="AX161" s="9">
        <v>0</v>
      </c>
      <c r="AY161" s="9">
        <v>0</v>
      </c>
      <c r="AZ161" s="10">
        <v>4.227080226419355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3.904940280096775</v>
      </c>
      <c r="BG161" s="9">
        <v>0</v>
      </c>
      <c r="BH161" s="9">
        <v>0</v>
      </c>
      <c r="BI161" s="9">
        <v>0</v>
      </c>
      <c r="BJ161" s="10">
        <v>0.7378449749032259</v>
      </c>
      <c r="BK161" s="17">
        <f t="shared" si="5"/>
        <v>42.05249797883778</v>
      </c>
      <c r="BL161" s="16"/>
      <c r="BM161" s="50"/>
    </row>
    <row r="162" spans="1:65" s="12" customFormat="1" ht="15">
      <c r="A162" s="5"/>
      <c r="B162" s="8" t="s">
        <v>112</v>
      </c>
      <c r="C162" s="11">
        <v>0</v>
      </c>
      <c r="D162" s="9">
        <v>0.3854141612903226</v>
      </c>
      <c r="E162" s="9">
        <v>0</v>
      </c>
      <c r="F162" s="9">
        <v>0</v>
      </c>
      <c r="G162" s="10">
        <v>0</v>
      </c>
      <c r="H162" s="11">
        <v>1.108965016</v>
      </c>
      <c r="I162" s="9">
        <v>19.27070806451613</v>
      </c>
      <c r="J162" s="9">
        <v>0</v>
      </c>
      <c r="K162" s="9">
        <v>0</v>
      </c>
      <c r="L162" s="10">
        <v>1.2592765363225806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0.0038541416129032257</v>
      </c>
      <c r="S162" s="9">
        <v>0</v>
      </c>
      <c r="T162" s="9">
        <v>0</v>
      </c>
      <c r="U162" s="9">
        <v>0</v>
      </c>
      <c r="V162" s="10">
        <v>0.04663511351612903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0.627248668967742</v>
      </c>
      <c r="AW162" s="9">
        <v>0.6361806448651325</v>
      </c>
      <c r="AX162" s="9">
        <v>0</v>
      </c>
      <c r="AY162" s="9">
        <v>0</v>
      </c>
      <c r="AZ162" s="10">
        <v>0.1846713052903226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0.19594363887096775</v>
      </c>
      <c r="BG162" s="9">
        <v>0</v>
      </c>
      <c r="BH162" s="9">
        <v>0</v>
      </c>
      <c r="BI162" s="9">
        <v>0</v>
      </c>
      <c r="BJ162" s="10">
        <v>2.379298197032258</v>
      </c>
      <c r="BK162" s="17">
        <f t="shared" si="5"/>
        <v>26.09819548828449</v>
      </c>
      <c r="BL162" s="16"/>
      <c r="BM162" s="50"/>
    </row>
    <row r="163" spans="1:65" s="12" customFormat="1" ht="15">
      <c r="A163" s="5"/>
      <c r="B163" s="8" t="s">
        <v>113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0.08107946838709677</v>
      </c>
      <c r="I163" s="9">
        <v>177.62084210790323</v>
      </c>
      <c r="J163" s="9">
        <v>0</v>
      </c>
      <c r="K163" s="9">
        <v>0</v>
      </c>
      <c r="L163" s="10">
        <v>1.8779908802903225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0.0018855690322580646</v>
      </c>
      <c r="S163" s="9">
        <v>4.7139225806451615</v>
      </c>
      <c r="T163" s="9">
        <v>0</v>
      </c>
      <c r="U163" s="9">
        <v>0</v>
      </c>
      <c r="V163" s="10">
        <v>0.009427939387096775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5.6103236094838715</v>
      </c>
      <c r="AW163" s="9">
        <v>0.4671625809106769</v>
      </c>
      <c r="AX163" s="9">
        <v>0</v>
      </c>
      <c r="AY163" s="9">
        <v>0</v>
      </c>
      <c r="AZ163" s="10">
        <v>0.12407838141935483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0.015178112193548388</v>
      </c>
      <c r="BG163" s="9">
        <v>0</v>
      </c>
      <c r="BH163" s="9">
        <v>0</v>
      </c>
      <c r="BI163" s="9">
        <v>0</v>
      </c>
      <c r="BJ163" s="10">
        <v>0.006073113548387098</v>
      </c>
      <c r="BK163" s="17">
        <f t="shared" si="5"/>
        <v>190.52796434320103</v>
      </c>
      <c r="BL163" s="16"/>
      <c r="BM163" s="50"/>
    </row>
    <row r="164" spans="1:65" s="12" customFormat="1" ht="15">
      <c r="A164" s="5"/>
      <c r="B164" s="8" t="s">
        <v>142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0.17421846412903227</v>
      </c>
      <c r="I164" s="9">
        <v>130.50523696774192</v>
      </c>
      <c r="J164" s="9">
        <v>0</v>
      </c>
      <c r="K164" s="9">
        <v>0</v>
      </c>
      <c r="L164" s="10">
        <v>0.2861344767741935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0.0025377780645161304</v>
      </c>
      <c r="S164" s="9">
        <v>20.30222451612903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0.5748459725806451</v>
      </c>
      <c r="AW164" s="9">
        <v>3.7901932258064517</v>
      </c>
      <c r="AX164" s="9">
        <v>0</v>
      </c>
      <c r="AY164" s="9">
        <v>0</v>
      </c>
      <c r="AZ164" s="10">
        <v>0.317239173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0.09563920906451613</v>
      </c>
      <c r="BG164" s="9">
        <v>46.7457164516129</v>
      </c>
      <c r="BH164" s="9">
        <v>0</v>
      </c>
      <c r="BI164" s="9">
        <v>0</v>
      </c>
      <c r="BJ164" s="10">
        <v>0.007580386451612905</v>
      </c>
      <c r="BK164" s="17">
        <f t="shared" si="5"/>
        <v>202.80156662135485</v>
      </c>
      <c r="BL164" s="16"/>
      <c r="BM164" s="50"/>
    </row>
    <row r="165" spans="1:65" s="12" customFormat="1" ht="15">
      <c r="A165" s="5"/>
      <c r="B165" s="8" t="s">
        <v>147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1.0040824169354838</v>
      </c>
      <c r="I165" s="9">
        <v>272.4009080645161</v>
      </c>
      <c r="J165" s="9">
        <v>0</v>
      </c>
      <c r="K165" s="9">
        <v>0</v>
      </c>
      <c r="L165" s="10">
        <v>0.09895121358064517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0.002850707225806452</v>
      </c>
      <c r="S165" s="9">
        <v>17.737733548387094</v>
      </c>
      <c r="T165" s="9">
        <v>0</v>
      </c>
      <c r="U165" s="9">
        <v>0</v>
      </c>
      <c r="V165" s="10">
        <v>0.011402828709677418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0.00631876935483871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0.3873658371612903</v>
      </c>
      <c r="AW165" s="9">
        <v>0.5070494320053153</v>
      </c>
      <c r="AX165" s="9">
        <v>0</v>
      </c>
      <c r="AY165" s="9">
        <v>0</v>
      </c>
      <c r="AZ165" s="10">
        <v>0.07456147838709677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0.024011323548387097</v>
      </c>
      <c r="BG165" s="9">
        <v>88.46277096774193</v>
      </c>
      <c r="BH165" s="9">
        <v>0</v>
      </c>
      <c r="BI165" s="9">
        <v>0</v>
      </c>
      <c r="BJ165" s="10">
        <v>0.0018956308064516127</v>
      </c>
      <c r="BK165" s="17">
        <f t="shared" si="5"/>
        <v>380.7199022183601</v>
      </c>
      <c r="BL165" s="16"/>
      <c r="BM165" s="50"/>
    </row>
    <row r="166" spans="1:65" s="21" customFormat="1" ht="15">
      <c r="A166" s="5"/>
      <c r="B166" s="15" t="s">
        <v>17</v>
      </c>
      <c r="C166" s="20">
        <f aca="true" t="shared" si="6" ref="C166:AH166">SUM(C20:C165)</f>
        <v>0</v>
      </c>
      <c r="D166" s="18">
        <f t="shared" si="6"/>
        <v>1125.9955008475483</v>
      </c>
      <c r="E166" s="18">
        <f t="shared" si="6"/>
        <v>0</v>
      </c>
      <c r="F166" s="18">
        <f t="shared" si="6"/>
        <v>0</v>
      </c>
      <c r="G166" s="19">
        <f t="shared" si="6"/>
        <v>142.09492185599996</v>
      </c>
      <c r="H166" s="20">
        <f t="shared" si="6"/>
        <v>412.9397314593226</v>
      </c>
      <c r="I166" s="18">
        <f t="shared" si="6"/>
        <v>7794.602787163968</v>
      </c>
      <c r="J166" s="18">
        <f t="shared" si="6"/>
        <v>15.55059470967742</v>
      </c>
      <c r="K166" s="18">
        <f t="shared" si="6"/>
        <v>0</v>
      </c>
      <c r="L166" s="19">
        <f t="shared" si="6"/>
        <v>346.00038321325803</v>
      </c>
      <c r="M166" s="20">
        <f t="shared" si="6"/>
        <v>0</v>
      </c>
      <c r="N166" s="18">
        <f t="shared" si="6"/>
        <v>0</v>
      </c>
      <c r="O166" s="18">
        <f t="shared" si="6"/>
        <v>0</v>
      </c>
      <c r="P166" s="18">
        <f t="shared" si="6"/>
        <v>0</v>
      </c>
      <c r="Q166" s="19">
        <f t="shared" si="6"/>
        <v>0</v>
      </c>
      <c r="R166" s="20">
        <f t="shared" si="6"/>
        <v>96.6070086662581</v>
      </c>
      <c r="S166" s="18">
        <f t="shared" si="6"/>
        <v>1663.3454638126454</v>
      </c>
      <c r="T166" s="18">
        <f t="shared" si="6"/>
        <v>37.1229349596129</v>
      </c>
      <c r="U166" s="18">
        <f t="shared" si="6"/>
        <v>0</v>
      </c>
      <c r="V166" s="19">
        <f t="shared" si="6"/>
        <v>247.48804614377417</v>
      </c>
      <c r="W166" s="20">
        <f t="shared" si="6"/>
        <v>0</v>
      </c>
      <c r="X166" s="18">
        <f t="shared" si="6"/>
        <v>0</v>
      </c>
      <c r="Y166" s="18">
        <f t="shared" si="6"/>
        <v>0</v>
      </c>
      <c r="Z166" s="18">
        <f t="shared" si="6"/>
        <v>0</v>
      </c>
      <c r="AA166" s="19">
        <f t="shared" si="6"/>
        <v>0</v>
      </c>
      <c r="AB166" s="20">
        <f t="shared" si="6"/>
        <v>21.673998463161286</v>
      </c>
      <c r="AC166" s="18">
        <f t="shared" si="6"/>
        <v>14.549267685774193</v>
      </c>
      <c r="AD166" s="18">
        <f t="shared" si="6"/>
        <v>0</v>
      </c>
      <c r="AE166" s="18">
        <f t="shared" si="6"/>
        <v>0</v>
      </c>
      <c r="AF166" s="19">
        <f t="shared" si="6"/>
        <v>7.383181674129031</v>
      </c>
      <c r="AG166" s="20">
        <f t="shared" si="6"/>
        <v>0</v>
      </c>
      <c r="AH166" s="18">
        <f t="shared" si="6"/>
        <v>0</v>
      </c>
      <c r="AI166" s="18">
        <f aca="true" t="shared" si="7" ref="AI166:BK166">SUM(AI20:AI165)</f>
        <v>0</v>
      </c>
      <c r="AJ166" s="18">
        <f t="shared" si="7"/>
        <v>0</v>
      </c>
      <c r="AK166" s="19">
        <f t="shared" si="7"/>
        <v>0</v>
      </c>
      <c r="AL166" s="20">
        <f t="shared" si="7"/>
        <v>0.5933384682903226</v>
      </c>
      <c r="AM166" s="18">
        <f t="shared" si="7"/>
        <v>0</v>
      </c>
      <c r="AN166" s="18">
        <f t="shared" si="7"/>
        <v>0</v>
      </c>
      <c r="AO166" s="18">
        <f t="shared" si="7"/>
        <v>0</v>
      </c>
      <c r="AP166" s="19">
        <f t="shared" si="7"/>
        <v>0.3257719064193549</v>
      </c>
      <c r="AQ166" s="20">
        <f t="shared" si="7"/>
        <v>0</v>
      </c>
      <c r="AR166" s="18">
        <f t="shared" si="7"/>
        <v>624.1699935483872</v>
      </c>
      <c r="AS166" s="18">
        <f t="shared" si="7"/>
        <v>0</v>
      </c>
      <c r="AT166" s="18">
        <f t="shared" si="7"/>
        <v>0</v>
      </c>
      <c r="AU166" s="19">
        <f t="shared" si="7"/>
        <v>0</v>
      </c>
      <c r="AV166" s="20">
        <f t="shared" si="7"/>
        <v>3147.3084962906837</v>
      </c>
      <c r="AW166" s="18">
        <f t="shared" si="7"/>
        <v>1607.0908541458427</v>
      </c>
      <c r="AX166" s="18">
        <f t="shared" si="7"/>
        <v>0</v>
      </c>
      <c r="AY166" s="18">
        <f t="shared" si="7"/>
        <v>0</v>
      </c>
      <c r="AZ166" s="19">
        <f t="shared" si="7"/>
        <v>1136.4626117957414</v>
      </c>
      <c r="BA166" s="20">
        <f t="shared" si="7"/>
        <v>0</v>
      </c>
      <c r="BB166" s="18">
        <f t="shared" si="7"/>
        <v>0</v>
      </c>
      <c r="BC166" s="18">
        <f t="shared" si="7"/>
        <v>0</v>
      </c>
      <c r="BD166" s="18">
        <f t="shared" si="7"/>
        <v>0</v>
      </c>
      <c r="BE166" s="19">
        <f t="shared" si="7"/>
        <v>0</v>
      </c>
      <c r="BF166" s="20">
        <f t="shared" si="7"/>
        <v>554.9606275265484</v>
      </c>
      <c r="BG166" s="18">
        <f t="shared" si="7"/>
        <v>673.7272751147096</v>
      </c>
      <c r="BH166" s="18">
        <f t="shared" si="7"/>
        <v>6.0173367661290325</v>
      </c>
      <c r="BI166" s="18">
        <f t="shared" si="7"/>
        <v>0</v>
      </c>
      <c r="BJ166" s="19">
        <f t="shared" si="7"/>
        <v>251.75458214093553</v>
      </c>
      <c r="BK166" s="32">
        <f t="shared" si="7"/>
        <v>19927.764708358827</v>
      </c>
      <c r="BL166" s="16"/>
      <c r="BM166" s="56"/>
    </row>
    <row r="167" spans="3:64" ht="1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6"/>
    </row>
    <row r="168" spans="1:65" s="12" customFormat="1" ht="15">
      <c r="A168" s="5" t="s">
        <v>36</v>
      </c>
      <c r="B168" s="6" t="s">
        <v>37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4"/>
      <c r="BL168" s="16"/>
      <c r="BM168" s="57"/>
    </row>
    <row r="169" spans="1:65" s="12" customFormat="1" ht="15">
      <c r="A169" s="5"/>
      <c r="B169" s="8" t="s">
        <v>38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</v>
      </c>
      <c r="I169" s="9">
        <v>0</v>
      </c>
      <c r="J169" s="9">
        <v>0</v>
      </c>
      <c r="K169" s="9">
        <v>0</v>
      </c>
      <c r="L169" s="10">
        <v>0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</v>
      </c>
      <c r="AW169" s="9">
        <v>0</v>
      </c>
      <c r="AX169" s="9">
        <v>0</v>
      </c>
      <c r="AY169" s="9">
        <v>0</v>
      </c>
      <c r="AZ169" s="10">
        <v>0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</v>
      </c>
      <c r="BG169" s="9">
        <v>0</v>
      </c>
      <c r="BH169" s="9">
        <v>0</v>
      </c>
      <c r="BI169" s="9">
        <v>0</v>
      </c>
      <c r="BJ169" s="10">
        <v>0</v>
      </c>
      <c r="BK169" s="17">
        <v>0</v>
      </c>
      <c r="BL169" s="16"/>
      <c r="BM169" s="50"/>
    </row>
    <row r="170" spans="1:65" s="21" customFormat="1" ht="15">
      <c r="A170" s="5"/>
      <c r="B170" s="15" t="s">
        <v>39</v>
      </c>
      <c r="C170" s="20">
        <v>0</v>
      </c>
      <c r="D170" s="18">
        <v>0</v>
      </c>
      <c r="E170" s="18">
        <v>0</v>
      </c>
      <c r="F170" s="18">
        <v>0</v>
      </c>
      <c r="G170" s="19">
        <v>0</v>
      </c>
      <c r="H170" s="20">
        <v>0</v>
      </c>
      <c r="I170" s="18">
        <v>0</v>
      </c>
      <c r="J170" s="18">
        <v>0</v>
      </c>
      <c r="K170" s="18">
        <v>0</v>
      </c>
      <c r="L170" s="19">
        <v>0</v>
      </c>
      <c r="M170" s="20">
        <v>0</v>
      </c>
      <c r="N170" s="18">
        <v>0</v>
      </c>
      <c r="O170" s="18">
        <v>0</v>
      </c>
      <c r="P170" s="18">
        <v>0</v>
      </c>
      <c r="Q170" s="19">
        <v>0</v>
      </c>
      <c r="R170" s="20">
        <v>0</v>
      </c>
      <c r="S170" s="18">
        <v>0</v>
      </c>
      <c r="T170" s="18">
        <v>0</v>
      </c>
      <c r="U170" s="18">
        <v>0</v>
      </c>
      <c r="V170" s="19">
        <v>0</v>
      </c>
      <c r="W170" s="20">
        <v>0</v>
      </c>
      <c r="X170" s="18">
        <v>0</v>
      </c>
      <c r="Y170" s="18">
        <v>0</v>
      </c>
      <c r="Z170" s="18">
        <v>0</v>
      </c>
      <c r="AA170" s="19">
        <v>0</v>
      </c>
      <c r="AB170" s="20">
        <v>0</v>
      </c>
      <c r="AC170" s="18">
        <v>0</v>
      </c>
      <c r="AD170" s="18">
        <v>0</v>
      </c>
      <c r="AE170" s="18">
        <v>0</v>
      </c>
      <c r="AF170" s="19">
        <v>0</v>
      </c>
      <c r="AG170" s="20">
        <v>0</v>
      </c>
      <c r="AH170" s="18">
        <v>0</v>
      </c>
      <c r="AI170" s="18">
        <v>0</v>
      </c>
      <c r="AJ170" s="18">
        <v>0</v>
      </c>
      <c r="AK170" s="19">
        <v>0</v>
      </c>
      <c r="AL170" s="20">
        <v>0</v>
      </c>
      <c r="AM170" s="18">
        <v>0</v>
      </c>
      <c r="AN170" s="18">
        <v>0</v>
      </c>
      <c r="AO170" s="18">
        <v>0</v>
      </c>
      <c r="AP170" s="19">
        <v>0</v>
      </c>
      <c r="AQ170" s="20">
        <v>0</v>
      </c>
      <c r="AR170" s="18">
        <v>0</v>
      </c>
      <c r="AS170" s="18">
        <v>0</v>
      </c>
      <c r="AT170" s="18">
        <v>0</v>
      </c>
      <c r="AU170" s="19">
        <v>0</v>
      </c>
      <c r="AV170" s="20">
        <v>0</v>
      </c>
      <c r="AW170" s="18">
        <v>0</v>
      </c>
      <c r="AX170" s="18">
        <v>0</v>
      </c>
      <c r="AY170" s="18">
        <v>0</v>
      </c>
      <c r="AZ170" s="19">
        <v>0</v>
      </c>
      <c r="BA170" s="20">
        <v>0</v>
      </c>
      <c r="BB170" s="18">
        <v>0</v>
      </c>
      <c r="BC170" s="18">
        <v>0</v>
      </c>
      <c r="BD170" s="18">
        <v>0</v>
      </c>
      <c r="BE170" s="19">
        <v>0</v>
      </c>
      <c r="BF170" s="20">
        <v>0</v>
      </c>
      <c r="BG170" s="18">
        <v>0</v>
      </c>
      <c r="BH170" s="18">
        <v>0</v>
      </c>
      <c r="BI170" s="18">
        <v>0</v>
      </c>
      <c r="BJ170" s="19">
        <v>0</v>
      </c>
      <c r="BK170" s="32">
        <v>0</v>
      </c>
      <c r="BL170" s="16"/>
      <c r="BM170" s="56"/>
    </row>
    <row r="171" spans="1:65" s="12" customFormat="1" ht="15">
      <c r="A171" s="5" t="s">
        <v>40</v>
      </c>
      <c r="B171" s="6" t="s">
        <v>41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4"/>
      <c r="BL171" s="16"/>
      <c r="BM171" s="57"/>
    </row>
    <row r="172" spans="1:65" s="12" customFormat="1" ht="15">
      <c r="A172" s="5"/>
      <c r="B172" s="8" t="s">
        <v>38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</v>
      </c>
      <c r="I172" s="9">
        <v>0</v>
      </c>
      <c r="J172" s="9">
        <v>0</v>
      </c>
      <c r="K172" s="9">
        <v>0</v>
      </c>
      <c r="L172" s="10">
        <v>0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0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</v>
      </c>
      <c r="AW172" s="9">
        <v>0</v>
      </c>
      <c r="AX172" s="9">
        <v>0</v>
      </c>
      <c r="AY172" s="9">
        <v>0</v>
      </c>
      <c r="AZ172" s="10">
        <v>0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</v>
      </c>
      <c r="BG172" s="9">
        <v>0</v>
      </c>
      <c r="BH172" s="9">
        <v>0</v>
      </c>
      <c r="BI172" s="9">
        <v>0</v>
      </c>
      <c r="BJ172" s="10">
        <v>0</v>
      </c>
      <c r="BK172" s="17">
        <v>0</v>
      </c>
      <c r="BL172" s="16"/>
      <c r="BM172" s="50"/>
    </row>
    <row r="173" spans="1:65" s="21" customFormat="1" ht="15">
      <c r="A173" s="5"/>
      <c r="B173" s="15" t="s">
        <v>42</v>
      </c>
      <c r="C173" s="20">
        <v>0</v>
      </c>
      <c r="D173" s="18">
        <v>0</v>
      </c>
      <c r="E173" s="18">
        <v>0</v>
      </c>
      <c r="F173" s="18">
        <v>0</v>
      </c>
      <c r="G173" s="19">
        <v>0</v>
      </c>
      <c r="H173" s="20">
        <v>0</v>
      </c>
      <c r="I173" s="18">
        <v>0</v>
      </c>
      <c r="J173" s="18">
        <v>0</v>
      </c>
      <c r="K173" s="18">
        <v>0</v>
      </c>
      <c r="L173" s="19">
        <v>0</v>
      </c>
      <c r="M173" s="20">
        <v>0</v>
      </c>
      <c r="N173" s="18">
        <v>0</v>
      </c>
      <c r="O173" s="18">
        <v>0</v>
      </c>
      <c r="P173" s="18">
        <v>0</v>
      </c>
      <c r="Q173" s="19">
        <v>0</v>
      </c>
      <c r="R173" s="20">
        <v>0</v>
      </c>
      <c r="S173" s="18">
        <v>0</v>
      </c>
      <c r="T173" s="18">
        <v>0</v>
      </c>
      <c r="U173" s="18">
        <v>0</v>
      </c>
      <c r="V173" s="19">
        <v>0</v>
      </c>
      <c r="W173" s="20">
        <v>0</v>
      </c>
      <c r="X173" s="18">
        <v>0</v>
      </c>
      <c r="Y173" s="18">
        <v>0</v>
      </c>
      <c r="Z173" s="18">
        <v>0</v>
      </c>
      <c r="AA173" s="19">
        <v>0</v>
      </c>
      <c r="AB173" s="20">
        <v>0</v>
      </c>
      <c r="AC173" s="18">
        <v>0</v>
      </c>
      <c r="AD173" s="18">
        <v>0</v>
      </c>
      <c r="AE173" s="18">
        <v>0</v>
      </c>
      <c r="AF173" s="19">
        <v>0</v>
      </c>
      <c r="AG173" s="20">
        <v>0</v>
      </c>
      <c r="AH173" s="18">
        <v>0</v>
      </c>
      <c r="AI173" s="18">
        <v>0</v>
      </c>
      <c r="AJ173" s="18">
        <v>0</v>
      </c>
      <c r="AK173" s="19">
        <v>0</v>
      </c>
      <c r="AL173" s="20">
        <v>0</v>
      </c>
      <c r="AM173" s="18">
        <v>0</v>
      </c>
      <c r="AN173" s="18">
        <v>0</v>
      </c>
      <c r="AO173" s="18">
        <v>0</v>
      </c>
      <c r="AP173" s="19">
        <v>0</v>
      </c>
      <c r="AQ173" s="20">
        <v>0</v>
      </c>
      <c r="AR173" s="18">
        <v>0</v>
      </c>
      <c r="AS173" s="18">
        <v>0</v>
      </c>
      <c r="AT173" s="18">
        <v>0</v>
      </c>
      <c r="AU173" s="19">
        <v>0</v>
      </c>
      <c r="AV173" s="20">
        <v>0</v>
      </c>
      <c r="AW173" s="18">
        <v>0</v>
      </c>
      <c r="AX173" s="18">
        <v>0</v>
      </c>
      <c r="AY173" s="18">
        <v>0</v>
      </c>
      <c r="AZ173" s="19">
        <v>0</v>
      </c>
      <c r="BA173" s="20">
        <v>0</v>
      </c>
      <c r="BB173" s="18">
        <v>0</v>
      </c>
      <c r="BC173" s="18">
        <v>0</v>
      </c>
      <c r="BD173" s="18">
        <v>0</v>
      </c>
      <c r="BE173" s="19">
        <v>0</v>
      </c>
      <c r="BF173" s="20">
        <v>0</v>
      </c>
      <c r="BG173" s="18">
        <v>0</v>
      </c>
      <c r="BH173" s="18">
        <v>0</v>
      </c>
      <c r="BI173" s="18">
        <v>0</v>
      </c>
      <c r="BJ173" s="19">
        <v>0</v>
      </c>
      <c r="BK173" s="32">
        <v>0</v>
      </c>
      <c r="BL173" s="16"/>
      <c r="BM173" s="56"/>
    </row>
    <row r="174" spans="1:65" s="21" customFormat="1" ht="15">
      <c r="A174" s="5" t="s">
        <v>18</v>
      </c>
      <c r="B174" s="27" t="s">
        <v>19</v>
      </c>
      <c r="C174" s="20"/>
      <c r="D174" s="18"/>
      <c r="E174" s="18"/>
      <c r="F174" s="18"/>
      <c r="G174" s="19"/>
      <c r="H174" s="20"/>
      <c r="I174" s="18"/>
      <c r="J174" s="18"/>
      <c r="K174" s="18"/>
      <c r="L174" s="19"/>
      <c r="M174" s="20"/>
      <c r="N174" s="18"/>
      <c r="O174" s="18"/>
      <c r="P174" s="18"/>
      <c r="Q174" s="19"/>
      <c r="R174" s="20"/>
      <c r="S174" s="18"/>
      <c r="T174" s="18"/>
      <c r="U174" s="18"/>
      <c r="V174" s="19"/>
      <c r="W174" s="20"/>
      <c r="X174" s="18"/>
      <c r="Y174" s="18"/>
      <c r="Z174" s="18"/>
      <c r="AA174" s="19"/>
      <c r="AB174" s="20"/>
      <c r="AC174" s="18"/>
      <c r="AD174" s="18"/>
      <c r="AE174" s="18"/>
      <c r="AF174" s="19"/>
      <c r="AG174" s="20"/>
      <c r="AH174" s="18"/>
      <c r="AI174" s="18"/>
      <c r="AJ174" s="18"/>
      <c r="AK174" s="19"/>
      <c r="AL174" s="20"/>
      <c r="AM174" s="18"/>
      <c r="AN174" s="18"/>
      <c r="AO174" s="18"/>
      <c r="AP174" s="19"/>
      <c r="AQ174" s="20"/>
      <c r="AR174" s="18"/>
      <c r="AS174" s="18"/>
      <c r="AT174" s="18"/>
      <c r="AU174" s="19"/>
      <c r="AV174" s="20"/>
      <c r="AW174" s="18"/>
      <c r="AX174" s="18"/>
      <c r="AY174" s="18"/>
      <c r="AZ174" s="19"/>
      <c r="BA174" s="20"/>
      <c r="BB174" s="18"/>
      <c r="BC174" s="18"/>
      <c r="BD174" s="18"/>
      <c r="BE174" s="19"/>
      <c r="BF174" s="20"/>
      <c r="BG174" s="18"/>
      <c r="BH174" s="18"/>
      <c r="BI174" s="18"/>
      <c r="BJ174" s="19"/>
      <c r="BK174" s="32"/>
      <c r="BL174" s="16"/>
      <c r="BM174" s="56"/>
    </row>
    <row r="175" spans="1:65" s="12" customFormat="1" ht="15">
      <c r="A175" s="5"/>
      <c r="B175" s="8" t="s">
        <v>157</v>
      </c>
      <c r="C175" s="11">
        <v>0</v>
      </c>
      <c r="D175" s="9">
        <v>573.2146545455163</v>
      </c>
      <c r="E175" s="9">
        <v>0</v>
      </c>
      <c r="F175" s="9">
        <v>0</v>
      </c>
      <c r="G175" s="10">
        <v>25.281722837709687</v>
      </c>
      <c r="H175" s="11">
        <v>101.7936703404839</v>
      </c>
      <c r="I175" s="9">
        <v>3404.8083040176143</v>
      </c>
      <c r="J175" s="9">
        <v>51.545347543580654</v>
      </c>
      <c r="K175" s="9">
        <v>0</v>
      </c>
      <c r="L175" s="10">
        <v>10.57013680032258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5.83999974416129</v>
      </c>
      <c r="S175" s="9">
        <v>28.665308881258063</v>
      </c>
      <c r="T175" s="9">
        <v>4.269252114516129</v>
      </c>
      <c r="U175" s="9">
        <v>0</v>
      </c>
      <c r="V175" s="10">
        <v>27.20422260183871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0.031543658387096773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0.001971565838709677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33.113744646483866</v>
      </c>
      <c r="AW175" s="9">
        <v>820.8599012023201</v>
      </c>
      <c r="AX175" s="9">
        <v>0.10156657135483871</v>
      </c>
      <c r="AY175" s="9">
        <v>0</v>
      </c>
      <c r="AZ175" s="10">
        <v>66.040985936871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13.185151546451618</v>
      </c>
      <c r="BG175" s="9">
        <v>13.416180773096777</v>
      </c>
      <c r="BH175" s="9">
        <v>0</v>
      </c>
      <c r="BI175" s="9">
        <v>0</v>
      </c>
      <c r="BJ175" s="10">
        <v>3.356863291419355</v>
      </c>
      <c r="BK175" s="17">
        <f aca="true" t="shared" si="8" ref="BK175:BK185">SUM(C175:BJ175)</f>
        <v>5183.300528619226</v>
      </c>
      <c r="BL175" s="16"/>
      <c r="BM175" s="50"/>
    </row>
    <row r="176" spans="1:65" s="12" customFormat="1" ht="15">
      <c r="A176" s="5"/>
      <c r="B176" s="8" t="s">
        <v>114</v>
      </c>
      <c r="C176" s="11">
        <v>0</v>
      </c>
      <c r="D176" s="9">
        <v>0.7128353225806452</v>
      </c>
      <c r="E176" s="9">
        <v>0</v>
      </c>
      <c r="F176" s="9">
        <v>0</v>
      </c>
      <c r="G176" s="10">
        <v>0</v>
      </c>
      <c r="H176" s="11">
        <v>338.8491953990323</v>
      </c>
      <c r="I176" s="9">
        <v>1192.7958621618386</v>
      </c>
      <c r="J176" s="9">
        <v>2.5244368205483867</v>
      </c>
      <c r="K176" s="9">
        <v>0</v>
      </c>
      <c r="L176" s="10">
        <v>139.16320369500005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66.00989799412905</v>
      </c>
      <c r="S176" s="9">
        <v>204.77848335932265</v>
      </c>
      <c r="T176" s="9">
        <v>18.896262211935486</v>
      </c>
      <c r="U176" s="9">
        <v>0</v>
      </c>
      <c r="V176" s="10">
        <v>56.48391123745162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46.66617868258066</v>
      </c>
      <c r="AC176" s="9">
        <v>59.799575973193555</v>
      </c>
      <c r="AD176" s="9">
        <v>2.508293591129032</v>
      </c>
      <c r="AE176" s="9">
        <v>0</v>
      </c>
      <c r="AF176" s="10">
        <v>12.949322055387096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2.4354346770645168</v>
      </c>
      <c r="AM176" s="9">
        <v>0</v>
      </c>
      <c r="AN176" s="9">
        <v>0</v>
      </c>
      <c r="AO176" s="9">
        <v>0</v>
      </c>
      <c r="AP176" s="10">
        <v>0.000781238870967742</v>
      </c>
      <c r="AQ176" s="11">
        <v>0</v>
      </c>
      <c r="AR176" s="9">
        <v>0</v>
      </c>
      <c r="AS176" s="9">
        <v>0</v>
      </c>
      <c r="AT176" s="9">
        <v>0</v>
      </c>
      <c r="AU176" s="10">
        <v>0.6926942839354839</v>
      </c>
      <c r="AV176" s="11">
        <v>2275.083833639645</v>
      </c>
      <c r="AW176" s="9">
        <v>1928.2637672052786</v>
      </c>
      <c r="AX176" s="9">
        <v>14.304150857096781</v>
      </c>
      <c r="AY176" s="9">
        <v>0</v>
      </c>
      <c r="AZ176" s="10">
        <v>1011.5134840807418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362.0759765902904</v>
      </c>
      <c r="BG176" s="9">
        <v>245.09802084187095</v>
      </c>
      <c r="BH176" s="9">
        <v>30.972335627774193</v>
      </c>
      <c r="BI176" s="9">
        <v>0</v>
      </c>
      <c r="BJ176" s="10">
        <v>115.32292110825809</v>
      </c>
      <c r="BK176" s="17">
        <f t="shared" si="8"/>
        <v>8127.900858654956</v>
      </c>
      <c r="BL176" s="16"/>
      <c r="BM176" s="50"/>
    </row>
    <row r="177" spans="1:65" s="12" customFormat="1" ht="15">
      <c r="A177" s="5"/>
      <c r="B177" s="8" t="s">
        <v>115</v>
      </c>
      <c r="C177" s="11">
        <v>0</v>
      </c>
      <c r="D177" s="9">
        <v>148.30730680148386</v>
      </c>
      <c r="E177" s="9">
        <v>0</v>
      </c>
      <c r="F177" s="9">
        <v>0</v>
      </c>
      <c r="G177" s="10">
        <v>0</v>
      </c>
      <c r="H177" s="11">
        <v>60.29854811925808</v>
      </c>
      <c r="I177" s="9">
        <v>7054.463251679808</v>
      </c>
      <c r="J177" s="9">
        <v>15.650035806419353</v>
      </c>
      <c r="K177" s="9">
        <v>0</v>
      </c>
      <c r="L177" s="10">
        <v>68.86701274764518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11.64789765864516</v>
      </c>
      <c r="S177" s="9">
        <v>380.7293734068386</v>
      </c>
      <c r="T177" s="9">
        <v>25.708713852612895</v>
      </c>
      <c r="U177" s="9">
        <v>0</v>
      </c>
      <c r="V177" s="10">
        <v>23.580155276483865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0.0556718945483871</v>
      </c>
      <c r="AC177" s="9">
        <v>0</v>
      </c>
      <c r="AD177" s="9">
        <v>0</v>
      </c>
      <c r="AE177" s="9">
        <v>0</v>
      </c>
      <c r="AF177" s="10">
        <v>0.0032873568064516125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0.001045877612903226</v>
      </c>
      <c r="AM177" s="9">
        <v>0</v>
      </c>
      <c r="AN177" s="9">
        <v>0</v>
      </c>
      <c r="AO177" s="9">
        <v>0</v>
      </c>
      <c r="AP177" s="10">
        <v>0.03598573903225807</v>
      </c>
      <c r="AQ177" s="11">
        <v>0</v>
      </c>
      <c r="AR177" s="9">
        <v>3.6565283233870978</v>
      </c>
      <c r="AS177" s="9">
        <v>0</v>
      </c>
      <c r="AT177" s="9">
        <v>0</v>
      </c>
      <c r="AU177" s="10">
        <v>0</v>
      </c>
      <c r="AV177" s="11">
        <v>85.15760924238707</v>
      </c>
      <c r="AW177" s="9">
        <v>435.09034551799954</v>
      </c>
      <c r="AX177" s="9">
        <v>0</v>
      </c>
      <c r="AY177" s="9">
        <v>0</v>
      </c>
      <c r="AZ177" s="10">
        <v>125.48909326296767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7.624565909645161</v>
      </c>
      <c r="BG177" s="9">
        <v>52.23480694570968</v>
      </c>
      <c r="BH177" s="9">
        <v>0</v>
      </c>
      <c r="BI177" s="9">
        <v>0</v>
      </c>
      <c r="BJ177" s="10">
        <v>14.224378911935483</v>
      </c>
      <c r="BK177" s="17">
        <f t="shared" si="8"/>
        <v>8512.825614331226</v>
      </c>
      <c r="BL177" s="16"/>
      <c r="BM177" s="50"/>
    </row>
    <row r="178" spans="1:65" s="12" customFormat="1" ht="15">
      <c r="A178" s="5"/>
      <c r="B178" s="8" t="s">
        <v>116</v>
      </c>
      <c r="C178" s="11">
        <v>0</v>
      </c>
      <c r="D178" s="9">
        <v>1.8393849465161294</v>
      </c>
      <c r="E178" s="9">
        <v>0</v>
      </c>
      <c r="F178" s="9">
        <v>0</v>
      </c>
      <c r="G178" s="10">
        <v>0</v>
      </c>
      <c r="H178" s="11">
        <v>72.16409476187098</v>
      </c>
      <c r="I178" s="9">
        <v>334.0432504134838</v>
      </c>
      <c r="J178" s="9">
        <v>0</v>
      </c>
      <c r="K178" s="9">
        <v>0</v>
      </c>
      <c r="L178" s="10">
        <v>7.940497250354838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5.505191553387098</v>
      </c>
      <c r="S178" s="9">
        <v>1.1460935511612902</v>
      </c>
      <c r="T178" s="9">
        <v>0</v>
      </c>
      <c r="U178" s="9">
        <v>0</v>
      </c>
      <c r="V178" s="10">
        <v>1.0825030644193547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0.048960011258064526</v>
      </c>
      <c r="AC178" s="9">
        <v>0.04306376638709679</v>
      </c>
      <c r="AD178" s="9">
        <v>0</v>
      </c>
      <c r="AE178" s="9">
        <v>0</v>
      </c>
      <c r="AF178" s="10">
        <v>0.4301503248709678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0.02222222232258065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5.0000000000000026E-09</v>
      </c>
      <c r="AS178" s="9">
        <v>0</v>
      </c>
      <c r="AT178" s="9">
        <v>0</v>
      </c>
      <c r="AU178" s="10">
        <v>0</v>
      </c>
      <c r="AV178" s="11">
        <v>44.25490563348388</v>
      </c>
      <c r="AW178" s="9">
        <v>214.87293591989675</v>
      </c>
      <c r="AX178" s="9">
        <v>0</v>
      </c>
      <c r="AY178" s="9">
        <v>0</v>
      </c>
      <c r="AZ178" s="10">
        <v>129.8385680615161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7.364056985806451</v>
      </c>
      <c r="BG178" s="9">
        <v>23.475971535677424</v>
      </c>
      <c r="BH178" s="9">
        <v>1.6652874768064514</v>
      </c>
      <c r="BI178" s="9">
        <v>0</v>
      </c>
      <c r="BJ178" s="10">
        <v>12.870167129387099</v>
      </c>
      <c r="BK178" s="17">
        <f t="shared" si="8"/>
        <v>858.6073046136065</v>
      </c>
      <c r="BL178" s="16"/>
      <c r="BM178" s="57"/>
    </row>
    <row r="179" spans="1:65" s="12" customFormat="1" ht="15">
      <c r="A179" s="5"/>
      <c r="B179" s="8" t="s">
        <v>117</v>
      </c>
      <c r="C179" s="11">
        <v>0</v>
      </c>
      <c r="D179" s="9">
        <v>315.37717081167733</v>
      </c>
      <c r="E179" s="9">
        <v>0</v>
      </c>
      <c r="F179" s="9">
        <v>0</v>
      </c>
      <c r="G179" s="10">
        <v>0</v>
      </c>
      <c r="H179" s="11">
        <v>206.20373184209683</v>
      </c>
      <c r="I179" s="9">
        <v>6874.798252669484</v>
      </c>
      <c r="J179" s="9">
        <v>312.7770518839032</v>
      </c>
      <c r="K179" s="9">
        <v>89.02661425290322</v>
      </c>
      <c r="L179" s="10">
        <v>126.26746290722579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41.722860982774186</v>
      </c>
      <c r="S179" s="9">
        <v>886.5421004983868</v>
      </c>
      <c r="T179" s="9">
        <v>139.67907100367742</v>
      </c>
      <c r="U179" s="9">
        <v>0</v>
      </c>
      <c r="V179" s="10">
        <v>18.491535424967747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0.1978257268064516</v>
      </c>
      <c r="AC179" s="9">
        <v>0</v>
      </c>
      <c r="AD179" s="9">
        <v>0</v>
      </c>
      <c r="AE179" s="9">
        <v>0</v>
      </c>
      <c r="AF179" s="10">
        <v>0.0058784802903225795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0.03414264661290323</v>
      </c>
      <c r="AM179" s="9">
        <v>0</v>
      </c>
      <c r="AN179" s="9">
        <v>0</v>
      </c>
      <c r="AO179" s="9">
        <v>0</v>
      </c>
      <c r="AP179" s="10">
        <v>0.009864399612903226</v>
      </c>
      <c r="AQ179" s="11">
        <v>0</v>
      </c>
      <c r="AR179" s="9">
        <v>114.20977442270969</v>
      </c>
      <c r="AS179" s="9">
        <v>0</v>
      </c>
      <c r="AT179" s="9">
        <v>0</v>
      </c>
      <c r="AU179" s="10">
        <v>0</v>
      </c>
      <c r="AV179" s="11">
        <v>425.4611486227419</v>
      </c>
      <c r="AW179" s="9">
        <v>1366.6656535475647</v>
      </c>
      <c r="AX179" s="9">
        <v>39.24968374590322</v>
      </c>
      <c r="AY179" s="9">
        <v>0</v>
      </c>
      <c r="AZ179" s="10">
        <v>280.5566760298066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52.24327743348387</v>
      </c>
      <c r="BG179" s="9">
        <v>73.42738066377419</v>
      </c>
      <c r="BH179" s="9">
        <v>15.216779187967742</v>
      </c>
      <c r="BI179" s="9">
        <v>0</v>
      </c>
      <c r="BJ179" s="10">
        <v>99.64515407654837</v>
      </c>
      <c r="BK179" s="17">
        <f t="shared" si="8"/>
        <v>11477.80909126092</v>
      </c>
      <c r="BL179" s="16"/>
      <c r="BM179" s="50"/>
    </row>
    <row r="180" spans="1:65" s="12" customFormat="1" ht="15">
      <c r="A180" s="5"/>
      <c r="B180" s="8" t="s">
        <v>118</v>
      </c>
      <c r="C180" s="11">
        <v>0</v>
      </c>
      <c r="D180" s="9">
        <v>21.326187813096766</v>
      </c>
      <c r="E180" s="9">
        <v>0</v>
      </c>
      <c r="F180" s="9">
        <v>0</v>
      </c>
      <c r="G180" s="10">
        <v>0</v>
      </c>
      <c r="H180" s="11">
        <v>207.7552062897419</v>
      </c>
      <c r="I180" s="9">
        <v>6586.8592361016135</v>
      </c>
      <c r="J180" s="9">
        <v>85.39727022293545</v>
      </c>
      <c r="K180" s="9">
        <v>6.570290080838708</v>
      </c>
      <c r="L180" s="10">
        <v>279.78444360174194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125.13307854754838</v>
      </c>
      <c r="S180" s="9">
        <v>290.22700802251615</v>
      </c>
      <c r="T180" s="9">
        <v>231.272661105129</v>
      </c>
      <c r="U180" s="9">
        <v>0</v>
      </c>
      <c r="V180" s="10">
        <v>182.26616118954837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3.127862060096774</v>
      </c>
      <c r="AC180" s="9">
        <v>0.8954276801612902</v>
      </c>
      <c r="AD180" s="9">
        <v>0</v>
      </c>
      <c r="AE180" s="9">
        <v>0</v>
      </c>
      <c r="AF180" s="10">
        <v>2.853046981580645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0.268867595</v>
      </c>
      <c r="AM180" s="9">
        <v>0.2787898483870968</v>
      </c>
      <c r="AN180" s="9">
        <v>0</v>
      </c>
      <c r="AO180" s="9">
        <v>0</v>
      </c>
      <c r="AP180" s="10">
        <v>0.07981788522580643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1217.9172504234837</v>
      </c>
      <c r="AW180" s="9">
        <v>2664.7780323109855</v>
      </c>
      <c r="AX180" s="9">
        <v>5.469873571903224</v>
      </c>
      <c r="AY180" s="9">
        <v>297.7549148184193</v>
      </c>
      <c r="AZ180" s="10">
        <v>1100.1682819936452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808.3697365750963</v>
      </c>
      <c r="BG180" s="9">
        <v>513.3175847464515</v>
      </c>
      <c r="BH180" s="9">
        <v>43.72120197683869</v>
      </c>
      <c r="BI180" s="9">
        <v>0</v>
      </c>
      <c r="BJ180" s="10">
        <v>314.3277040671935</v>
      </c>
      <c r="BK180" s="17">
        <f t="shared" si="8"/>
        <v>14989.919935509179</v>
      </c>
      <c r="BL180" s="16"/>
      <c r="BM180" s="50"/>
    </row>
    <row r="181" spans="1:65" s="12" customFormat="1" ht="15">
      <c r="A181" s="5"/>
      <c r="B181" s="8" t="s">
        <v>119</v>
      </c>
      <c r="C181" s="11">
        <v>0</v>
      </c>
      <c r="D181" s="9">
        <v>2.0889370365483875</v>
      </c>
      <c r="E181" s="9">
        <v>0</v>
      </c>
      <c r="F181" s="9">
        <v>0</v>
      </c>
      <c r="G181" s="10">
        <v>0</v>
      </c>
      <c r="H181" s="11">
        <v>16.90067982548387</v>
      </c>
      <c r="I181" s="9">
        <v>3.55881790716129</v>
      </c>
      <c r="J181" s="9">
        <v>0</v>
      </c>
      <c r="K181" s="9">
        <v>0</v>
      </c>
      <c r="L181" s="10">
        <v>53.278599058838715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10.259066875741937</v>
      </c>
      <c r="S181" s="9">
        <v>0.18537560793548388</v>
      </c>
      <c r="T181" s="9">
        <v>0</v>
      </c>
      <c r="U181" s="9">
        <v>0</v>
      </c>
      <c r="V181" s="10">
        <v>15.135776943096776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0.8231513365161289</v>
      </c>
      <c r="AC181" s="9">
        <v>0</v>
      </c>
      <c r="AD181" s="9">
        <v>0</v>
      </c>
      <c r="AE181" s="9">
        <v>0</v>
      </c>
      <c r="AF181" s="10">
        <v>0.6148006753225805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0.059471369709677424</v>
      </c>
      <c r="AM181" s="9">
        <v>0</v>
      </c>
      <c r="AN181" s="9">
        <v>0</v>
      </c>
      <c r="AO181" s="9">
        <v>0</v>
      </c>
      <c r="AP181" s="10">
        <v>0.03170243983870966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417.69798075564523</v>
      </c>
      <c r="AW181" s="9">
        <v>302.3296434149011</v>
      </c>
      <c r="AX181" s="9">
        <v>0.7652191474193552</v>
      </c>
      <c r="AY181" s="9">
        <v>0</v>
      </c>
      <c r="AZ181" s="10">
        <v>891.8140183024194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246.13790809570963</v>
      </c>
      <c r="BG181" s="9">
        <v>66.91033862103227</v>
      </c>
      <c r="BH181" s="9">
        <v>3.6305486007419354</v>
      </c>
      <c r="BI181" s="9">
        <v>0</v>
      </c>
      <c r="BJ181" s="10">
        <v>236.5447437003549</v>
      </c>
      <c r="BK181" s="17">
        <f t="shared" si="8"/>
        <v>2268.766779714417</v>
      </c>
      <c r="BL181" s="16"/>
      <c r="BM181" s="50"/>
    </row>
    <row r="182" spans="1:65" s="12" customFormat="1" ht="15">
      <c r="A182" s="5"/>
      <c r="B182" s="8" t="s">
        <v>120</v>
      </c>
      <c r="C182" s="11">
        <v>0</v>
      </c>
      <c r="D182" s="9">
        <v>47.50294777145158</v>
      </c>
      <c r="E182" s="9">
        <v>0</v>
      </c>
      <c r="F182" s="9">
        <v>0</v>
      </c>
      <c r="G182" s="10">
        <v>0</v>
      </c>
      <c r="H182" s="11">
        <v>59.84306772877419</v>
      </c>
      <c r="I182" s="9">
        <v>1421.6542151092904</v>
      </c>
      <c r="J182" s="9">
        <v>2.5161995694516133</v>
      </c>
      <c r="K182" s="9">
        <v>0</v>
      </c>
      <c r="L182" s="10">
        <v>41.302849812612905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8.717508294903226</v>
      </c>
      <c r="S182" s="9">
        <v>5.108360135870967</v>
      </c>
      <c r="T182" s="9">
        <v>0.14770492851612899</v>
      </c>
      <c r="U182" s="9">
        <v>0</v>
      </c>
      <c r="V182" s="10">
        <v>37.48444714290324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0.6260508816451613</v>
      </c>
      <c r="AC182" s="9">
        <v>1.2523307516774196</v>
      </c>
      <c r="AD182" s="9">
        <v>0</v>
      </c>
      <c r="AE182" s="9">
        <v>0</v>
      </c>
      <c r="AF182" s="10">
        <v>0.06037635893548386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0.1518592968064516</v>
      </c>
      <c r="AM182" s="9">
        <v>0</v>
      </c>
      <c r="AN182" s="9">
        <v>0</v>
      </c>
      <c r="AO182" s="9">
        <v>0</v>
      </c>
      <c r="AP182" s="10">
        <v>0.0008869938709677419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417.93448182958076</v>
      </c>
      <c r="AW182" s="9">
        <v>798.3338766352942</v>
      </c>
      <c r="AX182" s="9">
        <v>0</v>
      </c>
      <c r="AY182" s="9">
        <v>0</v>
      </c>
      <c r="AZ182" s="10">
        <v>489.88784422803263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42.104542067741946</v>
      </c>
      <c r="BG182" s="9">
        <v>73.98010024290323</v>
      </c>
      <c r="BH182" s="9">
        <v>2.3827649123548387</v>
      </c>
      <c r="BI182" s="9">
        <v>0</v>
      </c>
      <c r="BJ182" s="10">
        <v>49.66957551425807</v>
      </c>
      <c r="BK182" s="17">
        <f t="shared" si="8"/>
        <v>3500.6619902068755</v>
      </c>
      <c r="BL182" s="16"/>
      <c r="BM182" s="57"/>
    </row>
    <row r="183" spans="1:65" s="12" customFormat="1" ht="15">
      <c r="A183" s="5"/>
      <c r="B183" s="8" t="s">
        <v>143</v>
      </c>
      <c r="C183" s="11">
        <v>0</v>
      </c>
      <c r="D183" s="9">
        <v>5.709501290322581</v>
      </c>
      <c r="E183" s="9">
        <v>0</v>
      </c>
      <c r="F183" s="9">
        <v>0</v>
      </c>
      <c r="G183" s="10">
        <v>0</v>
      </c>
      <c r="H183" s="11">
        <v>2.0736766956774195</v>
      </c>
      <c r="I183" s="9">
        <v>0</v>
      </c>
      <c r="J183" s="9">
        <v>0</v>
      </c>
      <c r="K183" s="9">
        <v>0</v>
      </c>
      <c r="L183" s="10">
        <v>0.33598519264516125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3.74838486632258</v>
      </c>
      <c r="S183" s="9">
        <v>0</v>
      </c>
      <c r="T183" s="9">
        <v>0</v>
      </c>
      <c r="U183" s="9">
        <v>0</v>
      </c>
      <c r="V183" s="10">
        <v>0.15844443212903225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0.16234110229032256</v>
      </c>
      <c r="AC183" s="9">
        <v>0</v>
      </c>
      <c r="AD183" s="9">
        <v>0</v>
      </c>
      <c r="AE183" s="9">
        <v>0</v>
      </c>
      <c r="AF183" s="10">
        <v>0.022098652612903228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0.030167163483870964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88.09687244135482</v>
      </c>
      <c r="AW183" s="9">
        <v>0.015086845880122683</v>
      </c>
      <c r="AX183" s="9">
        <v>0</v>
      </c>
      <c r="AY183" s="9">
        <v>0</v>
      </c>
      <c r="AZ183" s="10">
        <v>35.13289737180644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69.58628871638712</v>
      </c>
      <c r="BG183" s="9">
        <v>3.225806451612903E-06</v>
      </c>
      <c r="BH183" s="9">
        <v>0</v>
      </c>
      <c r="BI183" s="9">
        <v>0</v>
      </c>
      <c r="BJ183" s="10">
        <v>4.369159229483871</v>
      </c>
      <c r="BK183" s="17">
        <f t="shared" si="8"/>
        <v>209.44090722620268</v>
      </c>
      <c r="BL183" s="16"/>
      <c r="BM183" s="50"/>
    </row>
    <row r="184" spans="1:65" s="12" customFormat="1" ht="15">
      <c r="A184" s="5"/>
      <c r="B184" s="8" t="s">
        <v>121</v>
      </c>
      <c r="C184" s="11">
        <v>0</v>
      </c>
      <c r="D184" s="9">
        <v>62.07458986329032</v>
      </c>
      <c r="E184" s="9">
        <v>0</v>
      </c>
      <c r="F184" s="9">
        <v>0</v>
      </c>
      <c r="G184" s="10">
        <v>0</v>
      </c>
      <c r="H184" s="11">
        <v>147.42812829945157</v>
      </c>
      <c r="I184" s="9">
        <v>555.9321236895162</v>
      </c>
      <c r="J184" s="9">
        <v>0</v>
      </c>
      <c r="K184" s="9">
        <v>0</v>
      </c>
      <c r="L184" s="10">
        <v>78.9688566491613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66.4223749575484</v>
      </c>
      <c r="S184" s="9">
        <v>200.80950931003227</v>
      </c>
      <c r="T184" s="9">
        <v>308.37846471529036</v>
      </c>
      <c r="U184" s="9">
        <v>0</v>
      </c>
      <c r="V184" s="10">
        <v>44.37865322006451</v>
      </c>
      <c r="W184" s="11">
        <v>0</v>
      </c>
      <c r="X184" s="9">
        <v>0.02084269841935484</v>
      </c>
      <c r="Y184" s="9">
        <v>0</v>
      </c>
      <c r="Z184" s="9">
        <v>0</v>
      </c>
      <c r="AA184" s="10">
        <v>0</v>
      </c>
      <c r="AB184" s="11">
        <v>5.642629786387097</v>
      </c>
      <c r="AC184" s="9">
        <v>13.765810204580642</v>
      </c>
      <c r="AD184" s="9">
        <v>0</v>
      </c>
      <c r="AE184" s="9">
        <v>0</v>
      </c>
      <c r="AF184" s="10">
        <v>0.6974362904516129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0.08717693441935484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2238.619913809451</v>
      </c>
      <c r="AW184" s="9">
        <v>2349.628849085724</v>
      </c>
      <c r="AX184" s="9">
        <v>20.497988045451613</v>
      </c>
      <c r="AY184" s="9">
        <v>0</v>
      </c>
      <c r="AZ184" s="10">
        <v>1702.373616049806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1023.6080373604832</v>
      </c>
      <c r="BG184" s="9">
        <v>677.5000855790646</v>
      </c>
      <c r="BH184" s="9">
        <v>333.56635996841936</v>
      </c>
      <c r="BI184" s="9">
        <v>0</v>
      </c>
      <c r="BJ184" s="10">
        <v>350.21202327412897</v>
      </c>
      <c r="BK184" s="17">
        <f t="shared" si="8"/>
        <v>10180.613469791142</v>
      </c>
      <c r="BL184" s="16"/>
      <c r="BM184" s="50"/>
    </row>
    <row r="185" spans="1:65" s="12" customFormat="1" ht="15">
      <c r="A185" s="5"/>
      <c r="B185" s="8" t="s">
        <v>230</v>
      </c>
      <c r="C185" s="11">
        <v>0</v>
      </c>
      <c r="D185" s="9">
        <v>605.7080389858709</v>
      </c>
      <c r="E185" s="9">
        <v>0</v>
      </c>
      <c r="F185" s="9">
        <v>0</v>
      </c>
      <c r="G185" s="10">
        <v>51.38938481325806</v>
      </c>
      <c r="H185" s="11">
        <v>229.40704896338713</v>
      </c>
      <c r="I185" s="9">
        <v>7074.593757432354</v>
      </c>
      <c r="J185" s="9">
        <v>48.80014293554839</v>
      </c>
      <c r="K185" s="9">
        <v>0</v>
      </c>
      <c r="L185" s="10">
        <v>93.18995241448387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76.59466678858064</v>
      </c>
      <c r="S185" s="9">
        <v>1118.0440754462577</v>
      </c>
      <c r="T185" s="9">
        <v>168.9738217458064</v>
      </c>
      <c r="U185" s="9">
        <v>0</v>
      </c>
      <c r="V185" s="10">
        <v>37.763197470774195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12.10968236364516</v>
      </c>
      <c r="AC185" s="9">
        <v>2.3735794356451616</v>
      </c>
      <c r="AD185" s="9">
        <v>0</v>
      </c>
      <c r="AE185" s="9">
        <v>0</v>
      </c>
      <c r="AF185" s="10">
        <v>0.25618950522580647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0.02741963061290323</v>
      </c>
      <c r="AM185" s="9">
        <v>0</v>
      </c>
      <c r="AN185" s="9">
        <v>0</v>
      </c>
      <c r="AO185" s="9">
        <v>0</v>
      </c>
      <c r="AP185" s="10">
        <v>0.7442258366451613</v>
      </c>
      <c r="AQ185" s="11">
        <v>0</v>
      </c>
      <c r="AR185" s="9">
        <v>216.32136794154835</v>
      </c>
      <c r="AS185" s="9">
        <v>0</v>
      </c>
      <c r="AT185" s="9">
        <v>0</v>
      </c>
      <c r="AU185" s="10">
        <v>0</v>
      </c>
      <c r="AV185" s="11">
        <v>722.8614083636128</v>
      </c>
      <c r="AW185" s="9">
        <v>1494.0255353997402</v>
      </c>
      <c r="AX185" s="9">
        <v>27.82712766603225</v>
      </c>
      <c r="AY185" s="9">
        <v>0</v>
      </c>
      <c r="AZ185" s="10">
        <v>335.8323214759032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111.27943700054838</v>
      </c>
      <c r="BG185" s="9">
        <v>238.7424661413226</v>
      </c>
      <c r="BH185" s="9">
        <v>17.286295951645158</v>
      </c>
      <c r="BI185" s="9">
        <v>0</v>
      </c>
      <c r="BJ185" s="10">
        <v>113.03088944845162</v>
      </c>
      <c r="BK185" s="17">
        <f t="shared" si="8"/>
        <v>12797.182033156902</v>
      </c>
      <c r="BL185" s="16"/>
      <c r="BM185" s="50"/>
    </row>
    <row r="186" spans="1:65" s="21" customFormat="1" ht="15">
      <c r="A186" s="5"/>
      <c r="B186" s="15" t="s">
        <v>20</v>
      </c>
      <c r="C186" s="20">
        <f>SUM(C175:C185)</f>
        <v>0</v>
      </c>
      <c r="D186" s="18">
        <f>SUM(D175:D185)</f>
        <v>1783.861555188355</v>
      </c>
      <c r="E186" s="18">
        <f>SUM(E175:E185)</f>
        <v>0</v>
      </c>
      <c r="F186" s="18">
        <f>SUM(F175:F185)</f>
        <v>0</v>
      </c>
      <c r="G186" s="19">
        <f>SUM(G175:G185)</f>
        <v>76.67110765096774</v>
      </c>
      <c r="H186" s="20">
        <f aca="true" t="shared" si="9" ref="H186:BJ186">SUM(H175:H185)</f>
        <v>1442.7170482652582</v>
      </c>
      <c r="I186" s="18">
        <f t="shared" si="9"/>
        <v>34503.50707118216</v>
      </c>
      <c r="J186" s="18">
        <f t="shared" si="9"/>
        <v>519.2104847823871</v>
      </c>
      <c r="K186" s="18">
        <f t="shared" si="9"/>
        <v>95.59690433374192</v>
      </c>
      <c r="L186" s="19">
        <f t="shared" si="9"/>
        <v>899.6690001300323</v>
      </c>
      <c r="M186" s="20">
        <f t="shared" si="9"/>
        <v>0</v>
      </c>
      <c r="N186" s="18">
        <f t="shared" si="9"/>
        <v>0</v>
      </c>
      <c r="O186" s="18">
        <f t="shared" si="9"/>
        <v>0</v>
      </c>
      <c r="P186" s="18">
        <f t="shared" si="9"/>
        <v>0</v>
      </c>
      <c r="Q186" s="19">
        <f t="shared" si="9"/>
        <v>0</v>
      </c>
      <c r="R186" s="20">
        <f t="shared" si="9"/>
        <v>421.60092826374193</v>
      </c>
      <c r="S186" s="18">
        <f t="shared" si="9"/>
        <v>3116.23568821958</v>
      </c>
      <c r="T186" s="18">
        <f t="shared" si="9"/>
        <v>897.3259516774838</v>
      </c>
      <c r="U186" s="18">
        <f t="shared" si="9"/>
        <v>0</v>
      </c>
      <c r="V186" s="19">
        <f t="shared" si="9"/>
        <v>444.02900800367746</v>
      </c>
      <c r="W186" s="20">
        <f t="shared" si="9"/>
        <v>0</v>
      </c>
      <c r="X186" s="18">
        <f t="shared" si="9"/>
        <v>0.02084269841935484</v>
      </c>
      <c r="Y186" s="18">
        <f t="shared" si="9"/>
        <v>0</v>
      </c>
      <c r="Z186" s="18">
        <f t="shared" si="9"/>
        <v>0</v>
      </c>
      <c r="AA186" s="19">
        <f t="shared" si="9"/>
        <v>0</v>
      </c>
      <c r="AB186" s="20">
        <f t="shared" si="9"/>
        <v>69.4918975041613</v>
      </c>
      <c r="AC186" s="18">
        <f t="shared" si="9"/>
        <v>78.12978781164516</v>
      </c>
      <c r="AD186" s="18">
        <f t="shared" si="9"/>
        <v>2.508293591129032</v>
      </c>
      <c r="AE186" s="18">
        <f t="shared" si="9"/>
        <v>0</v>
      </c>
      <c r="AF186" s="19">
        <f t="shared" si="9"/>
        <v>17.892586681483873</v>
      </c>
      <c r="AG186" s="20">
        <f t="shared" si="9"/>
        <v>0</v>
      </c>
      <c r="AH186" s="18">
        <f t="shared" si="9"/>
        <v>0</v>
      </c>
      <c r="AI186" s="18">
        <f t="shared" si="9"/>
        <v>0</v>
      </c>
      <c r="AJ186" s="18">
        <f t="shared" si="9"/>
        <v>0</v>
      </c>
      <c r="AK186" s="19">
        <f t="shared" si="9"/>
        <v>0</v>
      </c>
      <c r="AL186" s="20">
        <f t="shared" si="9"/>
        <v>3.1197789794838715</v>
      </c>
      <c r="AM186" s="18">
        <f t="shared" si="9"/>
        <v>0.2787898483870968</v>
      </c>
      <c r="AN186" s="18">
        <f t="shared" si="9"/>
        <v>0</v>
      </c>
      <c r="AO186" s="18">
        <f t="shared" si="9"/>
        <v>0</v>
      </c>
      <c r="AP186" s="19">
        <f t="shared" si="9"/>
        <v>0.9032645330967741</v>
      </c>
      <c r="AQ186" s="20">
        <f t="shared" si="9"/>
        <v>0</v>
      </c>
      <c r="AR186" s="18">
        <f t="shared" si="9"/>
        <v>334.18767069264516</v>
      </c>
      <c r="AS186" s="18">
        <f t="shared" si="9"/>
        <v>0</v>
      </c>
      <c r="AT186" s="18">
        <f t="shared" si="9"/>
        <v>0</v>
      </c>
      <c r="AU186" s="19">
        <f t="shared" si="9"/>
        <v>0.6926942839354839</v>
      </c>
      <c r="AV186" s="20">
        <f t="shared" si="9"/>
        <v>7966.19914940787</v>
      </c>
      <c r="AW186" s="18">
        <f t="shared" si="9"/>
        <v>12374.863627085586</v>
      </c>
      <c r="AX186" s="18">
        <f t="shared" si="9"/>
        <v>108.21560960516129</v>
      </c>
      <c r="AY186" s="18">
        <f t="shared" si="9"/>
        <v>297.7549148184193</v>
      </c>
      <c r="AZ186" s="19">
        <f t="shared" si="9"/>
        <v>6168.647786793516</v>
      </c>
      <c r="BA186" s="20">
        <f t="shared" si="9"/>
        <v>0</v>
      </c>
      <c r="BB186" s="18">
        <f t="shared" si="9"/>
        <v>0</v>
      </c>
      <c r="BC186" s="18">
        <f t="shared" si="9"/>
        <v>0</v>
      </c>
      <c r="BD186" s="18">
        <f t="shared" si="9"/>
        <v>0</v>
      </c>
      <c r="BE186" s="19">
        <f t="shared" si="9"/>
        <v>0</v>
      </c>
      <c r="BF186" s="20">
        <f t="shared" si="9"/>
        <v>2743.5789782816446</v>
      </c>
      <c r="BG186" s="18">
        <f t="shared" si="9"/>
        <v>1978.1029393167098</v>
      </c>
      <c r="BH186" s="18">
        <f t="shared" si="9"/>
        <v>448.4415737025484</v>
      </c>
      <c r="BI186" s="18">
        <f t="shared" si="9"/>
        <v>0</v>
      </c>
      <c r="BJ186" s="19">
        <f t="shared" si="9"/>
        <v>1313.5735797514196</v>
      </c>
      <c r="BK186" s="32">
        <f>SUM(BK175:BK185)</f>
        <v>78107.02851308465</v>
      </c>
      <c r="BL186" s="16"/>
      <c r="BM186" s="50"/>
    </row>
    <row r="187" spans="1:65" s="21" customFormat="1" ht="15">
      <c r="A187" s="5"/>
      <c r="B187" s="15" t="s">
        <v>21</v>
      </c>
      <c r="C187" s="20">
        <f aca="true" t="shared" si="10" ref="C187:AH187">C186+C173+C170+C166+C17+C13</f>
        <v>0</v>
      </c>
      <c r="D187" s="18">
        <f t="shared" si="10"/>
        <v>4492.193465099709</v>
      </c>
      <c r="E187" s="18">
        <f t="shared" si="10"/>
        <v>0</v>
      </c>
      <c r="F187" s="18">
        <f t="shared" si="10"/>
        <v>0</v>
      </c>
      <c r="G187" s="19">
        <f t="shared" si="10"/>
        <v>251.2608730335806</v>
      </c>
      <c r="H187" s="20">
        <f t="shared" si="10"/>
        <v>2565.2229671224195</v>
      </c>
      <c r="I187" s="18">
        <f t="shared" si="10"/>
        <v>62612.549399389</v>
      </c>
      <c r="J187" s="18">
        <f t="shared" si="10"/>
        <v>3766.8368779329676</v>
      </c>
      <c r="K187" s="18">
        <f t="shared" si="10"/>
        <v>95.59690433374192</v>
      </c>
      <c r="L187" s="19">
        <f t="shared" si="10"/>
        <v>1542.9258160736129</v>
      </c>
      <c r="M187" s="20">
        <f t="shared" si="10"/>
        <v>0</v>
      </c>
      <c r="N187" s="18">
        <f t="shared" si="10"/>
        <v>0</v>
      </c>
      <c r="O187" s="18">
        <f t="shared" si="10"/>
        <v>0</v>
      </c>
      <c r="P187" s="18">
        <f t="shared" si="10"/>
        <v>0</v>
      </c>
      <c r="Q187" s="19">
        <f t="shared" si="10"/>
        <v>0</v>
      </c>
      <c r="R187" s="20">
        <f t="shared" si="10"/>
        <v>667.5588863180968</v>
      </c>
      <c r="S187" s="18">
        <f t="shared" si="10"/>
        <v>6788.283537105355</v>
      </c>
      <c r="T187" s="18">
        <f t="shared" si="10"/>
        <v>2320.7736987329677</v>
      </c>
      <c r="U187" s="18">
        <f t="shared" si="10"/>
        <v>0</v>
      </c>
      <c r="V187" s="19">
        <f t="shared" si="10"/>
        <v>779.6060992109033</v>
      </c>
      <c r="W187" s="20">
        <f t="shared" si="10"/>
        <v>0</v>
      </c>
      <c r="X187" s="18">
        <f t="shared" si="10"/>
        <v>50.38026374764517</v>
      </c>
      <c r="Y187" s="18">
        <f t="shared" si="10"/>
        <v>0</v>
      </c>
      <c r="Z187" s="18">
        <f t="shared" si="10"/>
        <v>0</v>
      </c>
      <c r="AA187" s="19">
        <f t="shared" si="10"/>
        <v>0</v>
      </c>
      <c r="AB187" s="20">
        <f t="shared" si="10"/>
        <v>98.55285415832259</v>
      </c>
      <c r="AC187" s="18">
        <f t="shared" si="10"/>
        <v>139.0836488197742</v>
      </c>
      <c r="AD187" s="18">
        <f t="shared" si="10"/>
        <v>2.508293591129032</v>
      </c>
      <c r="AE187" s="18">
        <f t="shared" si="10"/>
        <v>0</v>
      </c>
      <c r="AF187" s="19">
        <f t="shared" si="10"/>
        <v>29.162013469161288</v>
      </c>
      <c r="AG187" s="20">
        <f t="shared" si="10"/>
        <v>0</v>
      </c>
      <c r="AH187" s="18">
        <f t="shared" si="10"/>
        <v>0</v>
      </c>
      <c r="AI187" s="18">
        <f aca="true" t="shared" si="11" ref="AI187:BK187">AI186+AI173+AI170+AI166+AI17+AI13</f>
        <v>0</v>
      </c>
      <c r="AJ187" s="18">
        <f t="shared" si="11"/>
        <v>0</v>
      </c>
      <c r="AK187" s="19">
        <f t="shared" si="11"/>
        <v>0</v>
      </c>
      <c r="AL187" s="20">
        <f t="shared" si="11"/>
        <v>4.6491008509354845</v>
      </c>
      <c r="AM187" s="18">
        <f t="shared" si="11"/>
        <v>0.2787898483870968</v>
      </c>
      <c r="AN187" s="18">
        <f t="shared" si="11"/>
        <v>0.18917792861290322</v>
      </c>
      <c r="AO187" s="18">
        <f t="shared" si="11"/>
        <v>0</v>
      </c>
      <c r="AP187" s="19">
        <f t="shared" si="11"/>
        <v>1.4974971964193549</v>
      </c>
      <c r="AQ187" s="20">
        <f t="shared" si="11"/>
        <v>0</v>
      </c>
      <c r="AR187" s="18">
        <f t="shared" si="11"/>
        <v>976.2850156644839</v>
      </c>
      <c r="AS187" s="18">
        <f t="shared" si="11"/>
        <v>0</v>
      </c>
      <c r="AT187" s="18">
        <f t="shared" si="11"/>
        <v>0</v>
      </c>
      <c r="AU187" s="19">
        <f t="shared" si="11"/>
        <v>0.6926942839354839</v>
      </c>
      <c r="AV187" s="20">
        <f t="shared" si="11"/>
        <v>12450.97587692049</v>
      </c>
      <c r="AW187" s="18">
        <f t="shared" si="11"/>
        <v>25400.8678730312</v>
      </c>
      <c r="AX187" s="18">
        <f t="shared" si="11"/>
        <v>140.12767271270968</v>
      </c>
      <c r="AY187" s="18">
        <f t="shared" si="11"/>
        <v>297.7549148184193</v>
      </c>
      <c r="AZ187" s="19">
        <f t="shared" si="11"/>
        <v>8293.88965175129</v>
      </c>
      <c r="BA187" s="20">
        <f t="shared" si="11"/>
        <v>0</v>
      </c>
      <c r="BB187" s="18">
        <f t="shared" si="11"/>
        <v>0</v>
      </c>
      <c r="BC187" s="18">
        <f t="shared" si="11"/>
        <v>0</v>
      </c>
      <c r="BD187" s="18">
        <f t="shared" si="11"/>
        <v>0</v>
      </c>
      <c r="BE187" s="19">
        <f t="shared" si="11"/>
        <v>0</v>
      </c>
      <c r="BF187" s="20">
        <f t="shared" si="11"/>
        <v>3850.1939556376124</v>
      </c>
      <c r="BG187" s="18">
        <f t="shared" si="11"/>
        <v>3532.617632794194</v>
      </c>
      <c r="BH187" s="18">
        <f t="shared" si="11"/>
        <v>967.2246600978388</v>
      </c>
      <c r="BI187" s="18">
        <f t="shared" si="11"/>
        <v>0</v>
      </c>
      <c r="BJ187" s="19">
        <f t="shared" si="11"/>
        <v>1831.658506710807</v>
      </c>
      <c r="BK187" s="19">
        <f t="shared" si="11"/>
        <v>143951.39861838572</v>
      </c>
      <c r="BL187" s="16"/>
      <c r="BM187" s="50"/>
    </row>
    <row r="188" spans="3:64" ht="15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6"/>
    </row>
    <row r="189" spans="1:65" s="12" customFormat="1" ht="15" customHeight="1">
      <c r="A189" s="5" t="s">
        <v>22</v>
      </c>
      <c r="B189" s="26" t="s">
        <v>23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4"/>
      <c r="BK189" s="16"/>
      <c r="BL189" s="16"/>
      <c r="BM189" s="57"/>
    </row>
    <row r="190" spans="1:65" s="12" customFormat="1" ht="15">
      <c r="A190" s="5" t="s">
        <v>9</v>
      </c>
      <c r="B190" s="61" t="s">
        <v>98</v>
      </c>
      <c r="C190" s="11"/>
      <c r="D190" s="9"/>
      <c r="E190" s="9"/>
      <c r="F190" s="9"/>
      <c r="G190" s="10"/>
      <c r="H190" s="11"/>
      <c r="I190" s="9"/>
      <c r="J190" s="9"/>
      <c r="K190" s="9"/>
      <c r="L190" s="10"/>
      <c r="M190" s="11"/>
      <c r="N190" s="9"/>
      <c r="O190" s="9"/>
      <c r="P190" s="9"/>
      <c r="Q190" s="10"/>
      <c r="R190" s="11"/>
      <c r="S190" s="9"/>
      <c r="T190" s="9"/>
      <c r="U190" s="9"/>
      <c r="V190" s="10"/>
      <c r="W190" s="11"/>
      <c r="X190" s="9"/>
      <c r="Y190" s="9"/>
      <c r="Z190" s="9"/>
      <c r="AA190" s="10"/>
      <c r="AB190" s="11"/>
      <c r="AC190" s="9"/>
      <c r="AD190" s="9"/>
      <c r="AE190" s="9"/>
      <c r="AF190" s="10"/>
      <c r="AG190" s="11"/>
      <c r="AH190" s="9"/>
      <c r="AI190" s="9"/>
      <c r="AJ190" s="9"/>
      <c r="AK190" s="10"/>
      <c r="AL190" s="11"/>
      <c r="AM190" s="9"/>
      <c r="AN190" s="9"/>
      <c r="AO190" s="9"/>
      <c r="AP190" s="10"/>
      <c r="AQ190" s="11"/>
      <c r="AR190" s="9"/>
      <c r="AS190" s="9"/>
      <c r="AT190" s="9"/>
      <c r="AU190" s="10"/>
      <c r="AV190" s="11"/>
      <c r="AW190" s="9"/>
      <c r="AX190" s="9"/>
      <c r="AY190" s="9"/>
      <c r="AZ190" s="10"/>
      <c r="BA190" s="11"/>
      <c r="BB190" s="9"/>
      <c r="BC190" s="9"/>
      <c r="BD190" s="9"/>
      <c r="BE190" s="10"/>
      <c r="BF190" s="11"/>
      <c r="BG190" s="9"/>
      <c r="BH190" s="9"/>
      <c r="BI190" s="9"/>
      <c r="BJ190" s="10"/>
      <c r="BK190" s="17"/>
      <c r="BL190" s="16"/>
      <c r="BM190" s="57"/>
    </row>
    <row r="191" spans="1:65" s="12" customFormat="1" ht="15">
      <c r="A191" s="5"/>
      <c r="B191" s="8" t="s">
        <v>158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1.1088501333548384</v>
      </c>
      <c r="I191" s="9">
        <v>0</v>
      </c>
      <c r="J191" s="9">
        <v>0</v>
      </c>
      <c r="K191" s="9">
        <v>0</v>
      </c>
      <c r="L191" s="10">
        <v>0.697774549548387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0.6812078186129031</v>
      </c>
      <c r="S191" s="9">
        <v>0</v>
      </c>
      <c r="T191" s="9">
        <v>0</v>
      </c>
      <c r="U191" s="9">
        <v>0</v>
      </c>
      <c r="V191" s="10">
        <v>0.10731201351612904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0.4159347894516129</v>
      </c>
      <c r="AC191" s="9">
        <v>0</v>
      </c>
      <c r="AD191" s="9">
        <v>0</v>
      </c>
      <c r="AE191" s="9">
        <v>0</v>
      </c>
      <c r="AF191" s="10">
        <v>0.28727746880645155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0.9426202618064515</v>
      </c>
      <c r="AM191" s="9">
        <v>0</v>
      </c>
      <c r="AN191" s="9">
        <v>0</v>
      </c>
      <c r="AO191" s="9">
        <v>0</v>
      </c>
      <c r="AP191" s="10">
        <v>0.19203934048387097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50.30738062560126</v>
      </c>
      <c r="AW191" s="9">
        <v>0.019219309516129032</v>
      </c>
      <c r="AX191" s="9">
        <v>0</v>
      </c>
      <c r="AY191" s="9">
        <v>0</v>
      </c>
      <c r="AZ191" s="10">
        <v>21.184701922838716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50.31175649938721</v>
      </c>
      <c r="BG191" s="9">
        <v>0.04892346322580644</v>
      </c>
      <c r="BH191" s="9">
        <v>0</v>
      </c>
      <c r="BI191" s="9">
        <v>0</v>
      </c>
      <c r="BJ191" s="10">
        <v>11.322474818903226</v>
      </c>
      <c r="BK191" s="17">
        <f>SUM(C191:BJ191)</f>
        <v>137.627473015053</v>
      </c>
      <c r="BL191" s="16"/>
      <c r="BM191" s="50"/>
    </row>
    <row r="192" spans="1:65" s="12" customFormat="1" ht="15">
      <c r="A192" s="5"/>
      <c r="B192" s="8" t="s">
        <v>33</v>
      </c>
      <c r="C192" s="11">
        <v>0</v>
      </c>
      <c r="D192" s="9">
        <v>0.8624289101612903</v>
      </c>
      <c r="E192" s="9">
        <v>0</v>
      </c>
      <c r="F192" s="9">
        <v>0</v>
      </c>
      <c r="G192" s="10">
        <v>0</v>
      </c>
      <c r="H192" s="11">
        <v>343.24145395577415</v>
      </c>
      <c r="I192" s="9">
        <v>0.8002475143548385</v>
      </c>
      <c r="J192" s="9">
        <v>0.010365870935483872</v>
      </c>
      <c r="K192" s="9">
        <v>0</v>
      </c>
      <c r="L192" s="10">
        <v>122.24754921922582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280.9915096759678</v>
      </c>
      <c r="S192" s="9">
        <v>0.2983275481290322</v>
      </c>
      <c r="T192" s="9">
        <v>0</v>
      </c>
      <c r="U192" s="9">
        <v>0</v>
      </c>
      <c r="V192" s="10">
        <v>61.397780568774195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14.402610279548387</v>
      </c>
      <c r="AC192" s="9">
        <v>3.234500577290321</v>
      </c>
      <c r="AD192" s="9">
        <v>0</v>
      </c>
      <c r="AE192" s="9">
        <v>0</v>
      </c>
      <c r="AF192" s="10">
        <v>4.13297523532258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8.862425889451615</v>
      </c>
      <c r="AM192" s="9">
        <v>42.685055768516136</v>
      </c>
      <c r="AN192" s="9">
        <v>0</v>
      </c>
      <c r="AO192" s="9">
        <v>0</v>
      </c>
      <c r="AP192" s="10">
        <v>2.063585128129032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4272.850807041159</v>
      </c>
      <c r="AW192" s="9">
        <v>46.29357511171318</v>
      </c>
      <c r="AX192" s="9">
        <v>0.00946522206451613</v>
      </c>
      <c r="AY192" s="9">
        <v>0.026098128967741937</v>
      </c>
      <c r="AZ192" s="10">
        <v>1267.2454987789686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3809.640409444161</v>
      </c>
      <c r="BG192" s="9">
        <v>32.30834168393549</v>
      </c>
      <c r="BH192" s="9">
        <v>0</v>
      </c>
      <c r="BI192" s="9">
        <v>0</v>
      </c>
      <c r="BJ192" s="10">
        <v>641.4442927197097</v>
      </c>
      <c r="BK192" s="17">
        <f>SUM(C192:BJ192)</f>
        <v>10955.04930427226</v>
      </c>
      <c r="BL192" s="16"/>
      <c r="BM192" s="50"/>
    </row>
    <row r="193" spans="1:65" s="21" customFormat="1" ht="15">
      <c r="A193" s="5"/>
      <c r="B193" s="15" t="s">
        <v>11</v>
      </c>
      <c r="C193" s="20">
        <f>SUM(C191:C192)</f>
        <v>0</v>
      </c>
      <c r="D193" s="18">
        <f aca="true" t="shared" si="12" ref="D193:BK193">SUM(D191:D192)</f>
        <v>0.8624289101612903</v>
      </c>
      <c r="E193" s="18">
        <f t="shared" si="12"/>
        <v>0</v>
      </c>
      <c r="F193" s="18">
        <f t="shared" si="12"/>
        <v>0</v>
      </c>
      <c r="G193" s="19">
        <f t="shared" si="12"/>
        <v>0</v>
      </c>
      <c r="H193" s="20">
        <f t="shared" si="12"/>
        <v>344.350304089129</v>
      </c>
      <c r="I193" s="18">
        <f t="shared" si="12"/>
        <v>0.8002475143548385</v>
      </c>
      <c r="J193" s="18">
        <f t="shared" si="12"/>
        <v>0.010365870935483872</v>
      </c>
      <c r="K193" s="18">
        <f t="shared" si="12"/>
        <v>0</v>
      </c>
      <c r="L193" s="19">
        <f t="shared" si="12"/>
        <v>122.9453237687742</v>
      </c>
      <c r="M193" s="20">
        <f t="shared" si="12"/>
        <v>0</v>
      </c>
      <c r="N193" s="18">
        <f t="shared" si="12"/>
        <v>0</v>
      </c>
      <c r="O193" s="18">
        <f t="shared" si="12"/>
        <v>0</v>
      </c>
      <c r="P193" s="18">
        <f t="shared" si="12"/>
        <v>0</v>
      </c>
      <c r="Q193" s="19">
        <f t="shared" si="12"/>
        <v>0</v>
      </c>
      <c r="R193" s="20">
        <f t="shared" si="12"/>
        <v>281.6727174945807</v>
      </c>
      <c r="S193" s="18">
        <f t="shared" si="12"/>
        <v>0.2983275481290322</v>
      </c>
      <c r="T193" s="18">
        <f t="shared" si="12"/>
        <v>0</v>
      </c>
      <c r="U193" s="18">
        <f t="shared" si="12"/>
        <v>0</v>
      </c>
      <c r="V193" s="19">
        <f t="shared" si="12"/>
        <v>61.505092582290324</v>
      </c>
      <c r="W193" s="20">
        <f t="shared" si="12"/>
        <v>0</v>
      </c>
      <c r="X193" s="18">
        <f t="shared" si="12"/>
        <v>0</v>
      </c>
      <c r="Y193" s="18">
        <f t="shared" si="12"/>
        <v>0</v>
      </c>
      <c r="Z193" s="18">
        <f t="shared" si="12"/>
        <v>0</v>
      </c>
      <c r="AA193" s="19">
        <f t="shared" si="12"/>
        <v>0</v>
      </c>
      <c r="AB193" s="20">
        <f t="shared" si="12"/>
        <v>14.818545069</v>
      </c>
      <c r="AC193" s="18">
        <f t="shared" si="12"/>
        <v>3.234500577290321</v>
      </c>
      <c r="AD193" s="18">
        <f t="shared" si="12"/>
        <v>0</v>
      </c>
      <c r="AE193" s="18">
        <f t="shared" si="12"/>
        <v>0</v>
      </c>
      <c r="AF193" s="19">
        <f t="shared" si="12"/>
        <v>4.420252704129032</v>
      </c>
      <c r="AG193" s="20">
        <f t="shared" si="12"/>
        <v>0</v>
      </c>
      <c r="AH193" s="18">
        <f t="shared" si="12"/>
        <v>0</v>
      </c>
      <c r="AI193" s="18">
        <f t="shared" si="12"/>
        <v>0</v>
      </c>
      <c r="AJ193" s="18">
        <f t="shared" si="12"/>
        <v>0</v>
      </c>
      <c r="AK193" s="19">
        <f t="shared" si="12"/>
        <v>0</v>
      </c>
      <c r="AL193" s="20">
        <f t="shared" si="12"/>
        <v>9.805046151258066</v>
      </c>
      <c r="AM193" s="18">
        <f t="shared" si="12"/>
        <v>42.685055768516136</v>
      </c>
      <c r="AN193" s="18">
        <f t="shared" si="12"/>
        <v>0</v>
      </c>
      <c r="AO193" s="18">
        <f t="shared" si="12"/>
        <v>0</v>
      </c>
      <c r="AP193" s="19">
        <f t="shared" si="12"/>
        <v>2.255624468612903</v>
      </c>
      <c r="AQ193" s="20">
        <f t="shared" si="12"/>
        <v>0</v>
      </c>
      <c r="AR193" s="18">
        <f t="shared" si="12"/>
        <v>0</v>
      </c>
      <c r="AS193" s="18">
        <f t="shared" si="12"/>
        <v>0</v>
      </c>
      <c r="AT193" s="18">
        <f t="shared" si="12"/>
        <v>0</v>
      </c>
      <c r="AU193" s="19">
        <f t="shared" si="12"/>
        <v>0</v>
      </c>
      <c r="AV193" s="20">
        <f t="shared" si="12"/>
        <v>4323.158187666761</v>
      </c>
      <c r="AW193" s="18">
        <f t="shared" si="12"/>
        <v>46.31279442122931</v>
      </c>
      <c r="AX193" s="18">
        <f t="shared" si="12"/>
        <v>0.00946522206451613</v>
      </c>
      <c r="AY193" s="18">
        <f t="shared" si="12"/>
        <v>0.026098128967741937</v>
      </c>
      <c r="AZ193" s="19">
        <f t="shared" si="12"/>
        <v>1288.4302007018073</v>
      </c>
      <c r="BA193" s="20">
        <f t="shared" si="12"/>
        <v>0</v>
      </c>
      <c r="BB193" s="18">
        <f t="shared" si="12"/>
        <v>0</v>
      </c>
      <c r="BC193" s="18">
        <f t="shared" si="12"/>
        <v>0</v>
      </c>
      <c r="BD193" s="18">
        <f t="shared" si="12"/>
        <v>0</v>
      </c>
      <c r="BE193" s="19">
        <f t="shared" si="12"/>
        <v>0</v>
      </c>
      <c r="BF193" s="20">
        <f t="shared" si="12"/>
        <v>3859.952165943548</v>
      </c>
      <c r="BG193" s="18">
        <f t="shared" si="12"/>
        <v>32.35726514716129</v>
      </c>
      <c r="BH193" s="18">
        <f t="shared" si="12"/>
        <v>0</v>
      </c>
      <c r="BI193" s="18">
        <f t="shared" si="12"/>
        <v>0</v>
      </c>
      <c r="BJ193" s="19">
        <f t="shared" si="12"/>
        <v>652.7667675386128</v>
      </c>
      <c r="BK193" s="32">
        <f t="shared" si="12"/>
        <v>11092.676777287312</v>
      </c>
      <c r="BL193" s="16"/>
      <c r="BM193" s="50"/>
    </row>
    <row r="194" spans="3:65" ht="15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6"/>
      <c r="BM194" s="50"/>
    </row>
    <row r="195" spans="1:65" s="12" customFormat="1" ht="15">
      <c r="A195" s="5" t="s">
        <v>12</v>
      </c>
      <c r="B195" s="27" t="s">
        <v>24</v>
      </c>
      <c r="C195" s="11"/>
      <c r="D195" s="9"/>
      <c r="E195" s="9"/>
      <c r="F195" s="9"/>
      <c r="G195" s="10"/>
      <c r="H195" s="11"/>
      <c r="I195" s="9"/>
      <c r="J195" s="9"/>
      <c r="K195" s="9"/>
      <c r="L195" s="10"/>
      <c r="M195" s="11"/>
      <c r="N195" s="9"/>
      <c r="O195" s="9"/>
      <c r="P195" s="9"/>
      <c r="Q195" s="10"/>
      <c r="R195" s="11"/>
      <c r="S195" s="9"/>
      <c r="T195" s="9"/>
      <c r="U195" s="9"/>
      <c r="V195" s="10"/>
      <c r="W195" s="11"/>
      <c r="X195" s="9"/>
      <c r="Y195" s="9"/>
      <c r="Z195" s="9"/>
      <c r="AA195" s="10"/>
      <c r="AB195" s="11"/>
      <c r="AC195" s="9"/>
      <c r="AD195" s="9"/>
      <c r="AE195" s="9"/>
      <c r="AF195" s="10"/>
      <c r="AG195" s="11"/>
      <c r="AH195" s="9"/>
      <c r="AI195" s="9"/>
      <c r="AJ195" s="9"/>
      <c r="AK195" s="10"/>
      <c r="AL195" s="11"/>
      <c r="AM195" s="9"/>
      <c r="AN195" s="9"/>
      <c r="AO195" s="9"/>
      <c r="AP195" s="10"/>
      <c r="AQ195" s="11"/>
      <c r="AR195" s="9"/>
      <c r="AS195" s="9"/>
      <c r="AT195" s="9"/>
      <c r="AU195" s="10"/>
      <c r="AV195" s="11"/>
      <c r="AW195" s="9"/>
      <c r="AX195" s="9"/>
      <c r="AY195" s="9"/>
      <c r="AZ195" s="10"/>
      <c r="BA195" s="11"/>
      <c r="BB195" s="9"/>
      <c r="BC195" s="9"/>
      <c r="BD195" s="9"/>
      <c r="BE195" s="10"/>
      <c r="BF195" s="11"/>
      <c r="BG195" s="9"/>
      <c r="BH195" s="9"/>
      <c r="BI195" s="9"/>
      <c r="BJ195" s="10"/>
      <c r="BK195" s="17"/>
      <c r="BL195" s="16"/>
      <c r="BM195" s="50"/>
    </row>
    <row r="196" spans="1:65" s="12" customFormat="1" ht="15">
      <c r="A196" s="5"/>
      <c r="B196" s="8" t="s">
        <v>122</v>
      </c>
      <c r="C196" s="11">
        <v>0</v>
      </c>
      <c r="D196" s="9">
        <v>0.6475889615806453</v>
      </c>
      <c r="E196" s="9">
        <v>0</v>
      </c>
      <c r="F196" s="9">
        <v>0</v>
      </c>
      <c r="G196" s="10">
        <v>0</v>
      </c>
      <c r="H196" s="11">
        <v>681.2424949140644</v>
      </c>
      <c r="I196" s="9">
        <v>2024.007274508323</v>
      </c>
      <c r="J196" s="9">
        <v>1.7492954786451609</v>
      </c>
      <c r="K196" s="9">
        <v>0</v>
      </c>
      <c r="L196" s="10">
        <v>281.90109276264513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36.28110322116129</v>
      </c>
      <c r="S196" s="9">
        <v>54.25421489125806</v>
      </c>
      <c r="T196" s="9">
        <v>0</v>
      </c>
      <c r="U196" s="9">
        <v>0</v>
      </c>
      <c r="V196" s="10">
        <v>50.667937951032265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1.3507553570645159</v>
      </c>
      <c r="AC196" s="9">
        <v>0.7072832471612904</v>
      </c>
      <c r="AD196" s="9">
        <v>0</v>
      </c>
      <c r="AE196" s="9">
        <v>0</v>
      </c>
      <c r="AF196" s="10">
        <v>0.0030152145161290323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0.00025410887096774195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1594.8113189959029</v>
      </c>
      <c r="AW196" s="9">
        <v>1002.0150356847414</v>
      </c>
      <c r="AX196" s="9">
        <v>1.678465209</v>
      </c>
      <c r="AY196" s="9">
        <v>0</v>
      </c>
      <c r="AZ196" s="10">
        <v>403.59185535858074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406.72139626364503</v>
      </c>
      <c r="BG196" s="9">
        <v>260.21878516025805</v>
      </c>
      <c r="BH196" s="9">
        <v>0.012742704193548386</v>
      </c>
      <c r="BI196" s="9">
        <v>0</v>
      </c>
      <c r="BJ196" s="10">
        <v>31.565183852290325</v>
      </c>
      <c r="BK196" s="17">
        <f>SUM(C196:BJ196)</f>
        <v>6833.4270938449345</v>
      </c>
      <c r="BL196" s="16"/>
      <c r="BM196" s="50"/>
    </row>
    <row r="197" spans="1:65" s="12" customFormat="1" ht="15">
      <c r="A197" s="5"/>
      <c r="B197" s="8" t="s">
        <v>123</v>
      </c>
      <c r="C197" s="11">
        <v>0</v>
      </c>
      <c r="D197" s="9">
        <v>32.96110726041936</v>
      </c>
      <c r="E197" s="9">
        <v>0</v>
      </c>
      <c r="F197" s="9">
        <v>0</v>
      </c>
      <c r="G197" s="10">
        <v>0</v>
      </c>
      <c r="H197" s="11">
        <v>84.09368448948389</v>
      </c>
      <c r="I197" s="9">
        <v>36.772971280516145</v>
      </c>
      <c r="J197" s="9">
        <v>0.028371642709677423</v>
      </c>
      <c r="K197" s="9">
        <v>0</v>
      </c>
      <c r="L197" s="10">
        <v>147.95702908380645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40.53300694606451</v>
      </c>
      <c r="S197" s="9">
        <v>3.107521511580645</v>
      </c>
      <c r="T197" s="9">
        <v>0</v>
      </c>
      <c r="U197" s="9">
        <v>0</v>
      </c>
      <c r="V197" s="10">
        <v>47.883999977032246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1.8969679553870966</v>
      </c>
      <c r="AC197" s="9">
        <v>0.8697383665483869</v>
      </c>
      <c r="AD197" s="9">
        <v>0</v>
      </c>
      <c r="AE197" s="9">
        <v>0</v>
      </c>
      <c r="AF197" s="10">
        <v>3.551679994548386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1.2725710650322581</v>
      </c>
      <c r="AM197" s="9">
        <v>0</v>
      </c>
      <c r="AN197" s="9">
        <v>0</v>
      </c>
      <c r="AO197" s="9">
        <v>0</v>
      </c>
      <c r="AP197" s="10">
        <v>0.4135246739677419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715.2953530782574</v>
      </c>
      <c r="AW197" s="9">
        <v>149.85422729704118</v>
      </c>
      <c r="AX197" s="9">
        <v>0.08330430445161288</v>
      </c>
      <c r="AY197" s="9">
        <v>0</v>
      </c>
      <c r="AZ197" s="10">
        <v>1100.7405532834505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418.20507951448377</v>
      </c>
      <c r="BG197" s="9">
        <v>21.82503663796774</v>
      </c>
      <c r="BH197" s="9">
        <v>0.0822232400967742</v>
      </c>
      <c r="BI197" s="9">
        <v>0</v>
      </c>
      <c r="BJ197" s="10">
        <v>329.4271339676452</v>
      </c>
      <c r="BK197" s="17">
        <f aca="true" t="shared" si="13" ref="BK197:BK226">SUM(C197:BJ197)</f>
        <v>3136.8550855704907</v>
      </c>
      <c r="BL197" s="16"/>
      <c r="BM197" s="50"/>
    </row>
    <row r="198" spans="1:65" s="12" customFormat="1" ht="15">
      <c r="A198" s="5"/>
      <c r="B198" s="8" t="s">
        <v>278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2.122572947032258</v>
      </c>
      <c r="I198" s="9">
        <v>0</v>
      </c>
      <c r="J198" s="9">
        <v>0</v>
      </c>
      <c r="K198" s="9">
        <v>0</v>
      </c>
      <c r="L198" s="10">
        <v>1.4591282489677417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2.1890353651935484</v>
      </c>
      <c r="S198" s="9">
        <v>0.4924654982258065</v>
      </c>
      <c r="T198" s="9">
        <v>0</v>
      </c>
      <c r="U198" s="9">
        <v>0</v>
      </c>
      <c r="V198" s="10">
        <v>0.9180770309032259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2.3055516961935485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0.44270171335483866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58.04006664419356</v>
      </c>
      <c r="AW198" s="9">
        <v>9.144616149145815</v>
      </c>
      <c r="AX198" s="9">
        <v>0</v>
      </c>
      <c r="AY198" s="9">
        <v>0</v>
      </c>
      <c r="AZ198" s="10">
        <v>12.82294270283871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49.57005986803227</v>
      </c>
      <c r="BG198" s="9">
        <v>2.770437713677419</v>
      </c>
      <c r="BH198" s="9">
        <v>0</v>
      </c>
      <c r="BI198" s="9">
        <v>0</v>
      </c>
      <c r="BJ198" s="10">
        <v>18.458695045580647</v>
      </c>
      <c r="BK198" s="17">
        <f t="shared" si="13"/>
        <v>160.73635062333938</v>
      </c>
      <c r="BL198" s="16"/>
      <c r="BM198" s="50"/>
    </row>
    <row r="199" spans="1:65" s="12" customFormat="1" ht="15">
      <c r="A199" s="5"/>
      <c r="B199" s="8" t="s">
        <v>281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6.005908963032259</v>
      </c>
      <c r="I199" s="9">
        <v>0.13984030967741934</v>
      </c>
      <c r="J199" s="9">
        <v>0</v>
      </c>
      <c r="K199" s="9">
        <v>0</v>
      </c>
      <c r="L199" s="10">
        <v>0.3877572015483871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0.18334147987096777</v>
      </c>
      <c r="S199" s="9">
        <v>0</v>
      </c>
      <c r="T199" s="9">
        <v>0</v>
      </c>
      <c r="U199" s="9">
        <v>0</v>
      </c>
      <c r="V199" s="10">
        <v>0.11120388403225806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0.010957586129032257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0.09961441935483871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337.3551505012258</v>
      </c>
      <c r="AW199" s="9">
        <v>42.38716724963245</v>
      </c>
      <c r="AX199" s="9">
        <v>0</v>
      </c>
      <c r="AY199" s="9">
        <v>0</v>
      </c>
      <c r="AZ199" s="10">
        <v>4.678717678290321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98.5479073606774</v>
      </c>
      <c r="BG199" s="9">
        <v>10.603954940322579</v>
      </c>
      <c r="BH199" s="9">
        <v>0</v>
      </c>
      <c r="BI199" s="9">
        <v>0</v>
      </c>
      <c r="BJ199" s="10">
        <v>0.9827156567741937</v>
      </c>
      <c r="BK199" s="17">
        <f t="shared" si="13"/>
        <v>501.49423723056793</v>
      </c>
      <c r="BL199" s="16"/>
      <c r="BM199" s="57"/>
    </row>
    <row r="200" spans="1:65" s="12" customFormat="1" ht="15">
      <c r="A200" s="5"/>
      <c r="B200" s="8" t="s">
        <v>301</v>
      </c>
      <c r="C200" s="11">
        <v>0</v>
      </c>
      <c r="D200" s="9">
        <v>10.331732258064516</v>
      </c>
      <c r="E200" s="9">
        <v>0</v>
      </c>
      <c r="F200" s="9">
        <v>0</v>
      </c>
      <c r="G200" s="10">
        <v>0</v>
      </c>
      <c r="H200" s="11">
        <v>4.7321221157419355</v>
      </c>
      <c r="I200" s="9">
        <v>0.12398072903225807</v>
      </c>
      <c r="J200" s="9">
        <v>0</v>
      </c>
      <c r="K200" s="9">
        <v>0</v>
      </c>
      <c r="L200" s="10">
        <v>2.5603438764516127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3.509215793096775</v>
      </c>
      <c r="S200" s="9">
        <v>0.10848318870967742</v>
      </c>
      <c r="T200" s="9">
        <v>0</v>
      </c>
      <c r="U200" s="9">
        <v>0</v>
      </c>
      <c r="V200" s="10">
        <v>1.4260493172903221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0.0454081670967742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0.02105285622580645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77.09482732006454</v>
      </c>
      <c r="AW200" s="9">
        <v>7.4930441259925695</v>
      </c>
      <c r="AX200" s="9">
        <v>0</v>
      </c>
      <c r="AY200" s="9">
        <v>0</v>
      </c>
      <c r="AZ200" s="10">
        <v>20.103188915999993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59.433587102806406</v>
      </c>
      <c r="BG200" s="9">
        <v>3.023790848677419</v>
      </c>
      <c r="BH200" s="9">
        <v>0</v>
      </c>
      <c r="BI200" s="9">
        <v>0</v>
      </c>
      <c r="BJ200" s="10">
        <v>12.798953950645162</v>
      </c>
      <c r="BK200" s="17">
        <f>SUM(C200:BJ200)</f>
        <v>202.80578056589576</v>
      </c>
      <c r="BL200" s="16"/>
      <c r="BM200" s="57"/>
    </row>
    <row r="201" spans="1:65" s="12" customFormat="1" ht="15">
      <c r="A201" s="5"/>
      <c r="B201" s="8" t="s">
        <v>308</v>
      </c>
      <c r="C201" s="11">
        <v>0</v>
      </c>
      <c r="D201" s="9">
        <v>4.488490322580645</v>
      </c>
      <c r="E201" s="9">
        <v>0</v>
      </c>
      <c r="F201" s="9">
        <v>0</v>
      </c>
      <c r="G201" s="10">
        <v>0</v>
      </c>
      <c r="H201" s="11">
        <v>0.8430718389999999</v>
      </c>
      <c r="I201" s="9">
        <v>0.11221225806451612</v>
      </c>
      <c r="J201" s="9">
        <v>0</v>
      </c>
      <c r="K201" s="9">
        <v>0</v>
      </c>
      <c r="L201" s="10">
        <v>0.8604209830645162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0.7408981687419354</v>
      </c>
      <c r="S201" s="9">
        <v>0</v>
      </c>
      <c r="T201" s="9">
        <v>0</v>
      </c>
      <c r="U201" s="9">
        <v>0</v>
      </c>
      <c r="V201" s="10">
        <v>0.451878625967742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0.002727579032258064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0.009199203064516128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6.494035855774194</v>
      </c>
      <c r="AW201" s="9">
        <v>1.0215282020920835</v>
      </c>
      <c r="AX201" s="9">
        <v>0</v>
      </c>
      <c r="AY201" s="9">
        <v>0</v>
      </c>
      <c r="AZ201" s="10">
        <v>9.299297763838709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9.353078799419356</v>
      </c>
      <c r="BG201" s="9">
        <v>0.37371522190322587</v>
      </c>
      <c r="BH201" s="9">
        <v>0</v>
      </c>
      <c r="BI201" s="9">
        <v>0</v>
      </c>
      <c r="BJ201" s="10">
        <v>4.196479549935484</v>
      </c>
      <c r="BK201" s="17">
        <f>SUM(C201:BJ201)</f>
        <v>38.24703437247918</v>
      </c>
      <c r="BL201" s="16"/>
      <c r="BM201" s="57"/>
    </row>
    <row r="202" spans="1:65" s="12" customFormat="1" ht="15">
      <c r="A202" s="5"/>
      <c r="B202" s="8" t="s">
        <v>124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9.32004323567742</v>
      </c>
      <c r="I202" s="9">
        <v>11.82378480483871</v>
      </c>
      <c r="J202" s="9">
        <v>0</v>
      </c>
      <c r="K202" s="9">
        <v>0</v>
      </c>
      <c r="L202" s="10">
        <v>6.492014840612904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6.1147836705806435</v>
      </c>
      <c r="S202" s="9">
        <v>0.9121712645161291</v>
      </c>
      <c r="T202" s="9">
        <v>0</v>
      </c>
      <c r="U202" s="9">
        <v>0</v>
      </c>
      <c r="V202" s="10">
        <v>2.0870155741612906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14.033254402741935</v>
      </c>
      <c r="AC202" s="9">
        <v>0.2713483612903226</v>
      </c>
      <c r="AD202" s="9">
        <v>0</v>
      </c>
      <c r="AE202" s="9">
        <v>0</v>
      </c>
      <c r="AF202" s="10">
        <v>17.361070534806455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0.2681285556129032</v>
      </c>
      <c r="AM202" s="9">
        <v>0</v>
      </c>
      <c r="AN202" s="9">
        <v>0</v>
      </c>
      <c r="AO202" s="9">
        <v>0</v>
      </c>
      <c r="AP202" s="10">
        <v>0.3185393806451613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479.43053586080646</v>
      </c>
      <c r="AW202" s="9">
        <v>134.13460787631874</v>
      </c>
      <c r="AX202" s="9">
        <v>7.727491666516128</v>
      </c>
      <c r="AY202" s="9">
        <v>0</v>
      </c>
      <c r="AZ202" s="10">
        <v>233.49400984409675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199.42250602519343</v>
      </c>
      <c r="BG202" s="9">
        <v>31.244036042387098</v>
      </c>
      <c r="BH202" s="9">
        <v>0</v>
      </c>
      <c r="BI202" s="9">
        <v>0</v>
      </c>
      <c r="BJ202" s="10">
        <v>105.76641442258062</v>
      </c>
      <c r="BK202" s="17">
        <f t="shared" si="13"/>
        <v>1260.221756363383</v>
      </c>
      <c r="BL202" s="16"/>
      <c r="BM202" s="57"/>
    </row>
    <row r="203" spans="1:65" s="12" customFormat="1" ht="15">
      <c r="A203" s="5"/>
      <c r="B203" s="8" t="s">
        <v>148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3.8652032367096774</v>
      </c>
      <c r="I203" s="9">
        <v>0</v>
      </c>
      <c r="J203" s="9">
        <v>0</v>
      </c>
      <c r="K203" s="9">
        <v>0</v>
      </c>
      <c r="L203" s="10">
        <v>2.4927209512580646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4.517267880129032</v>
      </c>
      <c r="S203" s="9">
        <v>0.8308830967741936</v>
      </c>
      <c r="T203" s="9">
        <v>0</v>
      </c>
      <c r="U203" s="9">
        <v>0</v>
      </c>
      <c r="V203" s="10">
        <v>0.9502162946129031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1.380332100483871</v>
      </c>
      <c r="AC203" s="9">
        <v>0</v>
      </c>
      <c r="AD203" s="9">
        <v>0</v>
      </c>
      <c r="AE203" s="9">
        <v>0</v>
      </c>
      <c r="AF203" s="10">
        <v>10.310344469322581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0.7265136596451613</v>
      </c>
      <c r="AM203" s="9">
        <v>0</v>
      </c>
      <c r="AN203" s="9">
        <v>0</v>
      </c>
      <c r="AO203" s="9">
        <v>0</v>
      </c>
      <c r="AP203" s="10">
        <v>0.005359656451612902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228.35618889803226</v>
      </c>
      <c r="AW203" s="9">
        <v>32.203126643400914</v>
      </c>
      <c r="AX203" s="9">
        <v>0</v>
      </c>
      <c r="AY203" s="9">
        <v>0</v>
      </c>
      <c r="AZ203" s="10">
        <v>99.22607511458064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108.4926029868388</v>
      </c>
      <c r="BG203" s="9">
        <v>15.286840284903226</v>
      </c>
      <c r="BH203" s="9">
        <v>1.3416851612903227</v>
      </c>
      <c r="BI203" s="9">
        <v>0</v>
      </c>
      <c r="BJ203" s="10">
        <v>35.85513936841936</v>
      </c>
      <c r="BK203" s="17">
        <f t="shared" si="13"/>
        <v>545.8404998028526</v>
      </c>
      <c r="BL203" s="16"/>
      <c r="BM203" s="57"/>
    </row>
    <row r="204" spans="1:65" s="12" customFormat="1" ht="15">
      <c r="A204" s="5"/>
      <c r="B204" s="8" t="s">
        <v>188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3.6771332968387114</v>
      </c>
      <c r="I204" s="9">
        <v>0.42772790322580645</v>
      </c>
      <c r="J204" s="9">
        <v>0</v>
      </c>
      <c r="K204" s="9">
        <v>0</v>
      </c>
      <c r="L204" s="10">
        <v>1.0585528442580643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0.41203747935483864</v>
      </c>
      <c r="S204" s="9">
        <v>0.4032900858387097</v>
      </c>
      <c r="T204" s="9">
        <v>0</v>
      </c>
      <c r="U204" s="9">
        <v>0</v>
      </c>
      <c r="V204" s="10">
        <v>0.24692603125806445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0.013829264516129033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0.006914632258064516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61.63990234564511</v>
      </c>
      <c r="AW204" s="9">
        <v>1.5361810288358388</v>
      </c>
      <c r="AX204" s="9">
        <v>0</v>
      </c>
      <c r="AY204" s="9">
        <v>0</v>
      </c>
      <c r="AZ204" s="10">
        <v>14.617533359709675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31.598604905903226</v>
      </c>
      <c r="BG204" s="9">
        <v>0.47309120083870965</v>
      </c>
      <c r="BH204" s="9">
        <v>3.457316129032258</v>
      </c>
      <c r="BI204" s="9">
        <v>0</v>
      </c>
      <c r="BJ204" s="10">
        <v>7.918234263032259</v>
      </c>
      <c r="BK204" s="17">
        <f t="shared" si="13"/>
        <v>127.48727477054547</v>
      </c>
      <c r="BL204" s="16"/>
      <c r="BM204" s="57"/>
    </row>
    <row r="205" spans="1:65" s="12" customFormat="1" ht="15">
      <c r="A205" s="5"/>
      <c r="B205" s="8" t="s">
        <v>125</v>
      </c>
      <c r="C205" s="11">
        <v>0</v>
      </c>
      <c r="D205" s="9">
        <v>17.712216129032257</v>
      </c>
      <c r="E205" s="9">
        <v>0</v>
      </c>
      <c r="F205" s="9">
        <v>0</v>
      </c>
      <c r="G205" s="10">
        <v>0</v>
      </c>
      <c r="H205" s="11">
        <v>60.00440328483871</v>
      </c>
      <c r="I205" s="9">
        <v>3.7195653870967744</v>
      </c>
      <c r="J205" s="9">
        <v>0</v>
      </c>
      <c r="K205" s="9">
        <v>0</v>
      </c>
      <c r="L205" s="10">
        <v>3.0749753294193556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2.851462123258065</v>
      </c>
      <c r="S205" s="9">
        <v>1.8597826935483872</v>
      </c>
      <c r="T205" s="9">
        <v>0.8856108064516129</v>
      </c>
      <c r="U205" s="9">
        <v>0</v>
      </c>
      <c r="V205" s="10">
        <v>1.1512934098064516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5.456586192709677</v>
      </c>
      <c r="AC205" s="9">
        <v>5.766270806870968</v>
      </c>
      <c r="AD205" s="9">
        <v>0</v>
      </c>
      <c r="AE205" s="9">
        <v>0</v>
      </c>
      <c r="AF205" s="10">
        <v>2.053576729806452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1.5178495636774194</v>
      </c>
      <c r="AM205" s="9">
        <v>0.0777193935483871</v>
      </c>
      <c r="AN205" s="9">
        <v>0</v>
      </c>
      <c r="AO205" s="9">
        <v>0</v>
      </c>
      <c r="AP205" s="10">
        <v>0.22771808667741933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97.54723515841938</v>
      </c>
      <c r="AW205" s="9">
        <v>42.17723491076396</v>
      </c>
      <c r="AX205" s="9">
        <v>0.05817345483870967</v>
      </c>
      <c r="AY205" s="9">
        <v>0</v>
      </c>
      <c r="AZ205" s="10">
        <v>85.82873165767741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45.11765786483871</v>
      </c>
      <c r="BG205" s="9">
        <v>19.13911273977419</v>
      </c>
      <c r="BH205" s="9">
        <v>0</v>
      </c>
      <c r="BI205" s="9">
        <v>0</v>
      </c>
      <c r="BJ205" s="10">
        <v>57.11431892148387</v>
      </c>
      <c r="BK205" s="17">
        <f t="shared" si="13"/>
        <v>453.3414946445381</v>
      </c>
      <c r="BL205" s="16"/>
      <c r="BM205" s="50"/>
    </row>
    <row r="206" spans="1:65" s="12" customFormat="1" ht="15">
      <c r="A206" s="5"/>
      <c r="B206" s="8" t="s">
        <v>126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0.5320895573225807</v>
      </c>
      <c r="I206" s="9">
        <v>0.6811878225806451</v>
      </c>
      <c r="J206" s="9">
        <v>0</v>
      </c>
      <c r="K206" s="9">
        <v>0</v>
      </c>
      <c r="L206" s="10">
        <v>0.6927081232903226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0.861850869096774</v>
      </c>
      <c r="S206" s="9">
        <v>0</v>
      </c>
      <c r="T206" s="9">
        <v>0</v>
      </c>
      <c r="U206" s="9">
        <v>0</v>
      </c>
      <c r="V206" s="10">
        <v>0.803286626096774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0.8923451117096778</v>
      </c>
      <c r="AC206" s="9">
        <v>0.33235909677419356</v>
      </c>
      <c r="AD206" s="9">
        <v>0</v>
      </c>
      <c r="AE206" s="9">
        <v>0</v>
      </c>
      <c r="AF206" s="10">
        <v>0.43215073600000004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0.16524772154838704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53.30783952458064</v>
      </c>
      <c r="AW206" s="9">
        <v>6.899777012153428</v>
      </c>
      <c r="AX206" s="9">
        <v>0</v>
      </c>
      <c r="AY206" s="9">
        <v>0</v>
      </c>
      <c r="AZ206" s="10">
        <v>48.173216541096785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24.12054290899999</v>
      </c>
      <c r="BG206" s="9">
        <v>5.331047943967741</v>
      </c>
      <c r="BH206" s="9">
        <v>0</v>
      </c>
      <c r="BI206" s="9">
        <v>0</v>
      </c>
      <c r="BJ206" s="10">
        <v>15.388628727354845</v>
      </c>
      <c r="BK206" s="17">
        <f t="shared" si="13"/>
        <v>158.6142783225728</v>
      </c>
      <c r="BL206" s="16"/>
      <c r="BM206" s="50"/>
    </row>
    <row r="207" spans="1:65" s="12" customFormat="1" ht="15">
      <c r="A207" s="5"/>
      <c r="B207" s="8" t="s">
        <v>127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0.8270017028064516</v>
      </c>
      <c r="I207" s="9">
        <v>0.16056725806451613</v>
      </c>
      <c r="J207" s="9">
        <v>0</v>
      </c>
      <c r="K207" s="9">
        <v>0</v>
      </c>
      <c r="L207" s="10">
        <v>1.267423195451613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0.7317442592258063</v>
      </c>
      <c r="S207" s="9">
        <v>1.8242968419032257</v>
      </c>
      <c r="T207" s="9">
        <v>0</v>
      </c>
      <c r="U207" s="9">
        <v>0</v>
      </c>
      <c r="V207" s="10">
        <v>1.3228020892580643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1.425322039935484</v>
      </c>
      <c r="AC207" s="9">
        <v>0</v>
      </c>
      <c r="AD207" s="9">
        <v>0</v>
      </c>
      <c r="AE207" s="9">
        <v>0</v>
      </c>
      <c r="AF207" s="10">
        <v>1.2211551100645164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0.09653459596774197</v>
      </c>
      <c r="AM207" s="9">
        <v>0</v>
      </c>
      <c r="AN207" s="9">
        <v>0</v>
      </c>
      <c r="AO207" s="9">
        <v>0</v>
      </c>
      <c r="AP207" s="10">
        <v>0.031672966000000004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120.63114337390319</v>
      </c>
      <c r="AW207" s="9">
        <v>18.957852904130746</v>
      </c>
      <c r="AX207" s="9">
        <v>0</v>
      </c>
      <c r="AY207" s="9">
        <v>0</v>
      </c>
      <c r="AZ207" s="10">
        <v>66.43302263403226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29.907883469677408</v>
      </c>
      <c r="BG207" s="9">
        <v>6.955419889096773</v>
      </c>
      <c r="BH207" s="9">
        <v>0</v>
      </c>
      <c r="BI207" s="9">
        <v>0</v>
      </c>
      <c r="BJ207" s="10">
        <v>23.18056503941935</v>
      </c>
      <c r="BK207" s="17">
        <f t="shared" si="13"/>
        <v>274.97440736893714</v>
      </c>
      <c r="BL207" s="16"/>
      <c r="BM207" s="50"/>
    </row>
    <row r="208" spans="1:65" s="12" customFormat="1" ht="15">
      <c r="A208" s="5"/>
      <c r="B208" s="8" t="s">
        <v>163</v>
      </c>
      <c r="C208" s="11">
        <v>0</v>
      </c>
      <c r="D208" s="9">
        <v>65.98109232264515</v>
      </c>
      <c r="E208" s="9">
        <v>0</v>
      </c>
      <c r="F208" s="9">
        <v>0</v>
      </c>
      <c r="G208" s="10">
        <v>0</v>
      </c>
      <c r="H208" s="11">
        <v>194.22257946645166</v>
      </c>
      <c r="I208" s="9">
        <v>635.2909734477096</v>
      </c>
      <c r="J208" s="9">
        <v>0.9272512771612903</v>
      </c>
      <c r="K208" s="9">
        <v>0</v>
      </c>
      <c r="L208" s="10">
        <v>79.32951917216128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68.93333093219356</v>
      </c>
      <c r="S208" s="9">
        <v>45.24280910212902</v>
      </c>
      <c r="T208" s="9">
        <v>22.453711723548388</v>
      </c>
      <c r="U208" s="9">
        <v>0</v>
      </c>
      <c r="V208" s="10">
        <v>35.07752960367742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9.492389529354837</v>
      </c>
      <c r="AC208" s="9">
        <v>0.4267882722903226</v>
      </c>
      <c r="AD208" s="9">
        <v>0</v>
      </c>
      <c r="AE208" s="9">
        <v>0</v>
      </c>
      <c r="AF208" s="10">
        <v>5.267708794548386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10.525369745516128</v>
      </c>
      <c r="AM208" s="9">
        <v>19.016853683032267</v>
      </c>
      <c r="AN208" s="9">
        <v>0</v>
      </c>
      <c r="AO208" s="9">
        <v>0</v>
      </c>
      <c r="AP208" s="10">
        <v>2.190412160709678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2576.094570947295</v>
      </c>
      <c r="AW208" s="9">
        <v>119.78040698483323</v>
      </c>
      <c r="AX208" s="9">
        <v>0.37709490922580635</v>
      </c>
      <c r="AY208" s="9">
        <v>0</v>
      </c>
      <c r="AZ208" s="10">
        <v>1098.7777400577086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1871.8003511664213</v>
      </c>
      <c r="BG208" s="9">
        <v>197.11887904258063</v>
      </c>
      <c r="BH208" s="9">
        <v>0.0975800844516129</v>
      </c>
      <c r="BI208" s="9">
        <v>0</v>
      </c>
      <c r="BJ208" s="10">
        <v>427.98745518248387</v>
      </c>
      <c r="BK208" s="17">
        <f t="shared" si="13"/>
        <v>7486.412397608129</v>
      </c>
      <c r="BL208" s="16"/>
      <c r="BM208" s="50"/>
    </row>
    <row r="209" spans="1:65" s="12" customFormat="1" ht="15">
      <c r="A209" s="5"/>
      <c r="B209" s="8" t="s">
        <v>128</v>
      </c>
      <c r="C209" s="11">
        <v>0</v>
      </c>
      <c r="D209" s="9">
        <v>35.70876542032257</v>
      </c>
      <c r="E209" s="9">
        <v>0</v>
      </c>
      <c r="F209" s="9">
        <v>0</v>
      </c>
      <c r="G209" s="10">
        <v>0</v>
      </c>
      <c r="H209" s="11">
        <v>11.81205893729032</v>
      </c>
      <c r="I209" s="9">
        <v>150.70542132916125</v>
      </c>
      <c r="J209" s="9">
        <v>0</v>
      </c>
      <c r="K209" s="9">
        <v>0</v>
      </c>
      <c r="L209" s="10">
        <v>25.355645614064517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5.658293651322581</v>
      </c>
      <c r="S209" s="9">
        <v>1.6812601294516123</v>
      </c>
      <c r="T209" s="9">
        <v>0</v>
      </c>
      <c r="U209" s="9">
        <v>0</v>
      </c>
      <c r="V209" s="10">
        <v>3.570225053580646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1.3270518400645162</v>
      </c>
      <c r="AC209" s="9">
        <v>0.1740409666129032</v>
      </c>
      <c r="AD209" s="9">
        <v>0</v>
      </c>
      <c r="AE209" s="9">
        <v>0</v>
      </c>
      <c r="AF209" s="10">
        <v>2.7407974104516133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1.0258349838387097</v>
      </c>
      <c r="AM209" s="9">
        <v>0</v>
      </c>
      <c r="AN209" s="9">
        <v>0</v>
      </c>
      <c r="AO209" s="9">
        <v>0</v>
      </c>
      <c r="AP209" s="10">
        <v>0.26993918741935485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392.2344286235169</v>
      </c>
      <c r="AW209" s="9">
        <v>35.20629783687195</v>
      </c>
      <c r="AX209" s="9">
        <v>0</v>
      </c>
      <c r="AY209" s="9">
        <v>0</v>
      </c>
      <c r="AZ209" s="10">
        <v>333.21134469748455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283.4689426895808</v>
      </c>
      <c r="BG209" s="9">
        <v>16.648237781612906</v>
      </c>
      <c r="BH209" s="9">
        <v>0.10397376264516127</v>
      </c>
      <c r="BI209" s="9">
        <v>0</v>
      </c>
      <c r="BJ209" s="10">
        <v>75.07570477970974</v>
      </c>
      <c r="BK209" s="17">
        <f t="shared" si="13"/>
        <v>1375.9782646950025</v>
      </c>
      <c r="BL209" s="16"/>
      <c r="BM209" s="50"/>
    </row>
    <row r="210" spans="1:65" s="12" customFormat="1" ht="15">
      <c r="A210" s="5"/>
      <c r="B210" s="8" t="s">
        <v>129</v>
      </c>
      <c r="C210" s="11">
        <v>0</v>
      </c>
      <c r="D210" s="9">
        <v>4.811382742225806</v>
      </c>
      <c r="E210" s="9">
        <v>0</v>
      </c>
      <c r="F210" s="9">
        <v>0</v>
      </c>
      <c r="G210" s="10">
        <v>0</v>
      </c>
      <c r="H210" s="11">
        <v>807.5667302905481</v>
      </c>
      <c r="I210" s="9">
        <v>180.28211895045158</v>
      </c>
      <c r="J210" s="9">
        <v>0</v>
      </c>
      <c r="K210" s="9">
        <v>323.70148141777423</v>
      </c>
      <c r="L210" s="10">
        <v>290.90327616664524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95.55487116596777</v>
      </c>
      <c r="S210" s="9">
        <v>113.46322998577422</v>
      </c>
      <c r="T210" s="9">
        <v>0</v>
      </c>
      <c r="U210" s="9">
        <v>0</v>
      </c>
      <c r="V210" s="10">
        <v>117.71262213635485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8.492479030516128</v>
      </c>
      <c r="AC210" s="9">
        <v>87.95337290212906</v>
      </c>
      <c r="AD210" s="9">
        <v>0</v>
      </c>
      <c r="AE210" s="9">
        <v>0</v>
      </c>
      <c r="AF210" s="10">
        <v>9.262138841032257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6.466164626483871</v>
      </c>
      <c r="AM210" s="9">
        <v>153.10936932441942</v>
      </c>
      <c r="AN210" s="9">
        <v>0</v>
      </c>
      <c r="AO210" s="9">
        <v>0</v>
      </c>
      <c r="AP210" s="10">
        <v>1.771581621193549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2559.66567397942</v>
      </c>
      <c r="AW210" s="9">
        <v>286.9183913632488</v>
      </c>
      <c r="AX210" s="9">
        <v>0.6007973995806453</v>
      </c>
      <c r="AY210" s="9">
        <v>0</v>
      </c>
      <c r="AZ210" s="10">
        <v>2806.8067158270646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1973.5491840723857</v>
      </c>
      <c r="BG210" s="9">
        <v>83.80948796180644</v>
      </c>
      <c r="BH210" s="9">
        <v>3.642982983064516</v>
      </c>
      <c r="BI210" s="9">
        <v>0</v>
      </c>
      <c r="BJ210" s="10">
        <v>907.4297914820644</v>
      </c>
      <c r="BK210" s="17">
        <f t="shared" si="13"/>
        <v>10823.473844270151</v>
      </c>
      <c r="BL210" s="16"/>
      <c r="BM210" s="50"/>
    </row>
    <row r="211" spans="1:65" s="12" customFormat="1" ht="15">
      <c r="A211" s="5"/>
      <c r="B211" s="8" t="s">
        <v>159</v>
      </c>
      <c r="C211" s="11">
        <v>0</v>
      </c>
      <c r="D211" s="9">
        <v>0.656885</v>
      </c>
      <c r="E211" s="9">
        <v>0</v>
      </c>
      <c r="F211" s="9">
        <v>0</v>
      </c>
      <c r="G211" s="10">
        <v>0</v>
      </c>
      <c r="H211" s="11">
        <v>31.04116257780646</v>
      </c>
      <c r="I211" s="9">
        <v>71.52422282225805</v>
      </c>
      <c r="J211" s="9">
        <v>0</v>
      </c>
      <c r="K211" s="9">
        <v>0</v>
      </c>
      <c r="L211" s="10">
        <v>19.498374622161293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14.094222308290322</v>
      </c>
      <c r="S211" s="9">
        <v>16.552242071709674</v>
      </c>
      <c r="T211" s="9">
        <v>0</v>
      </c>
      <c r="U211" s="9">
        <v>0</v>
      </c>
      <c r="V211" s="10">
        <v>10.31378880354839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0.592826620548387</v>
      </c>
      <c r="AC211" s="9">
        <v>2.0364274600645165</v>
      </c>
      <c r="AD211" s="9">
        <v>0</v>
      </c>
      <c r="AE211" s="9">
        <v>0</v>
      </c>
      <c r="AF211" s="10">
        <v>0.41098358783870975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0.021574061322580648</v>
      </c>
      <c r="AM211" s="9">
        <v>0.5099459273548388</v>
      </c>
      <c r="AN211" s="9">
        <v>0</v>
      </c>
      <c r="AO211" s="9">
        <v>0</v>
      </c>
      <c r="AP211" s="10">
        <v>0.35640162870967745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854.3230133581291</v>
      </c>
      <c r="AW211" s="9">
        <v>227.54864373303693</v>
      </c>
      <c r="AX211" s="9">
        <v>0</v>
      </c>
      <c r="AY211" s="9">
        <v>0</v>
      </c>
      <c r="AZ211" s="10">
        <v>308.6381895346451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348.2540581467096</v>
      </c>
      <c r="BG211" s="9">
        <v>127.66174937280645</v>
      </c>
      <c r="BH211" s="9">
        <v>2.902180902258064</v>
      </c>
      <c r="BI211" s="9">
        <v>0</v>
      </c>
      <c r="BJ211" s="10">
        <v>101.32279381551615</v>
      </c>
      <c r="BK211" s="17">
        <f t="shared" si="13"/>
        <v>2138.2596863547146</v>
      </c>
      <c r="BL211" s="16"/>
      <c r="BM211" s="50"/>
    </row>
    <row r="212" spans="1:65" s="12" customFormat="1" ht="15">
      <c r="A212" s="5"/>
      <c r="B212" s="8" t="s">
        <v>130</v>
      </c>
      <c r="C212" s="11">
        <v>0</v>
      </c>
      <c r="D212" s="9">
        <v>83.7362238110645</v>
      </c>
      <c r="E212" s="9">
        <v>0</v>
      </c>
      <c r="F212" s="9">
        <v>0</v>
      </c>
      <c r="G212" s="10">
        <v>0</v>
      </c>
      <c r="H212" s="11">
        <v>121.10303139422584</v>
      </c>
      <c r="I212" s="9">
        <v>72.236374289</v>
      </c>
      <c r="J212" s="9">
        <v>0</v>
      </c>
      <c r="K212" s="9">
        <v>0</v>
      </c>
      <c r="L212" s="10">
        <v>310.74175477374195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81.18019857151613</v>
      </c>
      <c r="S212" s="9">
        <v>35.02094586990322</v>
      </c>
      <c r="T212" s="9">
        <v>0</v>
      </c>
      <c r="U212" s="9">
        <v>0</v>
      </c>
      <c r="V212" s="10">
        <v>105.85648775632258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5.407805190193547</v>
      </c>
      <c r="AC212" s="9">
        <v>0.012727802806451614</v>
      </c>
      <c r="AD212" s="9">
        <v>0</v>
      </c>
      <c r="AE212" s="9">
        <v>0</v>
      </c>
      <c r="AF212" s="10">
        <v>5.814887594129033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5.283143398967743</v>
      </c>
      <c r="AM212" s="9">
        <v>0.6875366799354838</v>
      </c>
      <c r="AN212" s="9">
        <v>0</v>
      </c>
      <c r="AO212" s="9">
        <v>0</v>
      </c>
      <c r="AP212" s="10">
        <v>3.0653110358387097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1390.2623131686414</v>
      </c>
      <c r="AW212" s="9">
        <v>220.97033585858395</v>
      </c>
      <c r="AX212" s="9">
        <v>0.7082049807419353</v>
      </c>
      <c r="AY212" s="9">
        <v>0</v>
      </c>
      <c r="AZ212" s="10">
        <v>2693.699038100714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1216.9092625593537</v>
      </c>
      <c r="BG212" s="9">
        <v>57.773908335387084</v>
      </c>
      <c r="BH212" s="9">
        <v>3.1442036659354837</v>
      </c>
      <c r="BI212" s="9">
        <v>1.167528915709678</v>
      </c>
      <c r="BJ212" s="10">
        <v>1087.7156777750324</v>
      </c>
      <c r="BK212" s="17">
        <f t="shared" si="13"/>
        <v>7502.496901527745</v>
      </c>
      <c r="BL212" s="16"/>
      <c r="BM212" s="50"/>
    </row>
    <row r="213" spans="1:65" s="12" customFormat="1" ht="15">
      <c r="A213" s="5"/>
      <c r="B213" s="8" t="s">
        <v>131</v>
      </c>
      <c r="C213" s="11">
        <v>0</v>
      </c>
      <c r="D213" s="9">
        <v>29.205610984903227</v>
      </c>
      <c r="E213" s="9">
        <v>0</v>
      </c>
      <c r="F213" s="9">
        <v>0</v>
      </c>
      <c r="G213" s="10">
        <v>0</v>
      </c>
      <c r="H213" s="11">
        <v>96.79890547677418</v>
      </c>
      <c r="I213" s="9">
        <v>52.40579159512902</v>
      </c>
      <c r="J213" s="9">
        <v>0</v>
      </c>
      <c r="K213" s="9">
        <v>0</v>
      </c>
      <c r="L213" s="10">
        <v>121.05557381399998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33.26877391970967</v>
      </c>
      <c r="S213" s="9">
        <v>18.908020606387094</v>
      </c>
      <c r="T213" s="9">
        <v>0</v>
      </c>
      <c r="U213" s="9">
        <v>0</v>
      </c>
      <c r="V213" s="10">
        <v>36.45565331703226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9.933169542935483</v>
      </c>
      <c r="AC213" s="9">
        <v>0.18905759406451617</v>
      </c>
      <c r="AD213" s="9">
        <v>0</v>
      </c>
      <c r="AE213" s="9">
        <v>0</v>
      </c>
      <c r="AF213" s="10">
        <v>3.0754472156129027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19.704981168354838</v>
      </c>
      <c r="AM213" s="9">
        <v>0.815755514096774</v>
      </c>
      <c r="AN213" s="9">
        <v>0</v>
      </c>
      <c r="AO213" s="9">
        <v>0</v>
      </c>
      <c r="AP213" s="10">
        <v>3.819682539064517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947.1952028468994</v>
      </c>
      <c r="AW213" s="9">
        <v>200.37315596711812</v>
      </c>
      <c r="AX213" s="9">
        <v>0.053425949419354836</v>
      </c>
      <c r="AY213" s="9">
        <v>0</v>
      </c>
      <c r="AZ213" s="10">
        <v>1028.7925509054517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787.6517809141924</v>
      </c>
      <c r="BG213" s="9">
        <v>68.22856463816127</v>
      </c>
      <c r="BH213" s="9">
        <v>0.10383347177419354</v>
      </c>
      <c r="BI213" s="9">
        <v>0</v>
      </c>
      <c r="BJ213" s="10">
        <v>322.2921972318066</v>
      </c>
      <c r="BK213" s="17">
        <f t="shared" si="13"/>
        <v>3780.3271352128872</v>
      </c>
      <c r="BL213" s="16"/>
      <c r="BM213" s="50"/>
    </row>
    <row r="214" spans="1:65" s="12" customFormat="1" ht="15">
      <c r="A214" s="5"/>
      <c r="B214" s="8" t="s">
        <v>132</v>
      </c>
      <c r="C214" s="11">
        <v>0</v>
      </c>
      <c r="D214" s="9">
        <v>6.509761290322581</v>
      </c>
      <c r="E214" s="9">
        <v>0</v>
      </c>
      <c r="F214" s="9">
        <v>0</v>
      </c>
      <c r="G214" s="10">
        <v>0</v>
      </c>
      <c r="H214" s="11">
        <v>0.9439728707096776</v>
      </c>
      <c r="I214" s="9">
        <v>4.024115358870968</v>
      </c>
      <c r="J214" s="9">
        <v>0</v>
      </c>
      <c r="K214" s="9">
        <v>0</v>
      </c>
      <c r="L214" s="10">
        <v>0.3894290423870968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0.2726891907741936</v>
      </c>
      <c r="S214" s="9">
        <v>0.0006566696774193548</v>
      </c>
      <c r="T214" s="9">
        <v>0</v>
      </c>
      <c r="U214" s="9">
        <v>0</v>
      </c>
      <c r="V214" s="10">
        <v>0.17552927374193553</v>
      </c>
      <c r="W214" s="11">
        <v>0</v>
      </c>
      <c r="X214" s="9">
        <v>0.6033977757419356</v>
      </c>
      <c r="Y214" s="9">
        <v>0</v>
      </c>
      <c r="Z214" s="9">
        <v>0</v>
      </c>
      <c r="AA214" s="10">
        <v>0</v>
      </c>
      <c r="AB214" s="11">
        <v>0.0038625439032258066</v>
      </c>
      <c r="AC214" s="9">
        <v>0.28058052541935474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0.0005774777096774192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1.7389766950000003</v>
      </c>
      <c r="AW214" s="9">
        <v>0.07322498164681436</v>
      </c>
      <c r="AX214" s="9">
        <v>0</v>
      </c>
      <c r="AY214" s="9">
        <v>0</v>
      </c>
      <c r="AZ214" s="10">
        <v>1.0508720326129033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0.683562976032258</v>
      </c>
      <c r="BG214" s="9">
        <v>0.06560288132258064</v>
      </c>
      <c r="BH214" s="9">
        <v>0</v>
      </c>
      <c r="BI214" s="9">
        <v>0</v>
      </c>
      <c r="BJ214" s="10">
        <v>0.06904883435483872</v>
      </c>
      <c r="BK214" s="17">
        <f t="shared" si="13"/>
        <v>16.885860420227463</v>
      </c>
      <c r="BL214" s="16"/>
      <c r="BM214" s="50"/>
    </row>
    <row r="215" spans="1:65" s="12" customFormat="1" ht="15">
      <c r="A215" s="5"/>
      <c r="B215" s="8" t="s">
        <v>149</v>
      </c>
      <c r="C215" s="11">
        <v>0</v>
      </c>
      <c r="D215" s="9">
        <v>8.864828330161291</v>
      </c>
      <c r="E215" s="9">
        <v>0</v>
      </c>
      <c r="F215" s="9">
        <v>0</v>
      </c>
      <c r="G215" s="10">
        <v>0</v>
      </c>
      <c r="H215" s="11">
        <v>55.27831201870968</v>
      </c>
      <c r="I215" s="9">
        <v>34.45998827812904</v>
      </c>
      <c r="J215" s="9">
        <v>0</v>
      </c>
      <c r="K215" s="9">
        <v>0</v>
      </c>
      <c r="L215" s="10">
        <v>48.8598297795484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53.0629015892258</v>
      </c>
      <c r="S215" s="9">
        <v>12.159221948709675</v>
      </c>
      <c r="T215" s="9">
        <v>0</v>
      </c>
      <c r="U215" s="9">
        <v>0</v>
      </c>
      <c r="V215" s="10">
        <v>32.81243574332258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8.60474835635484</v>
      </c>
      <c r="AC215" s="9">
        <v>0.3329393892903227</v>
      </c>
      <c r="AD215" s="9">
        <v>0</v>
      </c>
      <c r="AE215" s="9">
        <v>0</v>
      </c>
      <c r="AF215" s="10">
        <v>3.8602914910645163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16.19321485993549</v>
      </c>
      <c r="AM215" s="9">
        <v>0.18255877419354838</v>
      </c>
      <c r="AN215" s="9">
        <v>0</v>
      </c>
      <c r="AO215" s="9">
        <v>0</v>
      </c>
      <c r="AP215" s="10">
        <v>2.750591777129032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979.4593798099665</v>
      </c>
      <c r="AW215" s="9">
        <v>175.40151930875115</v>
      </c>
      <c r="AX215" s="9">
        <v>0.002302433419354839</v>
      </c>
      <c r="AY215" s="9">
        <v>0.18712753387096773</v>
      </c>
      <c r="AZ215" s="10">
        <v>781.226264536031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1021.1591523290314</v>
      </c>
      <c r="BG215" s="9">
        <v>68.4550906113871</v>
      </c>
      <c r="BH215" s="9">
        <v>0.03698867306451612</v>
      </c>
      <c r="BI215" s="9">
        <v>0</v>
      </c>
      <c r="BJ215" s="10">
        <v>303.22160257909684</v>
      </c>
      <c r="BK215" s="17">
        <f t="shared" si="13"/>
        <v>3606.571290150393</v>
      </c>
      <c r="BL215" s="16"/>
      <c r="BM215" s="50"/>
    </row>
    <row r="216" spans="1:65" s="12" customFormat="1" ht="15">
      <c r="A216" s="5"/>
      <c r="B216" s="8" t="s">
        <v>133</v>
      </c>
      <c r="C216" s="11">
        <v>0</v>
      </c>
      <c r="D216" s="9">
        <v>0.7418536081290321</v>
      </c>
      <c r="E216" s="9">
        <v>0</v>
      </c>
      <c r="F216" s="9">
        <v>0</v>
      </c>
      <c r="G216" s="10">
        <v>0</v>
      </c>
      <c r="H216" s="11">
        <v>2.106081810225806</v>
      </c>
      <c r="I216" s="9">
        <v>0.35366604358064524</v>
      </c>
      <c r="J216" s="9">
        <v>0</v>
      </c>
      <c r="K216" s="9">
        <v>0</v>
      </c>
      <c r="L216" s="10">
        <v>3.2310358412258062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0.997386018548387</v>
      </c>
      <c r="S216" s="9">
        <v>0</v>
      </c>
      <c r="T216" s="9">
        <v>0</v>
      </c>
      <c r="U216" s="9">
        <v>0</v>
      </c>
      <c r="V216" s="10">
        <v>1.096426479419355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0.10708601061290324</v>
      </c>
      <c r="AC216" s="9">
        <v>0</v>
      </c>
      <c r="AD216" s="9">
        <v>0</v>
      </c>
      <c r="AE216" s="9">
        <v>0</v>
      </c>
      <c r="AF216" s="10">
        <v>0.11200295948387097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0.10076004435483872</v>
      </c>
      <c r="AM216" s="9">
        <v>0.0006931191612903223</v>
      </c>
      <c r="AN216" s="9">
        <v>0</v>
      </c>
      <c r="AO216" s="9">
        <v>0</v>
      </c>
      <c r="AP216" s="10">
        <v>0.0657133390967742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17.87256707593548</v>
      </c>
      <c r="AW216" s="9">
        <v>5.56388744337325</v>
      </c>
      <c r="AX216" s="9">
        <v>0</v>
      </c>
      <c r="AY216" s="9">
        <v>0</v>
      </c>
      <c r="AZ216" s="10">
        <v>28.691465248870962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9.267234699387098</v>
      </c>
      <c r="BG216" s="9">
        <v>0.2986763063225807</v>
      </c>
      <c r="BH216" s="9">
        <v>0</v>
      </c>
      <c r="BI216" s="9">
        <v>0</v>
      </c>
      <c r="BJ216" s="10">
        <v>7.209573953903225</v>
      </c>
      <c r="BK216" s="17">
        <f t="shared" si="13"/>
        <v>77.8161100016313</v>
      </c>
      <c r="BL216" s="16"/>
      <c r="BM216" s="50"/>
    </row>
    <row r="217" spans="1:65" s="12" customFormat="1" ht="15">
      <c r="A217" s="5"/>
      <c r="B217" s="8" t="s">
        <v>134</v>
      </c>
      <c r="C217" s="11">
        <v>0</v>
      </c>
      <c r="D217" s="9">
        <v>0.7680507339032258</v>
      </c>
      <c r="E217" s="9">
        <v>0</v>
      </c>
      <c r="F217" s="9">
        <v>0</v>
      </c>
      <c r="G217" s="10">
        <v>0</v>
      </c>
      <c r="H217" s="11">
        <v>0.2968545095806452</v>
      </c>
      <c r="I217" s="9">
        <v>0</v>
      </c>
      <c r="J217" s="9">
        <v>0</v>
      </c>
      <c r="K217" s="9">
        <v>0</v>
      </c>
      <c r="L217" s="10">
        <v>6.567189170032258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0.0012302584516129035</v>
      </c>
      <c r="S217" s="9">
        <v>0</v>
      </c>
      <c r="T217" s="9">
        <v>0</v>
      </c>
      <c r="U217" s="9">
        <v>0</v>
      </c>
      <c r="V217" s="10">
        <v>0.166458773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0.016519952838709683</v>
      </c>
      <c r="AC217" s="9">
        <v>0</v>
      </c>
      <c r="AD217" s="9">
        <v>0</v>
      </c>
      <c r="AE217" s="9">
        <v>0</v>
      </c>
      <c r="AF217" s="10">
        <v>0.01742458774193548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</v>
      </c>
      <c r="AM217" s="9">
        <v>0</v>
      </c>
      <c r="AN217" s="9">
        <v>0</v>
      </c>
      <c r="AO217" s="9">
        <v>0</v>
      </c>
      <c r="AP217" s="10">
        <v>0.026058219193548386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4.335591786382233</v>
      </c>
      <c r="AW217" s="9">
        <v>0</v>
      </c>
      <c r="AX217" s="9">
        <v>0</v>
      </c>
      <c r="AY217" s="9">
        <v>0</v>
      </c>
      <c r="AZ217" s="10">
        <v>79.03710349425803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0.1279098912580645</v>
      </c>
      <c r="BG217" s="9">
        <v>0</v>
      </c>
      <c r="BH217" s="9">
        <v>0</v>
      </c>
      <c r="BI217" s="9">
        <v>0</v>
      </c>
      <c r="BJ217" s="10">
        <v>2.4789927115483867</v>
      </c>
      <c r="BK217" s="17">
        <f t="shared" si="13"/>
        <v>93.83938408818867</v>
      </c>
      <c r="BL217" s="16"/>
      <c r="BM217" s="50"/>
    </row>
    <row r="218" spans="1:65" s="12" customFormat="1" ht="15">
      <c r="A218" s="5"/>
      <c r="B218" s="8" t="s">
        <v>135</v>
      </c>
      <c r="C218" s="11">
        <v>0</v>
      </c>
      <c r="D218" s="9">
        <v>0.6575523058709677</v>
      </c>
      <c r="E218" s="9">
        <v>0</v>
      </c>
      <c r="F218" s="9">
        <v>0</v>
      </c>
      <c r="G218" s="10">
        <v>0</v>
      </c>
      <c r="H218" s="11">
        <v>7.654770323903228</v>
      </c>
      <c r="I218" s="9">
        <v>23.36012397619354</v>
      </c>
      <c r="J218" s="9">
        <v>0</v>
      </c>
      <c r="K218" s="9">
        <v>0</v>
      </c>
      <c r="L218" s="10">
        <v>3.5314510685483875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1.8047625501290323</v>
      </c>
      <c r="S218" s="9">
        <v>15.743457268193547</v>
      </c>
      <c r="T218" s="9">
        <v>0</v>
      </c>
      <c r="U218" s="9">
        <v>0</v>
      </c>
      <c r="V218" s="10">
        <v>1.2912009612580646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0.0807053773548387</v>
      </c>
      <c r="AC218" s="9">
        <v>0</v>
      </c>
      <c r="AD218" s="9">
        <v>0</v>
      </c>
      <c r="AE218" s="9">
        <v>0</v>
      </c>
      <c r="AF218" s="10">
        <v>0.017299364129032258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0.14673611767741934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41.178397584258065</v>
      </c>
      <c r="AW218" s="9">
        <v>7.758638254723312</v>
      </c>
      <c r="AX218" s="9">
        <v>0</v>
      </c>
      <c r="AY218" s="9">
        <v>0</v>
      </c>
      <c r="AZ218" s="10">
        <v>6.621699744935484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16.98689142622581</v>
      </c>
      <c r="BG218" s="9">
        <v>1.6895936666451612</v>
      </c>
      <c r="BH218" s="9">
        <v>0</v>
      </c>
      <c r="BI218" s="9">
        <v>0</v>
      </c>
      <c r="BJ218" s="10">
        <v>3.676097943516129</v>
      </c>
      <c r="BK218" s="17">
        <f t="shared" si="13"/>
        <v>132.199377933562</v>
      </c>
      <c r="BL218" s="16"/>
      <c r="BM218" s="50"/>
    </row>
    <row r="219" spans="1:65" s="12" customFormat="1" ht="15">
      <c r="A219" s="5"/>
      <c r="B219" s="8" t="s">
        <v>136</v>
      </c>
      <c r="C219" s="11">
        <v>0</v>
      </c>
      <c r="D219" s="9">
        <v>2.259009517548388</v>
      </c>
      <c r="E219" s="9">
        <v>0</v>
      </c>
      <c r="F219" s="9">
        <v>0</v>
      </c>
      <c r="G219" s="10">
        <v>0</v>
      </c>
      <c r="H219" s="11">
        <v>85.6597645770968</v>
      </c>
      <c r="I219" s="9">
        <v>43.24632883429033</v>
      </c>
      <c r="J219" s="9">
        <v>0</v>
      </c>
      <c r="K219" s="9">
        <v>0.034613648290322575</v>
      </c>
      <c r="L219" s="10">
        <v>88.08229667116129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35.82511660609677</v>
      </c>
      <c r="S219" s="9">
        <v>2.188010832806452</v>
      </c>
      <c r="T219" s="9">
        <v>0</v>
      </c>
      <c r="U219" s="9">
        <v>0</v>
      </c>
      <c r="V219" s="10">
        <v>31.352515356129032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0.8776960073225807</v>
      </c>
      <c r="AC219" s="9">
        <v>0.22991720306451613</v>
      </c>
      <c r="AD219" s="9">
        <v>0</v>
      </c>
      <c r="AE219" s="9">
        <v>0</v>
      </c>
      <c r="AF219" s="10">
        <v>0.8368020624516129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0.4505027176129033</v>
      </c>
      <c r="AM219" s="9">
        <v>0</v>
      </c>
      <c r="AN219" s="9">
        <v>0</v>
      </c>
      <c r="AO219" s="9">
        <v>0</v>
      </c>
      <c r="AP219" s="10">
        <v>0.12367254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586.0047050487417</v>
      </c>
      <c r="AW219" s="9">
        <v>127.39364153493759</v>
      </c>
      <c r="AX219" s="9">
        <v>0.0748664942903226</v>
      </c>
      <c r="AY219" s="9">
        <v>0</v>
      </c>
      <c r="AZ219" s="10">
        <v>507.5711254733545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314.86073839587084</v>
      </c>
      <c r="BG219" s="9">
        <v>40.29423788396774</v>
      </c>
      <c r="BH219" s="9">
        <v>0.030507790838709678</v>
      </c>
      <c r="BI219" s="9">
        <v>0</v>
      </c>
      <c r="BJ219" s="10">
        <v>135.74176478241935</v>
      </c>
      <c r="BK219" s="17">
        <f t="shared" si="13"/>
        <v>2003.1378339782916</v>
      </c>
      <c r="BL219" s="16"/>
      <c r="BM219" s="50"/>
    </row>
    <row r="220" spans="1:65" s="12" customFormat="1" ht="15">
      <c r="A220" s="5"/>
      <c r="B220" s="8" t="s">
        <v>137</v>
      </c>
      <c r="C220" s="11">
        <v>0</v>
      </c>
      <c r="D220" s="9">
        <v>0.870756555</v>
      </c>
      <c r="E220" s="9">
        <v>0</v>
      </c>
      <c r="F220" s="9">
        <v>0</v>
      </c>
      <c r="G220" s="10">
        <v>0</v>
      </c>
      <c r="H220" s="11">
        <v>36.95374090083872</v>
      </c>
      <c r="I220" s="9">
        <v>5.771381140451612</v>
      </c>
      <c r="J220" s="9">
        <v>0</v>
      </c>
      <c r="K220" s="9">
        <v>0</v>
      </c>
      <c r="L220" s="10">
        <v>56.68377983593548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25.188378091580645</v>
      </c>
      <c r="S220" s="9">
        <v>3.075989190645161</v>
      </c>
      <c r="T220" s="9">
        <v>0</v>
      </c>
      <c r="U220" s="9">
        <v>0</v>
      </c>
      <c r="V220" s="10">
        <v>22.542300380225807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4.610289873612903</v>
      </c>
      <c r="AC220" s="9">
        <v>0.010185297387096776</v>
      </c>
      <c r="AD220" s="9">
        <v>0</v>
      </c>
      <c r="AE220" s="9">
        <v>0</v>
      </c>
      <c r="AF220" s="10">
        <v>2.2290033469032258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6.785140316516129</v>
      </c>
      <c r="AM220" s="9">
        <v>0.022496703612903228</v>
      </c>
      <c r="AN220" s="9">
        <v>0</v>
      </c>
      <c r="AO220" s="9">
        <v>0</v>
      </c>
      <c r="AP220" s="10">
        <v>2.4261318509354837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532.1295392212583</v>
      </c>
      <c r="AW220" s="9">
        <v>56.47957155464471</v>
      </c>
      <c r="AX220" s="9">
        <v>0</v>
      </c>
      <c r="AY220" s="9">
        <v>0</v>
      </c>
      <c r="AZ220" s="10">
        <v>680.4887848350969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458.97769683516196</v>
      </c>
      <c r="BG220" s="9">
        <v>13.273994424516127</v>
      </c>
      <c r="BH220" s="9">
        <v>0.0980852973548387</v>
      </c>
      <c r="BI220" s="9">
        <v>0</v>
      </c>
      <c r="BJ220" s="10">
        <v>264.4689677637743</v>
      </c>
      <c r="BK220" s="17">
        <f t="shared" si="13"/>
        <v>2173.086213415452</v>
      </c>
      <c r="BL220" s="16"/>
      <c r="BM220" s="50"/>
    </row>
    <row r="221" spans="1:65" s="12" customFormat="1" ht="15">
      <c r="A221" s="5"/>
      <c r="B221" s="8" t="s">
        <v>138</v>
      </c>
      <c r="C221" s="11">
        <v>0</v>
      </c>
      <c r="D221" s="9">
        <v>0.7074407374516128</v>
      </c>
      <c r="E221" s="9">
        <v>0</v>
      </c>
      <c r="F221" s="9">
        <v>0</v>
      </c>
      <c r="G221" s="10">
        <v>0</v>
      </c>
      <c r="H221" s="11">
        <v>0.40894769983870977</v>
      </c>
      <c r="I221" s="9">
        <v>0.0016985831612903223</v>
      </c>
      <c r="J221" s="9">
        <v>0</v>
      </c>
      <c r="K221" s="9">
        <v>0</v>
      </c>
      <c r="L221" s="10">
        <v>2.052891438741936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0.33416302645161283</v>
      </c>
      <c r="S221" s="9">
        <v>0.4456773646129031</v>
      </c>
      <c r="T221" s="9">
        <v>0</v>
      </c>
      <c r="U221" s="9">
        <v>0</v>
      </c>
      <c r="V221" s="10">
        <v>0.48059237819354833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0.01884154961290323</v>
      </c>
      <c r="AC221" s="9">
        <v>0</v>
      </c>
      <c r="AD221" s="9">
        <v>0</v>
      </c>
      <c r="AE221" s="9">
        <v>0</v>
      </c>
      <c r="AF221" s="10">
        <v>0.042364860677419354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0.04677800548387096</v>
      </c>
      <c r="AM221" s="9">
        <v>0</v>
      </c>
      <c r="AN221" s="9">
        <v>0</v>
      </c>
      <c r="AO221" s="9">
        <v>0</v>
      </c>
      <c r="AP221" s="10">
        <v>0.008948527516129033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4.0842945631935486</v>
      </c>
      <c r="AW221" s="9">
        <v>1.189724032521216</v>
      </c>
      <c r="AX221" s="9">
        <v>0</v>
      </c>
      <c r="AY221" s="9">
        <v>0</v>
      </c>
      <c r="AZ221" s="10">
        <v>11.444036398258062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3.8001523166451614</v>
      </c>
      <c r="BG221" s="9">
        <v>0.0011831148064516124</v>
      </c>
      <c r="BH221" s="9">
        <v>0</v>
      </c>
      <c r="BI221" s="9">
        <v>0</v>
      </c>
      <c r="BJ221" s="10">
        <v>4.275206299096774</v>
      </c>
      <c r="BK221" s="17">
        <f t="shared" si="13"/>
        <v>29.342940896263144</v>
      </c>
      <c r="BL221" s="16"/>
      <c r="BM221" s="50"/>
    </row>
    <row r="222" spans="1:65" s="12" customFormat="1" ht="15">
      <c r="A222" s="5"/>
      <c r="B222" s="8" t="s">
        <v>144</v>
      </c>
      <c r="C222" s="11">
        <v>0</v>
      </c>
      <c r="D222" s="9">
        <v>0.7404872580645162</v>
      </c>
      <c r="E222" s="9">
        <v>0</v>
      </c>
      <c r="F222" s="9">
        <v>0</v>
      </c>
      <c r="G222" s="10">
        <v>0</v>
      </c>
      <c r="H222" s="11">
        <v>13.774995281064516</v>
      </c>
      <c r="I222" s="9">
        <v>0</v>
      </c>
      <c r="J222" s="9">
        <v>0</v>
      </c>
      <c r="K222" s="9">
        <v>0</v>
      </c>
      <c r="L222" s="10">
        <v>2.6810822530645164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10.807946552999999</v>
      </c>
      <c r="S222" s="9">
        <v>0</v>
      </c>
      <c r="T222" s="9">
        <v>0</v>
      </c>
      <c r="U222" s="9">
        <v>0</v>
      </c>
      <c r="V222" s="10">
        <v>1.5423808376451615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1.2624079460967739</v>
      </c>
      <c r="AC222" s="9">
        <v>0</v>
      </c>
      <c r="AD222" s="9">
        <v>0</v>
      </c>
      <c r="AE222" s="9">
        <v>0</v>
      </c>
      <c r="AF222" s="10">
        <v>0.37034911548387106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0.49095465900000007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504.18614171693525</v>
      </c>
      <c r="AW222" s="9">
        <v>0.008371116670836122</v>
      </c>
      <c r="AX222" s="9">
        <v>0</v>
      </c>
      <c r="AY222" s="9">
        <v>0</v>
      </c>
      <c r="AZ222" s="10">
        <v>74.97948569299999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523.7420564539676</v>
      </c>
      <c r="BG222" s="9">
        <v>0.00014190435483870967</v>
      </c>
      <c r="BH222" s="9">
        <v>0</v>
      </c>
      <c r="BI222" s="9">
        <v>0</v>
      </c>
      <c r="BJ222" s="10">
        <v>25.33896109048388</v>
      </c>
      <c r="BK222" s="17">
        <f t="shared" si="13"/>
        <v>1159.925761878832</v>
      </c>
      <c r="BL222" s="16"/>
      <c r="BM222" s="50"/>
    </row>
    <row r="223" spans="1:65" s="12" customFormat="1" ht="15">
      <c r="A223" s="5"/>
      <c r="B223" s="8" t="s">
        <v>139</v>
      </c>
      <c r="C223" s="11">
        <v>0</v>
      </c>
      <c r="D223" s="9">
        <v>1.0468366227096775</v>
      </c>
      <c r="E223" s="9">
        <v>0</v>
      </c>
      <c r="F223" s="9">
        <v>0</v>
      </c>
      <c r="G223" s="10">
        <v>0</v>
      </c>
      <c r="H223" s="11">
        <v>398.58434231490315</v>
      </c>
      <c r="I223" s="9">
        <v>20.23793650574193</v>
      </c>
      <c r="J223" s="9">
        <v>0</v>
      </c>
      <c r="K223" s="9">
        <v>0</v>
      </c>
      <c r="L223" s="10">
        <v>216.86596472154835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288.49206426780654</v>
      </c>
      <c r="S223" s="9">
        <v>6.798120292741934</v>
      </c>
      <c r="T223" s="9">
        <v>0</v>
      </c>
      <c r="U223" s="9">
        <v>0</v>
      </c>
      <c r="V223" s="10">
        <v>88.29485432454837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8.67381974319355</v>
      </c>
      <c r="AC223" s="9">
        <v>0.45100591067741935</v>
      </c>
      <c r="AD223" s="9">
        <v>0</v>
      </c>
      <c r="AE223" s="9">
        <v>0</v>
      </c>
      <c r="AF223" s="10">
        <v>2.626606044903225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2.558006063032258</v>
      </c>
      <c r="AM223" s="9">
        <v>0</v>
      </c>
      <c r="AN223" s="9">
        <v>0</v>
      </c>
      <c r="AO223" s="9">
        <v>0</v>
      </c>
      <c r="AP223" s="10">
        <v>0.4228466041290323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2322.7135946606413</v>
      </c>
      <c r="AW223" s="9">
        <v>134.48284583350863</v>
      </c>
      <c r="AX223" s="9">
        <v>0.054388366387096765</v>
      </c>
      <c r="AY223" s="9">
        <v>0</v>
      </c>
      <c r="AZ223" s="10">
        <v>778.24285355487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1916.2247524167421</v>
      </c>
      <c r="BG223" s="9">
        <v>116.67202497032261</v>
      </c>
      <c r="BH223" s="9">
        <v>0.16186910593548384</v>
      </c>
      <c r="BI223" s="9">
        <v>0</v>
      </c>
      <c r="BJ223" s="10">
        <v>404.95919598499995</v>
      </c>
      <c r="BK223" s="17">
        <f>SUM(C223:BJ223)</f>
        <v>6708.563928309344</v>
      </c>
      <c r="BL223" s="16"/>
      <c r="BM223" s="57"/>
    </row>
    <row r="224" spans="1:65" s="12" customFormat="1" ht="15">
      <c r="A224" s="5"/>
      <c r="B224" s="8" t="s">
        <v>160</v>
      </c>
      <c r="C224" s="11">
        <v>0</v>
      </c>
      <c r="D224" s="9">
        <v>0.7763040282258067</v>
      </c>
      <c r="E224" s="9">
        <v>0</v>
      </c>
      <c r="F224" s="9">
        <v>0</v>
      </c>
      <c r="G224" s="10">
        <v>0</v>
      </c>
      <c r="H224" s="11">
        <v>41.488716905322576</v>
      </c>
      <c r="I224" s="9">
        <v>3.692378383161289</v>
      </c>
      <c r="J224" s="9">
        <v>0</v>
      </c>
      <c r="K224" s="9">
        <v>0</v>
      </c>
      <c r="L224" s="10">
        <v>104.12480264096774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39.39203230029032</v>
      </c>
      <c r="S224" s="9">
        <v>13.414689530999999</v>
      </c>
      <c r="T224" s="9">
        <v>0</v>
      </c>
      <c r="U224" s="9">
        <v>0</v>
      </c>
      <c r="V224" s="10">
        <v>46.542006068870954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2.587671730483871</v>
      </c>
      <c r="AC224" s="9">
        <v>0</v>
      </c>
      <c r="AD224" s="9">
        <v>0</v>
      </c>
      <c r="AE224" s="9">
        <v>0</v>
      </c>
      <c r="AF224" s="10">
        <v>2.219886251032258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3.8338100310000005</v>
      </c>
      <c r="AM224" s="9">
        <v>0.00033508567741935487</v>
      </c>
      <c r="AN224" s="9">
        <v>0</v>
      </c>
      <c r="AO224" s="9">
        <v>0</v>
      </c>
      <c r="AP224" s="10">
        <v>1.633819839387097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666.5752637631282</v>
      </c>
      <c r="AW224" s="9">
        <v>54.54280802861694</v>
      </c>
      <c r="AX224" s="9">
        <v>0.507053665483871</v>
      </c>
      <c r="AY224" s="9">
        <v>0</v>
      </c>
      <c r="AZ224" s="10">
        <v>1126.3230791386773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781.609363396774</v>
      </c>
      <c r="BG224" s="9">
        <v>14.93170865167742</v>
      </c>
      <c r="BH224" s="9">
        <v>0.009980382645161288</v>
      </c>
      <c r="BI224" s="9">
        <v>0</v>
      </c>
      <c r="BJ224" s="10">
        <v>645.8769253257096</v>
      </c>
      <c r="BK224" s="17">
        <f t="shared" si="13"/>
        <v>3550.082635148132</v>
      </c>
      <c r="BL224" s="16"/>
      <c r="BM224" s="50"/>
    </row>
    <row r="225" spans="1:65" s="12" customFormat="1" ht="15">
      <c r="A225" s="5"/>
      <c r="B225" s="8" t="s">
        <v>140</v>
      </c>
      <c r="C225" s="11">
        <v>0</v>
      </c>
      <c r="D225" s="9">
        <v>0.0693859839354839</v>
      </c>
      <c r="E225" s="9">
        <v>0</v>
      </c>
      <c r="F225" s="9">
        <v>0</v>
      </c>
      <c r="G225" s="10">
        <v>0</v>
      </c>
      <c r="H225" s="11">
        <v>0.425537113548387</v>
      </c>
      <c r="I225" s="9">
        <v>0.0004428481935483872</v>
      </c>
      <c r="J225" s="9">
        <v>0</v>
      </c>
      <c r="K225" s="9">
        <v>0</v>
      </c>
      <c r="L225" s="10">
        <v>0.5392030990645162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0.3615477958387096</v>
      </c>
      <c r="S225" s="9">
        <v>0.18883587799999993</v>
      </c>
      <c r="T225" s="9">
        <v>0</v>
      </c>
      <c r="U225" s="9">
        <v>0</v>
      </c>
      <c r="V225" s="10">
        <v>0.22206703190322585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0.0007238185483870969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0.006905738548387097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1.155841243096774</v>
      </c>
      <c r="AW225" s="9">
        <v>0.4455769180967513</v>
      </c>
      <c r="AX225" s="9">
        <v>0</v>
      </c>
      <c r="AY225" s="9">
        <v>0</v>
      </c>
      <c r="AZ225" s="10">
        <v>0.716707753935484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0.32729471564516116</v>
      </c>
      <c r="BG225" s="9">
        <v>0</v>
      </c>
      <c r="BH225" s="9">
        <v>0</v>
      </c>
      <c r="BI225" s="9">
        <v>0</v>
      </c>
      <c r="BJ225" s="10">
        <v>0.19435409974193546</v>
      </c>
      <c r="BK225" s="17">
        <f t="shared" si="13"/>
        <v>4.654424038096751</v>
      </c>
      <c r="BL225" s="16"/>
      <c r="BM225" s="50"/>
    </row>
    <row r="226" spans="1:65" s="12" customFormat="1" ht="15">
      <c r="A226" s="5"/>
      <c r="B226" s="8" t="s">
        <v>164</v>
      </c>
      <c r="C226" s="11">
        <v>0</v>
      </c>
      <c r="D226" s="9">
        <v>1.9754579032258064</v>
      </c>
      <c r="E226" s="9">
        <v>0</v>
      </c>
      <c r="F226" s="9">
        <v>0</v>
      </c>
      <c r="G226" s="10">
        <v>0</v>
      </c>
      <c r="H226" s="11">
        <v>1.2394834038709677</v>
      </c>
      <c r="I226" s="9">
        <v>0.0010190694516129032</v>
      </c>
      <c r="J226" s="9">
        <v>0</v>
      </c>
      <c r="K226" s="9">
        <v>0</v>
      </c>
      <c r="L226" s="10">
        <v>1.8311692067419352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0.8198162970645161</v>
      </c>
      <c r="S226" s="9">
        <v>0</v>
      </c>
      <c r="T226" s="9">
        <v>0</v>
      </c>
      <c r="U226" s="9">
        <v>0</v>
      </c>
      <c r="V226" s="10">
        <v>0.549165595548387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0.004446888322580646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0.0006190876129032258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2.7312985231290314</v>
      </c>
      <c r="AW226" s="9">
        <v>0.32482866103335417</v>
      </c>
      <c r="AX226" s="9">
        <v>0</v>
      </c>
      <c r="AY226" s="9">
        <v>0</v>
      </c>
      <c r="AZ226" s="10">
        <v>1.1653448544516127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1.9412857660322578</v>
      </c>
      <c r="BG226" s="9">
        <v>3.225806451612903E-06</v>
      </c>
      <c r="BH226" s="9">
        <v>0</v>
      </c>
      <c r="BI226" s="9">
        <v>0</v>
      </c>
      <c r="BJ226" s="10">
        <v>0.36990154232258066</v>
      </c>
      <c r="BK226" s="17">
        <f t="shared" si="13"/>
        <v>12.953840024614</v>
      </c>
      <c r="BL226" s="16"/>
      <c r="BM226" s="57"/>
    </row>
    <row r="227" spans="1:65" s="21" customFormat="1" ht="15">
      <c r="A227" s="5"/>
      <c r="B227" s="15" t="s">
        <v>14</v>
      </c>
      <c r="C227" s="20">
        <f aca="true" t="shared" si="14" ref="C227:AH227">SUM(C196:C226)</f>
        <v>0</v>
      </c>
      <c r="D227" s="18">
        <f t="shared" si="14"/>
        <v>312.2288200873871</v>
      </c>
      <c r="E227" s="18">
        <f t="shared" si="14"/>
        <v>0</v>
      </c>
      <c r="F227" s="18">
        <f t="shared" si="14"/>
        <v>0</v>
      </c>
      <c r="G227" s="19">
        <f t="shared" si="14"/>
        <v>0</v>
      </c>
      <c r="H227" s="20">
        <f t="shared" si="14"/>
        <v>2764.625717455258</v>
      </c>
      <c r="I227" s="18">
        <f t="shared" si="14"/>
        <v>3375.563093716354</v>
      </c>
      <c r="J227" s="18">
        <f t="shared" si="14"/>
        <v>2.7049183985161287</v>
      </c>
      <c r="K227" s="18">
        <f t="shared" si="14"/>
        <v>323.73609506606454</v>
      </c>
      <c r="L227" s="19">
        <f t="shared" si="14"/>
        <v>1832.528436372516</v>
      </c>
      <c r="M227" s="20">
        <f t="shared" si="14"/>
        <v>0</v>
      </c>
      <c r="N227" s="18">
        <f t="shared" si="14"/>
        <v>0</v>
      </c>
      <c r="O227" s="18">
        <f t="shared" si="14"/>
        <v>0</v>
      </c>
      <c r="P227" s="18">
        <f t="shared" si="14"/>
        <v>0</v>
      </c>
      <c r="Q227" s="19">
        <f t="shared" si="14"/>
        <v>0</v>
      </c>
      <c r="R227" s="20">
        <f t="shared" si="14"/>
        <v>854.9754723500325</v>
      </c>
      <c r="S227" s="18">
        <f t="shared" si="14"/>
        <v>348.6762758140968</v>
      </c>
      <c r="T227" s="18">
        <f t="shared" si="14"/>
        <v>23.33932253</v>
      </c>
      <c r="U227" s="18">
        <f t="shared" si="14"/>
        <v>0</v>
      </c>
      <c r="V227" s="19">
        <f t="shared" si="14"/>
        <v>644.074926685774</v>
      </c>
      <c r="W227" s="20">
        <f t="shared" si="14"/>
        <v>0</v>
      </c>
      <c r="X227" s="18">
        <f t="shared" si="14"/>
        <v>0.6033977757419356</v>
      </c>
      <c r="Y227" s="18">
        <f t="shared" si="14"/>
        <v>0</v>
      </c>
      <c r="Z227" s="18">
        <f t="shared" si="14"/>
        <v>0</v>
      </c>
      <c r="AA227" s="19">
        <f t="shared" si="14"/>
        <v>0</v>
      </c>
      <c r="AB227" s="20">
        <f t="shared" si="14"/>
        <v>90.90857900487093</v>
      </c>
      <c r="AC227" s="18">
        <f t="shared" si="14"/>
        <v>100.04404320245165</v>
      </c>
      <c r="AD227" s="18">
        <f t="shared" si="14"/>
        <v>0</v>
      </c>
      <c r="AE227" s="18">
        <f t="shared" si="14"/>
        <v>0</v>
      </c>
      <c r="AF227" s="19">
        <f t="shared" si="14"/>
        <v>73.8369863165484</v>
      </c>
      <c r="AG227" s="20">
        <f t="shared" si="14"/>
        <v>0</v>
      </c>
      <c r="AH227" s="18">
        <f t="shared" si="14"/>
        <v>0</v>
      </c>
      <c r="AI227" s="18">
        <f aca="true" t="shared" si="15" ref="AI227:BK227">SUM(AI196:AI226)</f>
        <v>0</v>
      </c>
      <c r="AJ227" s="18">
        <f t="shared" si="15"/>
        <v>0</v>
      </c>
      <c r="AK227" s="19">
        <f t="shared" si="15"/>
        <v>0</v>
      </c>
      <c r="AL227" s="20">
        <f t="shared" si="15"/>
        <v>78.26765519758064</v>
      </c>
      <c r="AM227" s="18">
        <f t="shared" si="15"/>
        <v>174.42326420503232</v>
      </c>
      <c r="AN227" s="18">
        <f t="shared" si="15"/>
        <v>0</v>
      </c>
      <c r="AO227" s="18">
        <f t="shared" si="15"/>
        <v>0</v>
      </c>
      <c r="AP227" s="19">
        <f t="shared" si="15"/>
        <v>19.92792563406451</v>
      </c>
      <c r="AQ227" s="20">
        <f t="shared" si="15"/>
        <v>0</v>
      </c>
      <c r="AR227" s="18">
        <f t="shared" si="15"/>
        <v>0</v>
      </c>
      <c r="AS227" s="18">
        <f t="shared" si="15"/>
        <v>0</v>
      </c>
      <c r="AT227" s="18">
        <f t="shared" si="15"/>
        <v>0</v>
      </c>
      <c r="AU227" s="19">
        <f t="shared" si="15"/>
        <v>0</v>
      </c>
      <c r="AV227" s="20">
        <f t="shared" si="15"/>
        <v>18213.944392172372</v>
      </c>
      <c r="AW227" s="18">
        <f t="shared" si="15"/>
        <v>3102.286268496467</v>
      </c>
      <c r="AX227" s="18">
        <f t="shared" si="15"/>
        <v>11.925568833354838</v>
      </c>
      <c r="AY227" s="18">
        <f t="shared" si="15"/>
        <v>0.18712753387096773</v>
      </c>
      <c r="AZ227" s="19">
        <f t="shared" si="15"/>
        <v>14446.493546735612</v>
      </c>
      <c r="BA227" s="20">
        <f t="shared" si="15"/>
        <v>0</v>
      </c>
      <c r="BB227" s="18">
        <f t="shared" si="15"/>
        <v>0</v>
      </c>
      <c r="BC227" s="18">
        <f t="shared" si="15"/>
        <v>0</v>
      </c>
      <c r="BD227" s="18">
        <f t="shared" si="15"/>
        <v>0</v>
      </c>
      <c r="BE227" s="19">
        <f t="shared" si="15"/>
        <v>0</v>
      </c>
      <c r="BF227" s="20">
        <f t="shared" si="15"/>
        <v>13011.832578237934</v>
      </c>
      <c r="BG227" s="18">
        <f t="shared" si="15"/>
        <v>1184.168353397258</v>
      </c>
      <c r="BH227" s="18">
        <f t="shared" si="15"/>
        <v>15.226153354580642</v>
      </c>
      <c r="BI227" s="18">
        <f t="shared" si="15"/>
        <v>1.167528915709678</v>
      </c>
      <c r="BJ227" s="19">
        <f t="shared" si="15"/>
        <v>5362.356675942742</v>
      </c>
      <c r="BK227" s="32">
        <f t="shared" si="15"/>
        <v>66370.05312343218</v>
      </c>
      <c r="BL227" s="16"/>
      <c r="BM227" s="50"/>
    </row>
    <row r="228" spans="1:65" s="21" customFormat="1" ht="15">
      <c r="A228" s="5"/>
      <c r="B228" s="15" t="s">
        <v>25</v>
      </c>
      <c r="C228" s="20">
        <f aca="true" t="shared" si="16" ref="C228:AH228">C227+C193</f>
        <v>0</v>
      </c>
      <c r="D228" s="18">
        <f t="shared" si="16"/>
        <v>313.09124899754835</v>
      </c>
      <c r="E228" s="18">
        <f t="shared" si="16"/>
        <v>0</v>
      </c>
      <c r="F228" s="18">
        <f t="shared" si="16"/>
        <v>0</v>
      </c>
      <c r="G228" s="19">
        <f t="shared" si="16"/>
        <v>0</v>
      </c>
      <c r="H228" s="20">
        <f t="shared" si="16"/>
        <v>3108.976021544387</v>
      </c>
      <c r="I228" s="18">
        <f t="shared" si="16"/>
        <v>3376.363341230709</v>
      </c>
      <c r="J228" s="18">
        <f t="shared" si="16"/>
        <v>2.7152842694516126</v>
      </c>
      <c r="K228" s="18">
        <f t="shared" si="16"/>
        <v>323.73609506606454</v>
      </c>
      <c r="L228" s="19">
        <f t="shared" si="16"/>
        <v>1955.47376014129</v>
      </c>
      <c r="M228" s="20">
        <f t="shared" si="16"/>
        <v>0</v>
      </c>
      <c r="N228" s="18">
        <f t="shared" si="16"/>
        <v>0</v>
      </c>
      <c r="O228" s="18">
        <f t="shared" si="16"/>
        <v>0</v>
      </c>
      <c r="P228" s="18">
        <f t="shared" si="16"/>
        <v>0</v>
      </c>
      <c r="Q228" s="19">
        <f t="shared" si="16"/>
        <v>0</v>
      </c>
      <c r="R228" s="20">
        <f t="shared" si="16"/>
        <v>1136.6481898446132</v>
      </c>
      <c r="S228" s="18">
        <f t="shared" si="16"/>
        <v>348.9746033622258</v>
      </c>
      <c r="T228" s="18">
        <f t="shared" si="16"/>
        <v>23.33932253</v>
      </c>
      <c r="U228" s="18">
        <f t="shared" si="16"/>
        <v>0</v>
      </c>
      <c r="V228" s="19">
        <f t="shared" si="16"/>
        <v>705.5800192680643</v>
      </c>
      <c r="W228" s="20">
        <f t="shared" si="16"/>
        <v>0</v>
      </c>
      <c r="X228" s="18">
        <f t="shared" si="16"/>
        <v>0.6033977757419356</v>
      </c>
      <c r="Y228" s="18">
        <f t="shared" si="16"/>
        <v>0</v>
      </c>
      <c r="Z228" s="18">
        <f t="shared" si="16"/>
        <v>0</v>
      </c>
      <c r="AA228" s="19">
        <f t="shared" si="16"/>
        <v>0</v>
      </c>
      <c r="AB228" s="20">
        <f t="shared" si="16"/>
        <v>105.72712407387093</v>
      </c>
      <c r="AC228" s="18">
        <f t="shared" si="16"/>
        <v>103.27854377974197</v>
      </c>
      <c r="AD228" s="18">
        <f t="shared" si="16"/>
        <v>0</v>
      </c>
      <c r="AE228" s="18">
        <f t="shared" si="16"/>
        <v>0</v>
      </c>
      <c r="AF228" s="19">
        <f t="shared" si="16"/>
        <v>78.25723902067743</v>
      </c>
      <c r="AG228" s="20">
        <f t="shared" si="16"/>
        <v>0</v>
      </c>
      <c r="AH228" s="18">
        <f t="shared" si="16"/>
        <v>0</v>
      </c>
      <c r="AI228" s="18">
        <f aca="true" t="shared" si="17" ref="AI228:BK228">AI227+AI193</f>
        <v>0</v>
      </c>
      <c r="AJ228" s="18">
        <f t="shared" si="17"/>
        <v>0</v>
      </c>
      <c r="AK228" s="19">
        <f t="shared" si="17"/>
        <v>0</v>
      </c>
      <c r="AL228" s="20">
        <f t="shared" si="17"/>
        <v>88.0727013488387</v>
      </c>
      <c r="AM228" s="18">
        <f t="shared" si="17"/>
        <v>217.10831997354848</v>
      </c>
      <c r="AN228" s="18">
        <f t="shared" si="17"/>
        <v>0</v>
      </c>
      <c r="AO228" s="18">
        <f t="shared" si="17"/>
        <v>0</v>
      </c>
      <c r="AP228" s="19">
        <f t="shared" si="17"/>
        <v>22.183550102677415</v>
      </c>
      <c r="AQ228" s="20">
        <f t="shared" si="17"/>
        <v>0</v>
      </c>
      <c r="AR228" s="18">
        <f t="shared" si="17"/>
        <v>0</v>
      </c>
      <c r="AS228" s="18">
        <f t="shared" si="17"/>
        <v>0</v>
      </c>
      <c r="AT228" s="18">
        <f t="shared" si="17"/>
        <v>0</v>
      </c>
      <c r="AU228" s="19">
        <f t="shared" si="17"/>
        <v>0</v>
      </c>
      <c r="AV228" s="20">
        <f t="shared" si="17"/>
        <v>22537.102579839135</v>
      </c>
      <c r="AW228" s="18">
        <f t="shared" si="17"/>
        <v>3148.5990629176963</v>
      </c>
      <c r="AX228" s="18">
        <f t="shared" si="17"/>
        <v>11.935034055419354</v>
      </c>
      <c r="AY228" s="18">
        <f t="shared" si="17"/>
        <v>0.21322566283870967</v>
      </c>
      <c r="AZ228" s="19">
        <f t="shared" si="17"/>
        <v>15734.923747437419</v>
      </c>
      <c r="BA228" s="20">
        <f t="shared" si="17"/>
        <v>0</v>
      </c>
      <c r="BB228" s="18">
        <f t="shared" si="17"/>
        <v>0</v>
      </c>
      <c r="BC228" s="18">
        <f t="shared" si="17"/>
        <v>0</v>
      </c>
      <c r="BD228" s="18">
        <f t="shared" si="17"/>
        <v>0</v>
      </c>
      <c r="BE228" s="19">
        <f t="shared" si="17"/>
        <v>0</v>
      </c>
      <c r="BF228" s="20">
        <f t="shared" si="17"/>
        <v>16871.78474418148</v>
      </c>
      <c r="BG228" s="18">
        <f t="shared" si="17"/>
        <v>1216.5256185444193</v>
      </c>
      <c r="BH228" s="18">
        <f t="shared" si="17"/>
        <v>15.226153354580642</v>
      </c>
      <c r="BI228" s="18">
        <f t="shared" si="17"/>
        <v>1.167528915709678</v>
      </c>
      <c r="BJ228" s="19">
        <f t="shared" si="17"/>
        <v>6015.123443481355</v>
      </c>
      <c r="BK228" s="19">
        <f t="shared" si="17"/>
        <v>77462.7299007195</v>
      </c>
      <c r="BL228" s="16"/>
      <c r="BM228" s="50"/>
    </row>
    <row r="229" spans="3:65" ht="1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6"/>
      <c r="BM229" s="50"/>
    </row>
    <row r="230" spans="1:65" s="12" customFormat="1" ht="15">
      <c r="A230" s="5" t="s">
        <v>26</v>
      </c>
      <c r="B230" s="27" t="s">
        <v>27</v>
      </c>
      <c r="C230" s="11"/>
      <c r="D230" s="9"/>
      <c r="E230" s="9"/>
      <c r="F230" s="9"/>
      <c r="G230" s="10"/>
      <c r="H230" s="11"/>
      <c r="I230" s="9"/>
      <c r="J230" s="9"/>
      <c r="K230" s="9"/>
      <c r="L230" s="10"/>
      <c r="M230" s="11"/>
      <c r="N230" s="9"/>
      <c r="O230" s="9"/>
      <c r="P230" s="9"/>
      <c r="Q230" s="10"/>
      <c r="R230" s="11"/>
      <c r="S230" s="9"/>
      <c r="T230" s="9"/>
      <c r="U230" s="9"/>
      <c r="V230" s="10"/>
      <c r="W230" s="11"/>
      <c r="X230" s="9"/>
      <c r="Y230" s="9"/>
      <c r="Z230" s="9"/>
      <c r="AA230" s="10"/>
      <c r="AB230" s="11"/>
      <c r="AC230" s="9"/>
      <c r="AD230" s="9"/>
      <c r="AE230" s="9"/>
      <c r="AF230" s="10"/>
      <c r="AG230" s="11"/>
      <c r="AH230" s="9"/>
      <c r="AI230" s="9"/>
      <c r="AJ230" s="9"/>
      <c r="AK230" s="10"/>
      <c r="AL230" s="11"/>
      <c r="AM230" s="9"/>
      <c r="AN230" s="9"/>
      <c r="AO230" s="9"/>
      <c r="AP230" s="10"/>
      <c r="AQ230" s="11"/>
      <c r="AR230" s="9"/>
      <c r="AS230" s="9"/>
      <c r="AT230" s="9"/>
      <c r="AU230" s="10"/>
      <c r="AV230" s="11"/>
      <c r="AW230" s="9"/>
      <c r="AX230" s="9"/>
      <c r="AY230" s="9"/>
      <c r="AZ230" s="10"/>
      <c r="BA230" s="11"/>
      <c r="BB230" s="9"/>
      <c r="BC230" s="9"/>
      <c r="BD230" s="9"/>
      <c r="BE230" s="10"/>
      <c r="BF230" s="11"/>
      <c r="BG230" s="9"/>
      <c r="BH230" s="9"/>
      <c r="BI230" s="9"/>
      <c r="BJ230" s="10"/>
      <c r="BK230" s="17"/>
      <c r="BL230" s="16"/>
      <c r="BM230" s="50"/>
    </row>
    <row r="231" spans="1:65" s="12" customFormat="1" ht="15">
      <c r="A231" s="5" t="s">
        <v>9</v>
      </c>
      <c r="B231" s="15" t="s">
        <v>28</v>
      </c>
      <c r="C231" s="11"/>
      <c r="D231" s="9"/>
      <c r="E231" s="9"/>
      <c r="F231" s="9"/>
      <c r="G231" s="10"/>
      <c r="H231" s="11"/>
      <c r="I231" s="9"/>
      <c r="J231" s="9"/>
      <c r="K231" s="9"/>
      <c r="L231" s="10"/>
      <c r="M231" s="11"/>
      <c r="N231" s="9"/>
      <c r="O231" s="9"/>
      <c r="P231" s="9"/>
      <c r="Q231" s="10"/>
      <c r="R231" s="11"/>
      <c r="S231" s="9"/>
      <c r="T231" s="9"/>
      <c r="U231" s="9"/>
      <c r="V231" s="10"/>
      <c r="W231" s="11"/>
      <c r="X231" s="9"/>
      <c r="Y231" s="9"/>
      <c r="Z231" s="9"/>
      <c r="AA231" s="10"/>
      <c r="AB231" s="11"/>
      <c r="AC231" s="9"/>
      <c r="AD231" s="9"/>
      <c r="AE231" s="9"/>
      <c r="AF231" s="10"/>
      <c r="AG231" s="11"/>
      <c r="AH231" s="9"/>
      <c r="AI231" s="9"/>
      <c r="AJ231" s="9"/>
      <c r="AK231" s="10"/>
      <c r="AL231" s="11"/>
      <c r="AM231" s="9"/>
      <c r="AN231" s="9"/>
      <c r="AO231" s="9"/>
      <c r="AP231" s="10"/>
      <c r="AQ231" s="11"/>
      <c r="AR231" s="9"/>
      <c r="AS231" s="9"/>
      <c r="AT231" s="9"/>
      <c r="AU231" s="10"/>
      <c r="AV231" s="11"/>
      <c r="AW231" s="9"/>
      <c r="AX231" s="9"/>
      <c r="AY231" s="9"/>
      <c r="AZ231" s="10"/>
      <c r="BA231" s="11"/>
      <c r="BB231" s="9"/>
      <c r="BC231" s="9"/>
      <c r="BD231" s="9"/>
      <c r="BE231" s="10"/>
      <c r="BF231" s="11"/>
      <c r="BG231" s="9"/>
      <c r="BH231" s="9"/>
      <c r="BI231" s="9"/>
      <c r="BJ231" s="10"/>
      <c r="BK231" s="17"/>
      <c r="BL231" s="16"/>
      <c r="BM231" s="50"/>
    </row>
    <row r="232" spans="1:65" s="12" customFormat="1" ht="15">
      <c r="A232" s="5"/>
      <c r="B232" s="8" t="s">
        <v>165</v>
      </c>
      <c r="C232" s="11">
        <v>0</v>
      </c>
      <c r="D232" s="9">
        <v>38.84845296606453</v>
      </c>
      <c r="E232" s="9">
        <v>0</v>
      </c>
      <c r="F232" s="9">
        <v>0</v>
      </c>
      <c r="G232" s="10">
        <v>0</v>
      </c>
      <c r="H232" s="11">
        <v>110.7268702443871</v>
      </c>
      <c r="I232" s="9">
        <v>136.91860549651614</v>
      </c>
      <c r="J232" s="9">
        <v>0.002257990193548387</v>
      </c>
      <c r="K232" s="9">
        <v>0</v>
      </c>
      <c r="L232" s="10">
        <v>99.4768401911613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82.1848796662581</v>
      </c>
      <c r="S232" s="9">
        <v>83.74897582874192</v>
      </c>
      <c r="T232" s="9">
        <v>2.0961391208064515</v>
      </c>
      <c r="U232" s="9">
        <v>0</v>
      </c>
      <c r="V232" s="10">
        <v>52.63881930845161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3.9411725175161294</v>
      </c>
      <c r="AC232" s="9">
        <v>2.1225077622903226</v>
      </c>
      <c r="AD232" s="9">
        <v>0</v>
      </c>
      <c r="AE232" s="9">
        <v>0</v>
      </c>
      <c r="AF232" s="10">
        <v>6.984981566709676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0.8396873733225805</v>
      </c>
      <c r="AM232" s="9">
        <v>1.1647349277741932</v>
      </c>
      <c r="AN232" s="9">
        <v>0</v>
      </c>
      <c r="AO232" s="9">
        <v>0</v>
      </c>
      <c r="AP232" s="10">
        <v>0.7588955841612902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4657.02851256181</v>
      </c>
      <c r="AW232" s="9">
        <v>690.4167448946394</v>
      </c>
      <c r="AX232" s="9">
        <v>0.38034034858064525</v>
      </c>
      <c r="AY232" s="9">
        <v>0</v>
      </c>
      <c r="AZ232" s="10">
        <v>1611.4745366831949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3057.800230614773</v>
      </c>
      <c r="BG232" s="9">
        <v>454.7458078919678</v>
      </c>
      <c r="BH232" s="9">
        <v>4.030448472290323</v>
      </c>
      <c r="BI232" s="9">
        <v>0</v>
      </c>
      <c r="BJ232" s="10">
        <v>781.6831108216774</v>
      </c>
      <c r="BK232" s="17">
        <f>SUM(C232:BJ232)</f>
        <v>11880.01355283329</v>
      </c>
      <c r="BL232" s="16"/>
      <c r="BM232" s="50"/>
    </row>
    <row r="233" spans="1:65" s="21" customFormat="1" ht="15">
      <c r="A233" s="5"/>
      <c r="B233" s="15" t="s">
        <v>29</v>
      </c>
      <c r="C233" s="20">
        <f>SUM(C232)</f>
        <v>0</v>
      </c>
      <c r="D233" s="18">
        <f>SUM(D232)</f>
        <v>38.84845296606453</v>
      </c>
      <c r="E233" s="18">
        <f>SUM(E232)</f>
        <v>0</v>
      </c>
      <c r="F233" s="18">
        <f>SUM(F232)</f>
        <v>0</v>
      </c>
      <c r="G233" s="19">
        <f>SUM(G232)</f>
        <v>0</v>
      </c>
      <c r="H233" s="20">
        <f aca="true" t="shared" si="18" ref="H233:BJ233">SUM(H232)</f>
        <v>110.7268702443871</v>
      </c>
      <c r="I233" s="18">
        <f t="shared" si="18"/>
        <v>136.91860549651614</v>
      </c>
      <c r="J233" s="18">
        <f t="shared" si="18"/>
        <v>0.002257990193548387</v>
      </c>
      <c r="K233" s="18">
        <f t="shared" si="18"/>
        <v>0</v>
      </c>
      <c r="L233" s="19">
        <f t="shared" si="18"/>
        <v>99.4768401911613</v>
      </c>
      <c r="M233" s="20">
        <f t="shared" si="18"/>
        <v>0</v>
      </c>
      <c r="N233" s="18">
        <f t="shared" si="18"/>
        <v>0</v>
      </c>
      <c r="O233" s="18">
        <f t="shared" si="18"/>
        <v>0</v>
      </c>
      <c r="P233" s="18">
        <f t="shared" si="18"/>
        <v>0</v>
      </c>
      <c r="Q233" s="19">
        <f t="shared" si="18"/>
        <v>0</v>
      </c>
      <c r="R233" s="20">
        <f t="shared" si="18"/>
        <v>82.1848796662581</v>
      </c>
      <c r="S233" s="18">
        <f t="shared" si="18"/>
        <v>83.74897582874192</v>
      </c>
      <c r="T233" s="18">
        <f t="shared" si="18"/>
        <v>2.0961391208064515</v>
      </c>
      <c r="U233" s="18">
        <f t="shared" si="18"/>
        <v>0</v>
      </c>
      <c r="V233" s="19">
        <f t="shared" si="18"/>
        <v>52.63881930845161</v>
      </c>
      <c r="W233" s="20">
        <f t="shared" si="18"/>
        <v>0</v>
      </c>
      <c r="X233" s="18">
        <f t="shared" si="18"/>
        <v>0</v>
      </c>
      <c r="Y233" s="18">
        <f t="shared" si="18"/>
        <v>0</v>
      </c>
      <c r="Z233" s="18">
        <f t="shared" si="18"/>
        <v>0</v>
      </c>
      <c r="AA233" s="19">
        <f t="shared" si="18"/>
        <v>0</v>
      </c>
      <c r="AB233" s="20">
        <f t="shared" si="18"/>
        <v>3.9411725175161294</v>
      </c>
      <c r="AC233" s="18">
        <f t="shared" si="18"/>
        <v>2.1225077622903226</v>
      </c>
      <c r="AD233" s="18">
        <f t="shared" si="18"/>
        <v>0</v>
      </c>
      <c r="AE233" s="18">
        <f t="shared" si="18"/>
        <v>0</v>
      </c>
      <c r="AF233" s="19">
        <f t="shared" si="18"/>
        <v>6.984981566709676</v>
      </c>
      <c r="AG233" s="20">
        <f t="shared" si="18"/>
        <v>0</v>
      </c>
      <c r="AH233" s="18">
        <f t="shared" si="18"/>
        <v>0</v>
      </c>
      <c r="AI233" s="18">
        <f t="shared" si="18"/>
        <v>0</v>
      </c>
      <c r="AJ233" s="18">
        <f t="shared" si="18"/>
        <v>0</v>
      </c>
      <c r="AK233" s="19">
        <f t="shared" si="18"/>
        <v>0</v>
      </c>
      <c r="AL233" s="20">
        <f t="shared" si="18"/>
        <v>0.8396873733225805</v>
      </c>
      <c r="AM233" s="18">
        <f t="shared" si="18"/>
        <v>1.1647349277741932</v>
      </c>
      <c r="AN233" s="18">
        <f t="shared" si="18"/>
        <v>0</v>
      </c>
      <c r="AO233" s="18">
        <f t="shared" si="18"/>
        <v>0</v>
      </c>
      <c r="AP233" s="19">
        <f t="shared" si="18"/>
        <v>0.7588955841612902</v>
      </c>
      <c r="AQ233" s="20">
        <f t="shared" si="18"/>
        <v>0</v>
      </c>
      <c r="AR233" s="18">
        <f t="shared" si="18"/>
        <v>0</v>
      </c>
      <c r="AS233" s="18">
        <f t="shared" si="18"/>
        <v>0</v>
      </c>
      <c r="AT233" s="18">
        <f t="shared" si="18"/>
        <v>0</v>
      </c>
      <c r="AU233" s="19">
        <f t="shared" si="18"/>
        <v>0</v>
      </c>
      <c r="AV233" s="20">
        <f t="shared" si="18"/>
        <v>4657.02851256181</v>
      </c>
      <c r="AW233" s="18">
        <f t="shared" si="18"/>
        <v>690.4167448946394</v>
      </c>
      <c r="AX233" s="18">
        <f t="shared" si="18"/>
        <v>0.38034034858064525</v>
      </c>
      <c r="AY233" s="18">
        <f t="shared" si="18"/>
        <v>0</v>
      </c>
      <c r="AZ233" s="19">
        <f t="shared" si="18"/>
        <v>1611.4745366831949</v>
      </c>
      <c r="BA233" s="20">
        <f t="shared" si="18"/>
        <v>0</v>
      </c>
      <c r="BB233" s="18">
        <f t="shared" si="18"/>
        <v>0</v>
      </c>
      <c r="BC233" s="18">
        <f t="shared" si="18"/>
        <v>0</v>
      </c>
      <c r="BD233" s="18">
        <f t="shared" si="18"/>
        <v>0</v>
      </c>
      <c r="BE233" s="19">
        <f t="shared" si="18"/>
        <v>0</v>
      </c>
      <c r="BF233" s="20">
        <f t="shared" si="18"/>
        <v>3057.800230614773</v>
      </c>
      <c r="BG233" s="18">
        <f t="shared" si="18"/>
        <v>454.7458078919678</v>
      </c>
      <c r="BH233" s="18">
        <f t="shared" si="18"/>
        <v>4.030448472290323</v>
      </c>
      <c r="BI233" s="18">
        <f t="shared" si="18"/>
        <v>0</v>
      </c>
      <c r="BJ233" s="19">
        <f t="shared" si="18"/>
        <v>781.6831108216774</v>
      </c>
      <c r="BK233" s="32">
        <f>SUM(BK232)</f>
        <v>11880.01355283329</v>
      </c>
      <c r="BL233" s="16"/>
      <c r="BM233" s="50"/>
    </row>
    <row r="234" spans="3:65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6"/>
      <c r="BM234" s="50"/>
    </row>
    <row r="235" spans="1:65" s="12" customFormat="1" ht="15">
      <c r="A235" s="5" t="s">
        <v>43</v>
      </c>
      <c r="B235" s="24" t="s">
        <v>44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4"/>
      <c r="BL235" s="16"/>
      <c r="BM235" s="50"/>
    </row>
    <row r="236" spans="1:65" s="12" customFormat="1" ht="15">
      <c r="A236" s="5" t="s">
        <v>9</v>
      </c>
      <c r="B236" s="33" t="s">
        <v>45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4"/>
      <c r="BL236" s="16"/>
      <c r="BM236" s="50"/>
    </row>
    <row r="237" spans="1:65" s="12" customFormat="1" ht="15">
      <c r="A237" s="5"/>
      <c r="B237" s="8" t="s">
        <v>282</v>
      </c>
      <c r="C237" s="11">
        <v>0</v>
      </c>
      <c r="D237" s="9">
        <v>0.6045</v>
      </c>
      <c r="E237" s="9">
        <v>0</v>
      </c>
      <c r="F237" s="9">
        <v>0</v>
      </c>
      <c r="G237" s="10">
        <v>0</v>
      </c>
      <c r="H237" s="11">
        <v>568.2506</v>
      </c>
      <c r="I237" s="9">
        <v>935.4831</v>
      </c>
      <c r="J237" s="9">
        <v>0.4887</v>
      </c>
      <c r="K237" s="9">
        <v>0</v>
      </c>
      <c r="L237" s="10">
        <v>573.4819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238.1896</v>
      </c>
      <c r="S237" s="9">
        <v>11.9651</v>
      </c>
      <c r="T237" s="9">
        <v>0.0036</v>
      </c>
      <c r="U237" s="9">
        <v>0</v>
      </c>
      <c r="V237" s="10">
        <v>133.1736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0</v>
      </c>
      <c r="AW237" s="9">
        <v>0</v>
      </c>
      <c r="AX237" s="9">
        <v>0</v>
      </c>
      <c r="AY237" s="9">
        <v>0</v>
      </c>
      <c r="AZ237" s="10">
        <v>0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</v>
      </c>
      <c r="BG237" s="9">
        <v>0</v>
      </c>
      <c r="BH237" s="9">
        <v>0</v>
      </c>
      <c r="BI237" s="9">
        <v>0</v>
      </c>
      <c r="BJ237" s="10">
        <v>0</v>
      </c>
      <c r="BK237" s="17">
        <f>SUM(C237:BJ237)</f>
        <v>2461.6407000000004</v>
      </c>
      <c r="BL237" s="25"/>
      <c r="BM237" s="50"/>
    </row>
    <row r="238" spans="1:65" s="21" customFormat="1" ht="15">
      <c r="A238" s="5"/>
      <c r="B238" s="15" t="s">
        <v>11</v>
      </c>
      <c r="C238" s="20">
        <f>SUM(C237)</f>
        <v>0</v>
      </c>
      <c r="D238" s="20">
        <f aca="true" t="shared" si="19" ref="D238:BJ238">SUM(D237)</f>
        <v>0.6045</v>
      </c>
      <c r="E238" s="20">
        <f t="shared" si="19"/>
        <v>0</v>
      </c>
      <c r="F238" s="20">
        <f t="shared" si="19"/>
        <v>0</v>
      </c>
      <c r="G238" s="20">
        <f t="shared" si="19"/>
        <v>0</v>
      </c>
      <c r="H238" s="20">
        <f t="shared" si="19"/>
        <v>568.2506</v>
      </c>
      <c r="I238" s="20">
        <f t="shared" si="19"/>
        <v>935.4831</v>
      </c>
      <c r="J238" s="20">
        <f t="shared" si="19"/>
        <v>0.4887</v>
      </c>
      <c r="K238" s="20">
        <f t="shared" si="19"/>
        <v>0</v>
      </c>
      <c r="L238" s="20">
        <f t="shared" si="19"/>
        <v>573.4819</v>
      </c>
      <c r="M238" s="20">
        <f t="shared" si="19"/>
        <v>0</v>
      </c>
      <c r="N238" s="20">
        <f t="shared" si="19"/>
        <v>0</v>
      </c>
      <c r="O238" s="20">
        <f t="shared" si="19"/>
        <v>0</v>
      </c>
      <c r="P238" s="20">
        <f t="shared" si="19"/>
        <v>0</v>
      </c>
      <c r="Q238" s="20">
        <f t="shared" si="19"/>
        <v>0</v>
      </c>
      <c r="R238" s="20">
        <f t="shared" si="19"/>
        <v>238.1896</v>
      </c>
      <c r="S238" s="20">
        <f t="shared" si="19"/>
        <v>11.9651</v>
      </c>
      <c r="T238" s="20">
        <f t="shared" si="19"/>
        <v>0.0036</v>
      </c>
      <c r="U238" s="20">
        <f t="shared" si="19"/>
        <v>0</v>
      </c>
      <c r="V238" s="20">
        <f t="shared" si="19"/>
        <v>133.1736</v>
      </c>
      <c r="W238" s="20">
        <f t="shared" si="19"/>
        <v>0</v>
      </c>
      <c r="X238" s="20">
        <f t="shared" si="19"/>
        <v>0</v>
      </c>
      <c r="Y238" s="20">
        <f t="shared" si="19"/>
        <v>0</v>
      </c>
      <c r="Z238" s="20">
        <f t="shared" si="19"/>
        <v>0</v>
      </c>
      <c r="AA238" s="20">
        <f t="shared" si="19"/>
        <v>0</v>
      </c>
      <c r="AB238" s="20">
        <f t="shared" si="19"/>
        <v>0</v>
      </c>
      <c r="AC238" s="20">
        <f t="shared" si="19"/>
        <v>0</v>
      </c>
      <c r="AD238" s="20">
        <f t="shared" si="19"/>
        <v>0</v>
      </c>
      <c r="AE238" s="20">
        <f t="shared" si="19"/>
        <v>0</v>
      </c>
      <c r="AF238" s="20">
        <f t="shared" si="19"/>
        <v>0</v>
      </c>
      <c r="AG238" s="20">
        <f t="shared" si="19"/>
        <v>0</v>
      </c>
      <c r="AH238" s="20">
        <f t="shared" si="19"/>
        <v>0</v>
      </c>
      <c r="AI238" s="20">
        <f t="shared" si="19"/>
        <v>0</v>
      </c>
      <c r="AJ238" s="20">
        <f t="shared" si="19"/>
        <v>0</v>
      </c>
      <c r="AK238" s="20">
        <f t="shared" si="19"/>
        <v>0</v>
      </c>
      <c r="AL238" s="20">
        <f t="shared" si="19"/>
        <v>0</v>
      </c>
      <c r="AM238" s="20">
        <f t="shared" si="19"/>
        <v>0</v>
      </c>
      <c r="AN238" s="20">
        <f t="shared" si="19"/>
        <v>0</v>
      </c>
      <c r="AO238" s="20">
        <f t="shared" si="19"/>
        <v>0</v>
      </c>
      <c r="AP238" s="20">
        <f t="shared" si="19"/>
        <v>0</v>
      </c>
      <c r="AQ238" s="20">
        <f t="shared" si="19"/>
        <v>0</v>
      </c>
      <c r="AR238" s="20">
        <f t="shared" si="19"/>
        <v>0</v>
      </c>
      <c r="AS238" s="20">
        <f t="shared" si="19"/>
        <v>0</v>
      </c>
      <c r="AT238" s="20">
        <f t="shared" si="19"/>
        <v>0</v>
      </c>
      <c r="AU238" s="20">
        <f t="shared" si="19"/>
        <v>0</v>
      </c>
      <c r="AV238" s="20">
        <f t="shared" si="19"/>
        <v>0</v>
      </c>
      <c r="AW238" s="20">
        <f t="shared" si="19"/>
        <v>0</v>
      </c>
      <c r="AX238" s="20">
        <f t="shared" si="19"/>
        <v>0</v>
      </c>
      <c r="AY238" s="20">
        <f t="shared" si="19"/>
        <v>0</v>
      </c>
      <c r="AZ238" s="20">
        <f t="shared" si="19"/>
        <v>0</v>
      </c>
      <c r="BA238" s="20">
        <f t="shared" si="19"/>
        <v>0</v>
      </c>
      <c r="BB238" s="20">
        <f t="shared" si="19"/>
        <v>0</v>
      </c>
      <c r="BC238" s="20">
        <f t="shared" si="19"/>
        <v>0</v>
      </c>
      <c r="BD238" s="20">
        <f t="shared" si="19"/>
        <v>0</v>
      </c>
      <c r="BE238" s="20">
        <f t="shared" si="19"/>
        <v>0</v>
      </c>
      <c r="BF238" s="20">
        <f t="shared" si="19"/>
        <v>0</v>
      </c>
      <c r="BG238" s="20">
        <f t="shared" si="19"/>
        <v>0</v>
      </c>
      <c r="BH238" s="20">
        <f t="shared" si="19"/>
        <v>0</v>
      </c>
      <c r="BI238" s="20">
        <f t="shared" si="19"/>
        <v>0</v>
      </c>
      <c r="BJ238" s="20">
        <f t="shared" si="19"/>
        <v>0</v>
      </c>
      <c r="BK238" s="32">
        <f>SUM(BK237)</f>
        <v>2461.6407000000004</v>
      </c>
      <c r="BL238" s="16"/>
      <c r="BM238" s="50"/>
    </row>
    <row r="239" spans="1:65" s="12" customFormat="1" ht="15">
      <c r="A239" s="5" t="s">
        <v>12</v>
      </c>
      <c r="B239" s="6" t="s">
        <v>46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16"/>
      <c r="BM239" s="50"/>
    </row>
    <row r="240" spans="1:65" s="12" customFormat="1" ht="15">
      <c r="A240" s="5"/>
      <c r="B240" s="8" t="s">
        <v>283</v>
      </c>
      <c r="C240" s="11">
        <v>0</v>
      </c>
      <c r="D240" s="9">
        <v>29.8394</v>
      </c>
      <c r="E240" s="9">
        <v>0</v>
      </c>
      <c r="F240" s="9">
        <v>0</v>
      </c>
      <c r="G240" s="10">
        <v>0</v>
      </c>
      <c r="H240" s="11">
        <v>0.2747</v>
      </c>
      <c r="I240" s="9">
        <v>4.0829</v>
      </c>
      <c r="J240" s="9">
        <v>0</v>
      </c>
      <c r="K240" s="9">
        <v>0</v>
      </c>
      <c r="L240" s="10">
        <v>0.2486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0.0868</v>
      </c>
      <c r="S240" s="9">
        <v>0.2536</v>
      </c>
      <c r="T240" s="9">
        <v>0</v>
      </c>
      <c r="U240" s="9">
        <v>0</v>
      </c>
      <c r="V240" s="10">
        <v>0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</v>
      </c>
      <c r="AW240" s="9">
        <v>0</v>
      </c>
      <c r="AX240" s="9">
        <v>0</v>
      </c>
      <c r="AY240" s="9">
        <v>0</v>
      </c>
      <c r="AZ240" s="10">
        <v>0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</v>
      </c>
      <c r="BG240" s="9">
        <v>0</v>
      </c>
      <c r="BH240" s="9">
        <v>0</v>
      </c>
      <c r="BI240" s="9">
        <v>0</v>
      </c>
      <c r="BJ240" s="10">
        <v>0</v>
      </c>
      <c r="BK240" s="17">
        <f aca="true" t="shared" si="20" ref="BK240:BK254">SUM(C240:BJ240)</f>
        <v>34.786</v>
      </c>
      <c r="BL240" s="25"/>
      <c r="BM240" s="50"/>
    </row>
    <row r="241" spans="1:65" s="12" customFormat="1" ht="15">
      <c r="A241" s="5"/>
      <c r="B241" s="8" t="s">
        <v>284</v>
      </c>
      <c r="C241" s="11">
        <v>0</v>
      </c>
      <c r="D241" s="9">
        <v>2.9907</v>
      </c>
      <c r="E241" s="9">
        <v>0</v>
      </c>
      <c r="F241" s="9">
        <v>0</v>
      </c>
      <c r="G241" s="10">
        <v>0</v>
      </c>
      <c r="H241" s="11">
        <v>1.5342</v>
      </c>
      <c r="I241" s="9">
        <v>0.8858</v>
      </c>
      <c r="J241" s="9">
        <v>0</v>
      </c>
      <c r="K241" s="9">
        <v>0</v>
      </c>
      <c r="L241" s="10">
        <v>0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1.4924</v>
      </c>
      <c r="S241" s="9">
        <v>0.9749</v>
      </c>
      <c r="T241" s="9">
        <v>0</v>
      </c>
      <c r="U241" s="9">
        <v>0</v>
      </c>
      <c r="V241" s="10">
        <v>0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 t="shared" si="20"/>
        <v>7.877999999999999</v>
      </c>
      <c r="BL241" s="25"/>
      <c r="BM241" s="57"/>
    </row>
    <row r="242" spans="1:65" s="12" customFormat="1" ht="15">
      <c r="A242" s="5"/>
      <c r="B242" s="8" t="s">
        <v>285</v>
      </c>
      <c r="C242" s="11">
        <v>0</v>
      </c>
      <c r="D242" s="9">
        <v>11.9072</v>
      </c>
      <c r="E242" s="9">
        <v>0</v>
      </c>
      <c r="F242" s="9">
        <v>0</v>
      </c>
      <c r="G242" s="10">
        <v>0</v>
      </c>
      <c r="H242" s="11">
        <v>0.8819</v>
      </c>
      <c r="I242" s="9">
        <v>0.8891</v>
      </c>
      <c r="J242" s="9">
        <v>0</v>
      </c>
      <c r="K242" s="9">
        <v>0</v>
      </c>
      <c r="L242" s="10">
        <v>0.3255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0.3052</v>
      </c>
      <c r="S242" s="9">
        <v>0.0281</v>
      </c>
      <c r="T242" s="9">
        <v>0</v>
      </c>
      <c r="U242" s="9">
        <v>0</v>
      </c>
      <c r="V242" s="10">
        <v>0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 t="shared" si="20"/>
        <v>14.337</v>
      </c>
      <c r="BL242" s="25"/>
      <c r="BM242" s="50"/>
    </row>
    <row r="243" spans="1:65" s="12" customFormat="1" ht="15">
      <c r="A243" s="5"/>
      <c r="B243" s="8" t="s">
        <v>286</v>
      </c>
      <c r="C243" s="11">
        <v>0</v>
      </c>
      <c r="D243" s="9">
        <v>16.2512</v>
      </c>
      <c r="E243" s="9">
        <v>0</v>
      </c>
      <c r="F243" s="9">
        <v>0</v>
      </c>
      <c r="G243" s="10">
        <v>0</v>
      </c>
      <c r="H243" s="11">
        <v>0.67</v>
      </c>
      <c r="I243" s="9">
        <v>0.4346</v>
      </c>
      <c r="J243" s="9">
        <v>0</v>
      </c>
      <c r="K243" s="9">
        <v>0</v>
      </c>
      <c r="L243" s="10">
        <v>0.2662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0.2578</v>
      </c>
      <c r="S243" s="9">
        <v>0.0301</v>
      </c>
      <c r="T243" s="9">
        <v>0</v>
      </c>
      <c r="U243" s="9">
        <v>0</v>
      </c>
      <c r="V243" s="10">
        <v>0.1683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t="shared" si="20"/>
        <v>18.078200000000002</v>
      </c>
      <c r="BL243" s="25"/>
      <c r="BM243" s="50"/>
    </row>
    <row r="244" spans="1:65" s="12" customFormat="1" ht="15">
      <c r="A244" s="5"/>
      <c r="B244" s="8" t="s">
        <v>287</v>
      </c>
      <c r="C244" s="11">
        <v>0</v>
      </c>
      <c r="D244" s="9">
        <v>17.5973</v>
      </c>
      <c r="E244" s="9">
        <v>0</v>
      </c>
      <c r="F244" s="9">
        <v>0</v>
      </c>
      <c r="G244" s="10">
        <v>0</v>
      </c>
      <c r="H244" s="11">
        <v>0.1384</v>
      </c>
      <c r="I244" s="9">
        <v>0.223</v>
      </c>
      <c r="J244" s="9">
        <v>0</v>
      </c>
      <c r="K244" s="9">
        <v>0</v>
      </c>
      <c r="L244" s="10">
        <v>0.2523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0.0472</v>
      </c>
      <c r="S244" s="9">
        <v>0.3523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20"/>
        <v>18.610500000000002</v>
      </c>
      <c r="BL244" s="25"/>
      <c r="BM244" s="50"/>
    </row>
    <row r="245" spans="1:65" s="12" customFormat="1" ht="15">
      <c r="A245" s="5"/>
      <c r="B245" s="8" t="s">
        <v>288</v>
      </c>
      <c r="C245" s="11">
        <v>0</v>
      </c>
      <c r="D245" s="9">
        <v>18.6516</v>
      </c>
      <c r="E245" s="9">
        <v>0</v>
      </c>
      <c r="F245" s="9">
        <v>0</v>
      </c>
      <c r="G245" s="10">
        <v>0</v>
      </c>
      <c r="H245" s="11">
        <v>0.1224</v>
      </c>
      <c r="I245" s="9">
        <v>0.7876</v>
      </c>
      <c r="J245" s="9">
        <v>0</v>
      </c>
      <c r="K245" s="9">
        <v>0</v>
      </c>
      <c r="L245" s="10">
        <v>1.0017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0.0479</v>
      </c>
      <c r="S245" s="9">
        <v>0</v>
      </c>
      <c r="T245" s="9">
        <v>0.1273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20"/>
        <v>20.7385</v>
      </c>
      <c r="BL245" s="25"/>
      <c r="BM245" s="57"/>
    </row>
    <row r="246" spans="1:65" s="12" customFormat="1" ht="15">
      <c r="A246" s="5"/>
      <c r="B246" s="8" t="s">
        <v>289</v>
      </c>
      <c r="C246" s="11">
        <v>0</v>
      </c>
      <c r="D246" s="9">
        <v>3.0178</v>
      </c>
      <c r="E246" s="9">
        <v>0</v>
      </c>
      <c r="F246" s="9">
        <v>0</v>
      </c>
      <c r="G246" s="10">
        <v>0</v>
      </c>
      <c r="H246" s="11">
        <v>27.1078</v>
      </c>
      <c r="I246" s="9">
        <v>2486.7889</v>
      </c>
      <c r="J246" s="9">
        <v>40.7266</v>
      </c>
      <c r="K246" s="9">
        <v>0</v>
      </c>
      <c r="L246" s="10">
        <v>51.2289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10.8299</v>
      </c>
      <c r="S246" s="9">
        <v>0.6193</v>
      </c>
      <c r="T246" s="9">
        <v>0</v>
      </c>
      <c r="U246" s="9">
        <v>0</v>
      </c>
      <c r="V246" s="10">
        <v>6.1698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0"/>
        <v>2626.489</v>
      </c>
      <c r="BL246" s="25"/>
      <c r="BM246" s="57"/>
    </row>
    <row r="247" spans="1:65" s="12" customFormat="1" ht="15">
      <c r="A247" s="5"/>
      <c r="B247" s="8" t="s">
        <v>290</v>
      </c>
      <c r="C247" s="11">
        <v>0</v>
      </c>
      <c r="D247" s="9">
        <v>0.6245</v>
      </c>
      <c r="E247" s="9">
        <v>0</v>
      </c>
      <c r="F247" s="9">
        <v>0</v>
      </c>
      <c r="G247" s="10">
        <v>0</v>
      </c>
      <c r="H247" s="11">
        <v>960.8393</v>
      </c>
      <c r="I247" s="9">
        <v>3059.4865</v>
      </c>
      <c r="J247" s="9">
        <v>341.1544</v>
      </c>
      <c r="K247" s="9">
        <v>239.5354</v>
      </c>
      <c r="L247" s="10">
        <v>63.5133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404.728</v>
      </c>
      <c r="S247" s="9">
        <v>182.1122</v>
      </c>
      <c r="T247" s="9">
        <v>0.0629</v>
      </c>
      <c r="U247" s="9">
        <v>0</v>
      </c>
      <c r="V247" s="10">
        <v>22.5995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20"/>
        <v>5274.655999999999</v>
      </c>
      <c r="BL247" s="25"/>
      <c r="BM247" s="57"/>
    </row>
    <row r="248" spans="1:65" s="12" customFormat="1" ht="15">
      <c r="A248" s="5"/>
      <c r="B248" s="8" t="s">
        <v>291</v>
      </c>
      <c r="C248" s="11">
        <v>0</v>
      </c>
      <c r="D248" s="9">
        <v>0.096</v>
      </c>
      <c r="E248" s="9">
        <v>0</v>
      </c>
      <c r="F248" s="9">
        <v>0</v>
      </c>
      <c r="G248" s="10">
        <v>0</v>
      </c>
      <c r="H248" s="11">
        <v>3.0958</v>
      </c>
      <c r="I248" s="9">
        <v>0.3156</v>
      </c>
      <c r="J248" s="9">
        <v>0</v>
      </c>
      <c r="K248" s="9">
        <v>0</v>
      </c>
      <c r="L248" s="10">
        <v>1.9801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0.984</v>
      </c>
      <c r="S248" s="9">
        <v>0.0473</v>
      </c>
      <c r="T248" s="9">
        <v>0</v>
      </c>
      <c r="U248" s="9">
        <v>0</v>
      </c>
      <c r="V248" s="10">
        <v>0.2526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20"/>
        <v>6.7714</v>
      </c>
      <c r="BL248" s="25"/>
      <c r="BM248" s="57"/>
    </row>
    <row r="249" spans="1:65" s="12" customFormat="1" ht="15">
      <c r="A249" s="5"/>
      <c r="B249" s="8" t="s">
        <v>292</v>
      </c>
      <c r="C249" s="11">
        <v>0</v>
      </c>
      <c r="D249" s="9">
        <v>0.3748</v>
      </c>
      <c r="E249" s="9">
        <v>0</v>
      </c>
      <c r="F249" s="9">
        <v>0</v>
      </c>
      <c r="G249" s="10">
        <v>0</v>
      </c>
      <c r="H249" s="11">
        <v>7.5787</v>
      </c>
      <c r="I249" s="9">
        <v>1.7898</v>
      </c>
      <c r="J249" s="9">
        <v>0</v>
      </c>
      <c r="K249" s="9">
        <v>0</v>
      </c>
      <c r="L249" s="10">
        <v>6.318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1.5264</v>
      </c>
      <c r="S249" s="9">
        <v>0.1026</v>
      </c>
      <c r="T249" s="9">
        <v>0</v>
      </c>
      <c r="U249" s="9">
        <v>0</v>
      </c>
      <c r="V249" s="10">
        <v>0.6247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0"/>
        <v>18.314999999999998</v>
      </c>
      <c r="BL249" s="25"/>
      <c r="BM249" s="57"/>
    </row>
    <row r="250" spans="1:65" s="12" customFormat="1" ht="15">
      <c r="A250" s="5"/>
      <c r="B250" s="8" t="s">
        <v>293</v>
      </c>
      <c r="C250" s="11">
        <v>0</v>
      </c>
      <c r="D250" s="9">
        <v>8.5293</v>
      </c>
      <c r="E250" s="9">
        <v>0</v>
      </c>
      <c r="F250" s="9">
        <v>0</v>
      </c>
      <c r="G250" s="10">
        <v>0</v>
      </c>
      <c r="H250" s="11">
        <v>32.8542</v>
      </c>
      <c r="I250" s="9">
        <v>73.6582</v>
      </c>
      <c r="J250" s="9">
        <v>46.3102</v>
      </c>
      <c r="K250" s="9">
        <v>0</v>
      </c>
      <c r="L250" s="10">
        <v>78.638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9.5593</v>
      </c>
      <c r="S250" s="9">
        <v>0.2455</v>
      </c>
      <c r="T250" s="9">
        <v>0</v>
      </c>
      <c r="U250" s="9">
        <v>0</v>
      </c>
      <c r="V250" s="10">
        <v>12.4414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0"/>
        <v>262.2361</v>
      </c>
      <c r="BL250" s="25"/>
      <c r="BM250" s="57"/>
    </row>
    <row r="251" spans="1:65" s="12" customFormat="1" ht="15">
      <c r="A251" s="5"/>
      <c r="B251" s="8" t="s">
        <v>294</v>
      </c>
      <c r="C251" s="11">
        <v>0</v>
      </c>
      <c r="D251" s="9">
        <v>7.9418</v>
      </c>
      <c r="E251" s="9">
        <v>0</v>
      </c>
      <c r="F251" s="9">
        <v>0</v>
      </c>
      <c r="G251" s="10">
        <v>0</v>
      </c>
      <c r="H251" s="11">
        <v>140.2875</v>
      </c>
      <c r="I251" s="9">
        <v>746.6265</v>
      </c>
      <c r="J251" s="9">
        <v>16.0829</v>
      </c>
      <c r="K251" s="9">
        <v>0.0006</v>
      </c>
      <c r="L251" s="10">
        <v>742.3589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62.1631</v>
      </c>
      <c r="S251" s="9">
        <v>8.3128</v>
      </c>
      <c r="T251" s="9">
        <v>0</v>
      </c>
      <c r="U251" s="9">
        <v>0</v>
      </c>
      <c r="V251" s="10">
        <v>143.1581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20"/>
        <v>1866.9321999999997</v>
      </c>
      <c r="BL251" s="25"/>
      <c r="BM251" s="57"/>
    </row>
    <row r="252" spans="1:65" s="12" customFormat="1" ht="15">
      <c r="A252" s="5"/>
      <c r="B252" s="8" t="s">
        <v>295</v>
      </c>
      <c r="C252" s="11">
        <v>0</v>
      </c>
      <c r="D252" s="9">
        <v>6.1118</v>
      </c>
      <c r="E252" s="9">
        <v>0</v>
      </c>
      <c r="F252" s="9">
        <v>0</v>
      </c>
      <c r="G252" s="10">
        <v>0</v>
      </c>
      <c r="H252" s="11">
        <v>119.5739</v>
      </c>
      <c r="I252" s="9">
        <v>243.3466</v>
      </c>
      <c r="J252" s="9">
        <v>13.353</v>
      </c>
      <c r="K252" s="9">
        <v>0</v>
      </c>
      <c r="L252" s="10">
        <v>392.862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38.8133</v>
      </c>
      <c r="S252" s="9">
        <v>29.2974</v>
      </c>
      <c r="T252" s="9">
        <v>0</v>
      </c>
      <c r="U252" s="9">
        <v>0</v>
      </c>
      <c r="V252" s="10">
        <v>69.7045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20"/>
        <v>913.0625</v>
      </c>
      <c r="BL252" s="25"/>
      <c r="BM252" s="57"/>
    </row>
    <row r="253" spans="1:65" s="12" customFormat="1" ht="15">
      <c r="A253" s="5"/>
      <c r="B253" s="8" t="s">
        <v>296</v>
      </c>
      <c r="C253" s="11">
        <v>0</v>
      </c>
      <c r="D253" s="9">
        <v>1.3057</v>
      </c>
      <c r="E253" s="9">
        <v>0</v>
      </c>
      <c r="F253" s="9">
        <v>0</v>
      </c>
      <c r="G253" s="10">
        <v>0</v>
      </c>
      <c r="H253" s="11">
        <v>5.5189</v>
      </c>
      <c r="I253" s="9">
        <v>104.9082</v>
      </c>
      <c r="J253" s="9">
        <v>0.0274</v>
      </c>
      <c r="K253" s="9">
        <v>0</v>
      </c>
      <c r="L253" s="10">
        <v>8.0899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1.7216</v>
      </c>
      <c r="S253" s="9">
        <v>0.0162</v>
      </c>
      <c r="T253" s="9">
        <v>0</v>
      </c>
      <c r="U253" s="9">
        <v>0</v>
      </c>
      <c r="V253" s="10">
        <v>0.4973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20"/>
        <v>122.08519999999999</v>
      </c>
      <c r="BL253" s="25"/>
      <c r="BM253" s="50"/>
    </row>
    <row r="254" spans="1:65" s="12" customFormat="1" ht="15">
      <c r="A254" s="5"/>
      <c r="B254" s="8" t="s">
        <v>297</v>
      </c>
      <c r="C254" s="11">
        <v>0</v>
      </c>
      <c r="D254" s="9">
        <v>0.0305</v>
      </c>
      <c r="E254" s="9">
        <v>0</v>
      </c>
      <c r="F254" s="9">
        <v>0</v>
      </c>
      <c r="G254" s="10">
        <v>0</v>
      </c>
      <c r="H254" s="11">
        <v>1.19</v>
      </c>
      <c r="I254" s="9">
        <v>0.5226</v>
      </c>
      <c r="J254" s="9">
        <v>0</v>
      </c>
      <c r="K254" s="9">
        <v>0</v>
      </c>
      <c r="L254" s="10">
        <v>0.7119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0.4765</v>
      </c>
      <c r="S254" s="9">
        <v>0.0024</v>
      </c>
      <c r="T254" s="9">
        <v>0</v>
      </c>
      <c r="U254" s="9">
        <v>0</v>
      </c>
      <c r="V254" s="10">
        <v>0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20"/>
        <v>2.9339000000000004</v>
      </c>
      <c r="BL254" s="25"/>
      <c r="BM254" s="57"/>
    </row>
    <row r="255" spans="1:65" s="21" customFormat="1" ht="15">
      <c r="A255" s="5"/>
      <c r="B255" s="15" t="s">
        <v>14</v>
      </c>
      <c r="C255" s="20">
        <f aca="true" t="shared" si="21" ref="C255:AH255">SUM(C240:C254)</f>
        <v>0</v>
      </c>
      <c r="D255" s="18">
        <f t="shared" si="21"/>
        <v>125.2696</v>
      </c>
      <c r="E255" s="18">
        <f t="shared" si="21"/>
        <v>0</v>
      </c>
      <c r="F255" s="18">
        <f t="shared" si="21"/>
        <v>0</v>
      </c>
      <c r="G255" s="19">
        <f t="shared" si="21"/>
        <v>0</v>
      </c>
      <c r="H255" s="20">
        <f t="shared" si="21"/>
        <v>1301.6677000000002</v>
      </c>
      <c r="I255" s="18">
        <f t="shared" si="21"/>
        <v>6724.7459</v>
      </c>
      <c r="J255" s="18">
        <f t="shared" si="21"/>
        <v>457.65450000000004</v>
      </c>
      <c r="K255" s="18">
        <f t="shared" si="21"/>
        <v>239.536</v>
      </c>
      <c r="L255" s="19">
        <f t="shared" si="21"/>
        <v>1347.7953</v>
      </c>
      <c r="M255" s="20">
        <f t="shared" si="21"/>
        <v>0</v>
      </c>
      <c r="N255" s="18">
        <f t="shared" si="21"/>
        <v>0</v>
      </c>
      <c r="O255" s="18">
        <f t="shared" si="21"/>
        <v>0</v>
      </c>
      <c r="P255" s="18">
        <f t="shared" si="21"/>
        <v>0</v>
      </c>
      <c r="Q255" s="19">
        <f t="shared" si="21"/>
        <v>0</v>
      </c>
      <c r="R255" s="20">
        <f t="shared" si="21"/>
        <v>533.0394</v>
      </c>
      <c r="S255" s="18">
        <f t="shared" si="21"/>
        <v>222.3947</v>
      </c>
      <c r="T255" s="18">
        <f t="shared" si="21"/>
        <v>0.19019999999999998</v>
      </c>
      <c r="U255" s="18">
        <f t="shared" si="21"/>
        <v>0</v>
      </c>
      <c r="V255" s="19">
        <f t="shared" si="21"/>
        <v>255.6162</v>
      </c>
      <c r="W255" s="20">
        <f t="shared" si="21"/>
        <v>0</v>
      </c>
      <c r="X255" s="18">
        <f t="shared" si="21"/>
        <v>0</v>
      </c>
      <c r="Y255" s="18">
        <f t="shared" si="21"/>
        <v>0</v>
      </c>
      <c r="Z255" s="18">
        <f t="shared" si="21"/>
        <v>0</v>
      </c>
      <c r="AA255" s="19">
        <f t="shared" si="21"/>
        <v>0</v>
      </c>
      <c r="AB255" s="20">
        <f t="shared" si="21"/>
        <v>0</v>
      </c>
      <c r="AC255" s="18">
        <f t="shared" si="21"/>
        <v>0</v>
      </c>
      <c r="AD255" s="18">
        <f t="shared" si="21"/>
        <v>0</v>
      </c>
      <c r="AE255" s="18">
        <f t="shared" si="21"/>
        <v>0</v>
      </c>
      <c r="AF255" s="19">
        <f t="shared" si="21"/>
        <v>0</v>
      </c>
      <c r="AG255" s="20">
        <f t="shared" si="21"/>
        <v>0</v>
      </c>
      <c r="AH255" s="18">
        <f t="shared" si="21"/>
        <v>0</v>
      </c>
      <c r="AI255" s="18">
        <f aca="true" t="shared" si="22" ref="AI255:BK255">SUM(AI240:AI254)</f>
        <v>0</v>
      </c>
      <c r="AJ255" s="18">
        <f t="shared" si="22"/>
        <v>0</v>
      </c>
      <c r="AK255" s="19">
        <f t="shared" si="22"/>
        <v>0</v>
      </c>
      <c r="AL255" s="20">
        <f t="shared" si="22"/>
        <v>0</v>
      </c>
      <c r="AM255" s="18">
        <f t="shared" si="22"/>
        <v>0</v>
      </c>
      <c r="AN255" s="18">
        <f t="shared" si="22"/>
        <v>0</v>
      </c>
      <c r="AO255" s="18">
        <f t="shared" si="22"/>
        <v>0</v>
      </c>
      <c r="AP255" s="19">
        <f t="shared" si="22"/>
        <v>0</v>
      </c>
      <c r="AQ255" s="20">
        <f t="shared" si="22"/>
        <v>0</v>
      </c>
      <c r="AR255" s="18">
        <f t="shared" si="22"/>
        <v>0</v>
      </c>
      <c r="AS255" s="18">
        <f t="shared" si="22"/>
        <v>0</v>
      </c>
      <c r="AT255" s="18">
        <f t="shared" si="22"/>
        <v>0</v>
      </c>
      <c r="AU255" s="19">
        <f t="shared" si="22"/>
        <v>0</v>
      </c>
      <c r="AV255" s="20">
        <f t="shared" si="22"/>
        <v>0</v>
      </c>
      <c r="AW255" s="18">
        <f t="shared" si="22"/>
        <v>0</v>
      </c>
      <c r="AX255" s="18">
        <f t="shared" si="22"/>
        <v>0</v>
      </c>
      <c r="AY255" s="18">
        <f t="shared" si="22"/>
        <v>0</v>
      </c>
      <c r="AZ255" s="19">
        <f t="shared" si="22"/>
        <v>0</v>
      </c>
      <c r="BA255" s="20">
        <f t="shared" si="22"/>
        <v>0</v>
      </c>
      <c r="BB255" s="18">
        <f t="shared" si="22"/>
        <v>0</v>
      </c>
      <c r="BC255" s="18">
        <f t="shared" si="22"/>
        <v>0</v>
      </c>
      <c r="BD255" s="18">
        <f t="shared" si="22"/>
        <v>0</v>
      </c>
      <c r="BE255" s="19">
        <f t="shared" si="22"/>
        <v>0</v>
      </c>
      <c r="BF255" s="20">
        <f t="shared" si="22"/>
        <v>0</v>
      </c>
      <c r="BG255" s="18">
        <f t="shared" si="22"/>
        <v>0</v>
      </c>
      <c r="BH255" s="18">
        <f t="shared" si="22"/>
        <v>0</v>
      </c>
      <c r="BI255" s="18">
        <f t="shared" si="22"/>
        <v>0</v>
      </c>
      <c r="BJ255" s="19">
        <f t="shared" si="22"/>
        <v>0</v>
      </c>
      <c r="BK255" s="19">
        <f t="shared" si="22"/>
        <v>11207.909499999996</v>
      </c>
      <c r="BL255" s="16"/>
      <c r="BM255" s="50"/>
    </row>
    <row r="256" spans="1:65" s="21" customFormat="1" ht="15">
      <c r="A256" s="5"/>
      <c r="B256" s="22" t="s">
        <v>25</v>
      </c>
      <c r="C256" s="20">
        <f aca="true" t="shared" si="23" ref="C256:AH256">C255+C238</f>
        <v>0</v>
      </c>
      <c r="D256" s="18">
        <f t="shared" si="23"/>
        <v>125.8741</v>
      </c>
      <c r="E256" s="18">
        <f t="shared" si="23"/>
        <v>0</v>
      </c>
      <c r="F256" s="18">
        <f t="shared" si="23"/>
        <v>0</v>
      </c>
      <c r="G256" s="19">
        <f t="shared" si="23"/>
        <v>0</v>
      </c>
      <c r="H256" s="20">
        <f t="shared" si="23"/>
        <v>1869.9183000000003</v>
      </c>
      <c r="I256" s="18">
        <f t="shared" si="23"/>
        <v>7660.229</v>
      </c>
      <c r="J256" s="18">
        <f t="shared" si="23"/>
        <v>458.14320000000004</v>
      </c>
      <c r="K256" s="18">
        <f t="shared" si="23"/>
        <v>239.536</v>
      </c>
      <c r="L256" s="19">
        <f t="shared" si="23"/>
        <v>1921.2772</v>
      </c>
      <c r="M256" s="20">
        <f t="shared" si="23"/>
        <v>0</v>
      </c>
      <c r="N256" s="18">
        <f t="shared" si="23"/>
        <v>0</v>
      </c>
      <c r="O256" s="18">
        <f t="shared" si="23"/>
        <v>0</v>
      </c>
      <c r="P256" s="18">
        <f t="shared" si="23"/>
        <v>0</v>
      </c>
      <c r="Q256" s="19">
        <f t="shared" si="23"/>
        <v>0</v>
      </c>
      <c r="R256" s="20">
        <f t="shared" si="23"/>
        <v>771.229</v>
      </c>
      <c r="S256" s="18">
        <f t="shared" si="23"/>
        <v>234.3598</v>
      </c>
      <c r="T256" s="18">
        <f t="shared" si="23"/>
        <v>0.19379999999999997</v>
      </c>
      <c r="U256" s="18">
        <f t="shared" si="23"/>
        <v>0</v>
      </c>
      <c r="V256" s="19">
        <f t="shared" si="23"/>
        <v>388.7898</v>
      </c>
      <c r="W256" s="20">
        <f t="shared" si="23"/>
        <v>0</v>
      </c>
      <c r="X256" s="18">
        <f t="shared" si="23"/>
        <v>0</v>
      </c>
      <c r="Y256" s="18">
        <f t="shared" si="23"/>
        <v>0</v>
      </c>
      <c r="Z256" s="18">
        <f t="shared" si="23"/>
        <v>0</v>
      </c>
      <c r="AA256" s="19">
        <f t="shared" si="23"/>
        <v>0</v>
      </c>
      <c r="AB256" s="20">
        <f t="shared" si="23"/>
        <v>0</v>
      </c>
      <c r="AC256" s="18">
        <f t="shared" si="23"/>
        <v>0</v>
      </c>
      <c r="AD256" s="18">
        <f t="shared" si="23"/>
        <v>0</v>
      </c>
      <c r="AE256" s="18">
        <f t="shared" si="23"/>
        <v>0</v>
      </c>
      <c r="AF256" s="19">
        <f t="shared" si="23"/>
        <v>0</v>
      </c>
      <c r="AG256" s="20">
        <f t="shared" si="23"/>
        <v>0</v>
      </c>
      <c r="AH256" s="18">
        <f t="shared" si="23"/>
        <v>0</v>
      </c>
      <c r="AI256" s="18">
        <f aca="true" t="shared" si="24" ref="AI256:BK256">AI255+AI238</f>
        <v>0</v>
      </c>
      <c r="AJ256" s="18">
        <f t="shared" si="24"/>
        <v>0</v>
      </c>
      <c r="AK256" s="19">
        <f t="shared" si="24"/>
        <v>0</v>
      </c>
      <c r="AL256" s="20">
        <f t="shared" si="24"/>
        <v>0</v>
      </c>
      <c r="AM256" s="18">
        <f t="shared" si="24"/>
        <v>0</v>
      </c>
      <c r="AN256" s="18">
        <f t="shared" si="24"/>
        <v>0</v>
      </c>
      <c r="AO256" s="18">
        <f t="shared" si="24"/>
        <v>0</v>
      </c>
      <c r="AP256" s="19">
        <f t="shared" si="24"/>
        <v>0</v>
      </c>
      <c r="AQ256" s="20">
        <f t="shared" si="24"/>
        <v>0</v>
      </c>
      <c r="AR256" s="18">
        <f t="shared" si="24"/>
        <v>0</v>
      </c>
      <c r="AS256" s="18">
        <f t="shared" si="24"/>
        <v>0</v>
      </c>
      <c r="AT256" s="18">
        <f t="shared" si="24"/>
        <v>0</v>
      </c>
      <c r="AU256" s="19">
        <f t="shared" si="24"/>
        <v>0</v>
      </c>
      <c r="AV256" s="20">
        <f t="shared" si="24"/>
        <v>0</v>
      </c>
      <c r="AW256" s="18">
        <f t="shared" si="24"/>
        <v>0</v>
      </c>
      <c r="AX256" s="18">
        <f t="shared" si="24"/>
        <v>0</v>
      </c>
      <c r="AY256" s="18">
        <f t="shared" si="24"/>
        <v>0</v>
      </c>
      <c r="AZ256" s="19">
        <f t="shared" si="24"/>
        <v>0</v>
      </c>
      <c r="BA256" s="20">
        <f t="shared" si="24"/>
        <v>0</v>
      </c>
      <c r="BB256" s="18">
        <f t="shared" si="24"/>
        <v>0</v>
      </c>
      <c r="BC256" s="18">
        <f t="shared" si="24"/>
        <v>0</v>
      </c>
      <c r="BD256" s="18">
        <f t="shared" si="24"/>
        <v>0</v>
      </c>
      <c r="BE256" s="19">
        <f t="shared" si="24"/>
        <v>0</v>
      </c>
      <c r="BF256" s="20">
        <f t="shared" si="24"/>
        <v>0</v>
      </c>
      <c r="BG256" s="18">
        <f t="shared" si="24"/>
        <v>0</v>
      </c>
      <c r="BH256" s="18">
        <f t="shared" si="24"/>
        <v>0</v>
      </c>
      <c r="BI256" s="18">
        <f t="shared" si="24"/>
        <v>0</v>
      </c>
      <c r="BJ256" s="19">
        <f t="shared" si="24"/>
        <v>0</v>
      </c>
      <c r="BK256" s="19">
        <f t="shared" si="24"/>
        <v>13669.550199999996</v>
      </c>
      <c r="BL256" s="16"/>
      <c r="BM256" s="50"/>
    </row>
    <row r="257" spans="1:65" s="12" customFormat="1" ht="15">
      <c r="A257" s="5"/>
      <c r="B257" s="22"/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6"/>
      <c r="BL257" s="16"/>
      <c r="BM257" s="50"/>
    </row>
    <row r="258" spans="1:65" s="12" customFormat="1" ht="15">
      <c r="A258" s="5" t="s">
        <v>47</v>
      </c>
      <c r="B258" s="24" t="s">
        <v>48</v>
      </c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4"/>
      <c r="BL258" s="16"/>
      <c r="BM258" s="50"/>
    </row>
    <row r="259" spans="1:65" s="12" customFormat="1" ht="15">
      <c r="A259" s="5" t="s">
        <v>9</v>
      </c>
      <c r="B259" s="33" t="s">
        <v>49</v>
      </c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4"/>
      <c r="BL259" s="16"/>
      <c r="BM259" s="50"/>
    </row>
    <row r="260" spans="1:65" s="31" customFormat="1" ht="15">
      <c r="A260" s="29"/>
      <c r="B260" s="30" t="s">
        <v>38</v>
      </c>
      <c r="C260" s="47">
        <v>0</v>
      </c>
      <c r="D260" s="48">
        <v>0</v>
      </c>
      <c r="E260" s="48">
        <v>0</v>
      </c>
      <c r="F260" s="48">
        <v>0</v>
      </c>
      <c r="G260" s="49">
        <v>0</v>
      </c>
      <c r="H260" s="47">
        <v>0</v>
      </c>
      <c r="I260" s="48">
        <v>0</v>
      </c>
      <c r="J260" s="48">
        <v>0</v>
      </c>
      <c r="K260" s="48">
        <v>0</v>
      </c>
      <c r="L260" s="49">
        <v>0</v>
      </c>
      <c r="M260" s="47">
        <v>0</v>
      </c>
      <c r="N260" s="48">
        <v>0</v>
      </c>
      <c r="O260" s="48">
        <v>0</v>
      </c>
      <c r="P260" s="48">
        <v>0</v>
      </c>
      <c r="Q260" s="49">
        <v>0</v>
      </c>
      <c r="R260" s="47">
        <v>0</v>
      </c>
      <c r="S260" s="48">
        <v>0</v>
      </c>
      <c r="T260" s="48">
        <v>0</v>
      </c>
      <c r="U260" s="48">
        <v>0</v>
      </c>
      <c r="V260" s="49">
        <v>0</v>
      </c>
      <c r="W260" s="47">
        <v>0</v>
      </c>
      <c r="X260" s="48">
        <v>0</v>
      </c>
      <c r="Y260" s="48">
        <v>0</v>
      </c>
      <c r="Z260" s="48">
        <v>0</v>
      </c>
      <c r="AA260" s="49">
        <v>0</v>
      </c>
      <c r="AB260" s="47">
        <v>0</v>
      </c>
      <c r="AC260" s="48">
        <v>0</v>
      </c>
      <c r="AD260" s="48">
        <v>0</v>
      </c>
      <c r="AE260" s="48">
        <v>0</v>
      </c>
      <c r="AF260" s="49">
        <v>0</v>
      </c>
      <c r="AG260" s="47">
        <v>0</v>
      </c>
      <c r="AH260" s="48">
        <v>0</v>
      </c>
      <c r="AI260" s="48">
        <v>0</v>
      </c>
      <c r="AJ260" s="48">
        <v>0</v>
      </c>
      <c r="AK260" s="49">
        <v>0</v>
      </c>
      <c r="AL260" s="47">
        <v>0</v>
      </c>
      <c r="AM260" s="48">
        <v>0</v>
      </c>
      <c r="AN260" s="48">
        <v>0</v>
      </c>
      <c r="AO260" s="48">
        <v>0</v>
      </c>
      <c r="AP260" s="49">
        <v>0</v>
      </c>
      <c r="AQ260" s="47">
        <v>0</v>
      </c>
      <c r="AR260" s="48">
        <v>0</v>
      </c>
      <c r="AS260" s="48">
        <v>0</v>
      </c>
      <c r="AT260" s="48">
        <v>0</v>
      </c>
      <c r="AU260" s="49">
        <v>0</v>
      </c>
      <c r="AV260" s="47">
        <v>0</v>
      </c>
      <c r="AW260" s="48">
        <v>0</v>
      </c>
      <c r="AX260" s="48">
        <v>0</v>
      </c>
      <c r="AY260" s="48">
        <v>0</v>
      </c>
      <c r="AZ260" s="49">
        <v>0</v>
      </c>
      <c r="BA260" s="47">
        <v>0</v>
      </c>
      <c r="BB260" s="48">
        <v>0</v>
      </c>
      <c r="BC260" s="48">
        <v>0</v>
      </c>
      <c r="BD260" s="48">
        <v>0</v>
      </c>
      <c r="BE260" s="49">
        <v>0</v>
      </c>
      <c r="BF260" s="47">
        <v>0</v>
      </c>
      <c r="BG260" s="48">
        <v>0</v>
      </c>
      <c r="BH260" s="48">
        <v>0</v>
      </c>
      <c r="BI260" s="48">
        <v>0</v>
      </c>
      <c r="BJ260" s="49">
        <v>0</v>
      </c>
      <c r="BK260" s="47">
        <v>0</v>
      </c>
      <c r="BL260" s="16"/>
      <c r="BM260" s="50"/>
    </row>
    <row r="261" spans="1:65" s="21" customFormat="1" ht="15">
      <c r="A261" s="5"/>
      <c r="B261" s="22" t="s">
        <v>29</v>
      </c>
      <c r="C261" s="20">
        <v>0</v>
      </c>
      <c r="D261" s="18">
        <v>0</v>
      </c>
      <c r="E261" s="18">
        <v>0</v>
      </c>
      <c r="F261" s="18">
        <v>0</v>
      </c>
      <c r="G261" s="19">
        <v>0</v>
      </c>
      <c r="H261" s="20">
        <v>0</v>
      </c>
      <c r="I261" s="18">
        <v>0</v>
      </c>
      <c r="J261" s="18">
        <v>0</v>
      </c>
      <c r="K261" s="18">
        <v>0</v>
      </c>
      <c r="L261" s="19">
        <v>0</v>
      </c>
      <c r="M261" s="20">
        <v>0</v>
      </c>
      <c r="N261" s="18">
        <v>0</v>
      </c>
      <c r="O261" s="18">
        <v>0</v>
      </c>
      <c r="P261" s="18">
        <v>0</v>
      </c>
      <c r="Q261" s="19">
        <v>0</v>
      </c>
      <c r="R261" s="20">
        <v>0</v>
      </c>
      <c r="S261" s="18">
        <v>0</v>
      </c>
      <c r="T261" s="18">
        <v>0</v>
      </c>
      <c r="U261" s="18">
        <v>0</v>
      </c>
      <c r="V261" s="19">
        <v>0</v>
      </c>
      <c r="W261" s="20">
        <v>0</v>
      </c>
      <c r="X261" s="18">
        <v>0</v>
      </c>
      <c r="Y261" s="18">
        <v>0</v>
      </c>
      <c r="Z261" s="18">
        <v>0</v>
      </c>
      <c r="AA261" s="19">
        <v>0</v>
      </c>
      <c r="AB261" s="20">
        <v>0</v>
      </c>
      <c r="AC261" s="18">
        <v>0</v>
      </c>
      <c r="AD261" s="18">
        <v>0</v>
      </c>
      <c r="AE261" s="18">
        <v>0</v>
      </c>
      <c r="AF261" s="19">
        <v>0</v>
      </c>
      <c r="AG261" s="20">
        <v>0</v>
      </c>
      <c r="AH261" s="18">
        <v>0</v>
      </c>
      <c r="AI261" s="18">
        <v>0</v>
      </c>
      <c r="AJ261" s="18">
        <v>0</v>
      </c>
      <c r="AK261" s="19">
        <v>0</v>
      </c>
      <c r="AL261" s="20">
        <v>0</v>
      </c>
      <c r="AM261" s="18">
        <v>0</v>
      </c>
      <c r="AN261" s="18">
        <v>0</v>
      </c>
      <c r="AO261" s="18">
        <v>0</v>
      </c>
      <c r="AP261" s="19">
        <v>0</v>
      </c>
      <c r="AQ261" s="20">
        <v>0</v>
      </c>
      <c r="AR261" s="18">
        <v>0</v>
      </c>
      <c r="AS261" s="18">
        <v>0</v>
      </c>
      <c r="AT261" s="18">
        <v>0</v>
      </c>
      <c r="AU261" s="19">
        <v>0</v>
      </c>
      <c r="AV261" s="20">
        <v>0</v>
      </c>
      <c r="AW261" s="18">
        <v>0</v>
      </c>
      <c r="AX261" s="18">
        <v>0</v>
      </c>
      <c r="AY261" s="18">
        <v>0</v>
      </c>
      <c r="AZ261" s="19">
        <v>0</v>
      </c>
      <c r="BA261" s="20">
        <v>0</v>
      </c>
      <c r="BB261" s="18">
        <v>0</v>
      </c>
      <c r="BC261" s="18">
        <v>0</v>
      </c>
      <c r="BD261" s="18">
        <v>0</v>
      </c>
      <c r="BE261" s="19">
        <v>0</v>
      </c>
      <c r="BF261" s="20">
        <v>0</v>
      </c>
      <c r="BG261" s="18">
        <v>0</v>
      </c>
      <c r="BH261" s="18">
        <v>0</v>
      </c>
      <c r="BI261" s="18">
        <v>0</v>
      </c>
      <c r="BJ261" s="19">
        <v>0</v>
      </c>
      <c r="BK261" s="32">
        <v>0</v>
      </c>
      <c r="BL261" s="16"/>
      <c r="BM261" s="50"/>
    </row>
    <row r="262" spans="1:65" s="12" customFormat="1" ht="12" customHeight="1">
      <c r="A262" s="5"/>
      <c r="B262" s="26"/>
      <c r="C262" s="5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4"/>
      <c r="BL262" s="16"/>
      <c r="BM262" s="50"/>
    </row>
    <row r="263" spans="1:65" s="21" customFormat="1" ht="15">
      <c r="A263" s="5"/>
      <c r="B263" s="34" t="s">
        <v>50</v>
      </c>
      <c r="C263" s="35">
        <f aca="true" t="shared" si="25" ref="C263:AH263">C261+C256+C233+C228+C187</f>
        <v>0</v>
      </c>
      <c r="D263" s="35">
        <f t="shared" si="25"/>
        <v>4970.007267063322</v>
      </c>
      <c r="E263" s="35">
        <f t="shared" si="25"/>
        <v>0</v>
      </c>
      <c r="F263" s="35">
        <f t="shared" si="25"/>
        <v>0</v>
      </c>
      <c r="G263" s="35">
        <f t="shared" si="25"/>
        <v>251.2608730335806</v>
      </c>
      <c r="H263" s="35">
        <f t="shared" si="25"/>
        <v>7654.8441589111935</v>
      </c>
      <c r="I263" s="35">
        <f t="shared" si="25"/>
        <v>73786.06034611622</v>
      </c>
      <c r="J263" s="35">
        <f t="shared" si="25"/>
        <v>4227.697620192613</v>
      </c>
      <c r="K263" s="35">
        <f t="shared" si="25"/>
        <v>658.8689993998065</v>
      </c>
      <c r="L263" s="35">
        <f t="shared" si="25"/>
        <v>5519.153616406064</v>
      </c>
      <c r="M263" s="35">
        <f t="shared" si="25"/>
        <v>0</v>
      </c>
      <c r="N263" s="35">
        <f t="shared" si="25"/>
        <v>0</v>
      </c>
      <c r="O263" s="35">
        <f t="shared" si="25"/>
        <v>0</v>
      </c>
      <c r="P263" s="35">
        <f t="shared" si="25"/>
        <v>0</v>
      </c>
      <c r="Q263" s="35">
        <f t="shared" si="25"/>
        <v>0</v>
      </c>
      <c r="R263" s="35">
        <f t="shared" si="25"/>
        <v>2657.6209558289684</v>
      </c>
      <c r="S263" s="35">
        <f t="shared" si="25"/>
        <v>7455.366916296323</v>
      </c>
      <c r="T263" s="35">
        <f t="shared" si="25"/>
        <v>2346.402960383774</v>
      </c>
      <c r="U263" s="35">
        <f t="shared" si="25"/>
        <v>0</v>
      </c>
      <c r="V263" s="35">
        <f t="shared" si="25"/>
        <v>1926.6147377874192</v>
      </c>
      <c r="W263" s="35">
        <f t="shared" si="25"/>
        <v>0</v>
      </c>
      <c r="X263" s="35">
        <f t="shared" si="25"/>
        <v>50.9836615233871</v>
      </c>
      <c r="Y263" s="35">
        <f t="shared" si="25"/>
        <v>0</v>
      </c>
      <c r="Z263" s="35">
        <f t="shared" si="25"/>
        <v>0</v>
      </c>
      <c r="AA263" s="35">
        <f t="shared" si="25"/>
        <v>0</v>
      </c>
      <c r="AB263" s="35">
        <f t="shared" si="25"/>
        <v>208.22115074970964</v>
      </c>
      <c r="AC263" s="35">
        <f t="shared" si="25"/>
        <v>244.4847003618065</v>
      </c>
      <c r="AD263" s="35">
        <f t="shared" si="25"/>
        <v>2.508293591129032</v>
      </c>
      <c r="AE263" s="35">
        <f t="shared" si="25"/>
        <v>0</v>
      </c>
      <c r="AF263" s="35">
        <f t="shared" si="25"/>
        <v>114.4042340565484</v>
      </c>
      <c r="AG263" s="35">
        <f t="shared" si="25"/>
        <v>0</v>
      </c>
      <c r="AH263" s="35">
        <f t="shared" si="25"/>
        <v>0</v>
      </c>
      <c r="AI263" s="35">
        <f aca="true" t="shared" si="26" ref="AI263:BK263">AI261+AI256+AI233+AI228+AI187</f>
        <v>0</v>
      </c>
      <c r="AJ263" s="35">
        <f t="shared" si="26"/>
        <v>0</v>
      </c>
      <c r="AK263" s="35">
        <f t="shared" si="26"/>
        <v>0</v>
      </c>
      <c r="AL263" s="35">
        <f t="shared" si="26"/>
        <v>93.56148957309676</v>
      </c>
      <c r="AM263" s="35">
        <f t="shared" si="26"/>
        <v>218.55184474970977</v>
      </c>
      <c r="AN263" s="35">
        <f t="shared" si="26"/>
        <v>0.18917792861290322</v>
      </c>
      <c r="AO263" s="35">
        <f t="shared" si="26"/>
        <v>0</v>
      </c>
      <c r="AP263" s="35">
        <f t="shared" si="26"/>
        <v>24.439942883258063</v>
      </c>
      <c r="AQ263" s="35">
        <f t="shared" si="26"/>
        <v>0</v>
      </c>
      <c r="AR263" s="35">
        <f t="shared" si="26"/>
        <v>976.2850156644839</v>
      </c>
      <c r="AS263" s="35">
        <f t="shared" si="26"/>
        <v>0</v>
      </c>
      <c r="AT263" s="35">
        <f t="shared" si="26"/>
        <v>0</v>
      </c>
      <c r="AU263" s="35">
        <f t="shared" si="26"/>
        <v>0.6926942839354839</v>
      </c>
      <c r="AV263" s="35">
        <f t="shared" si="26"/>
        <v>39645.10696932144</v>
      </c>
      <c r="AW263" s="35">
        <f t="shared" si="26"/>
        <v>29239.883680843534</v>
      </c>
      <c r="AX263" s="35">
        <f t="shared" si="26"/>
        <v>152.4430471167097</v>
      </c>
      <c r="AY263" s="35">
        <f t="shared" si="26"/>
        <v>297.968140481258</v>
      </c>
      <c r="AZ263" s="35">
        <f t="shared" si="26"/>
        <v>25640.2879358719</v>
      </c>
      <c r="BA263" s="35">
        <f t="shared" si="26"/>
        <v>0</v>
      </c>
      <c r="BB263" s="35">
        <f t="shared" si="26"/>
        <v>0</v>
      </c>
      <c r="BC263" s="35">
        <f t="shared" si="26"/>
        <v>0</v>
      </c>
      <c r="BD263" s="35">
        <f t="shared" si="26"/>
        <v>0</v>
      </c>
      <c r="BE263" s="35">
        <f t="shared" si="26"/>
        <v>0</v>
      </c>
      <c r="BF263" s="35">
        <f t="shared" si="26"/>
        <v>23779.778930433866</v>
      </c>
      <c r="BG263" s="35">
        <f t="shared" si="26"/>
        <v>5203.889059230582</v>
      </c>
      <c r="BH263" s="35">
        <f t="shared" si="26"/>
        <v>986.4812619247098</v>
      </c>
      <c r="BI263" s="35">
        <f t="shared" si="26"/>
        <v>1.167528915709678</v>
      </c>
      <c r="BJ263" s="35">
        <f t="shared" si="26"/>
        <v>8628.46506101384</v>
      </c>
      <c r="BK263" s="35">
        <f t="shared" si="26"/>
        <v>246963.6922719385</v>
      </c>
      <c r="BL263" s="16"/>
      <c r="BM263" s="50"/>
    </row>
    <row r="264" spans="1:65" s="12" customFormat="1" ht="15">
      <c r="A264" s="5"/>
      <c r="B264" s="22"/>
      <c r="C264" s="11"/>
      <c r="D264" s="9"/>
      <c r="E264" s="9"/>
      <c r="F264" s="9"/>
      <c r="G264" s="10"/>
      <c r="H264" s="11"/>
      <c r="I264" s="9"/>
      <c r="J264" s="9"/>
      <c r="K264" s="9"/>
      <c r="L264" s="10"/>
      <c r="M264" s="11"/>
      <c r="N264" s="9"/>
      <c r="O264" s="9"/>
      <c r="P264" s="9"/>
      <c r="Q264" s="10"/>
      <c r="R264" s="11"/>
      <c r="S264" s="9"/>
      <c r="T264" s="9"/>
      <c r="U264" s="9"/>
      <c r="V264" s="10"/>
      <c r="W264" s="11"/>
      <c r="X264" s="9"/>
      <c r="Y264" s="9"/>
      <c r="Z264" s="9"/>
      <c r="AA264" s="10"/>
      <c r="AB264" s="11"/>
      <c r="AC264" s="9"/>
      <c r="AD264" s="9"/>
      <c r="AE264" s="9"/>
      <c r="AF264" s="10"/>
      <c r="AG264" s="11"/>
      <c r="AH264" s="9"/>
      <c r="AI264" s="9"/>
      <c r="AJ264" s="9"/>
      <c r="AK264" s="10"/>
      <c r="AL264" s="11"/>
      <c r="AM264" s="9"/>
      <c r="AN264" s="9"/>
      <c r="AO264" s="9"/>
      <c r="AP264" s="10"/>
      <c r="AQ264" s="11"/>
      <c r="AR264" s="9"/>
      <c r="AS264" s="9"/>
      <c r="AT264" s="9"/>
      <c r="AU264" s="10"/>
      <c r="AV264" s="11"/>
      <c r="AW264" s="9"/>
      <c r="AX264" s="9"/>
      <c r="AY264" s="9"/>
      <c r="AZ264" s="10"/>
      <c r="BA264" s="11"/>
      <c r="BB264" s="9"/>
      <c r="BC264" s="9"/>
      <c r="BD264" s="9"/>
      <c r="BE264" s="10"/>
      <c r="BF264" s="11"/>
      <c r="BG264" s="9"/>
      <c r="BH264" s="9"/>
      <c r="BI264" s="9"/>
      <c r="BJ264" s="10"/>
      <c r="BK264" s="17"/>
      <c r="BL264" s="16"/>
      <c r="BM264" s="50"/>
    </row>
    <row r="265" spans="1:65" s="12" customFormat="1" ht="15">
      <c r="A265" s="5" t="s">
        <v>30</v>
      </c>
      <c r="B265" s="15" t="s">
        <v>31</v>
      </c>
      <c r="C265" s="11"/>
      <c r="D265" s="9"/>
      <c r="E265" s="9"/>
      <c r="F265" s="9"/>
      <c r="G265" s="10"/>
      <c r="H265" s="11"/>
      <c r="I265" s="9"/>
      <c r="J265" s="9"/>
      <c r="K265" s="9"/>
      <c r="L265" s="10"/>
      <c r="M265" s="11"/>
      <c r="N265" s="9"/>
      <c r="O265" s="9"/>
      <c r="P265" s="9"/>
      <c r="Q265" s="10"/>
      <c r="R265" s="11"/>
      <c r="S265" s="9"/>
      <c r="T265" s="9"/>
      <c r="U265" s="9"/>
      <c r="V265" s="10"/>
      <c r="W265" s="11"/>
      <c r="X265" s="9"/>
      <c r="Y265" s="9"/>
      <c r="Z265" s="9"/>
      <c r="AA265" s="10"/>
      <c r="AB265" s="11"/>
      <c r="AC265" s="9"/>
      <c r="AD265" s="9"/>
      <c r="AE265" s="9"/>
      <c r="AF265" s="10"/>
      <c r="AG265" s="11"/>
      <c r="AH265" s="9"/>
      <c r="AI265" s="9"/>
      <c r="AJ265" s="9"/>
      <c r="AK265" s="10"/>
      <c r="AL265" s="11"/>
      <c r="AM265" s="9"/>
      <c r="AN265" s="9"/>
      <c r="AO265" s="9"/>
      <c r="AP265" s="10"/>
      <c r="AQ265" s="11"/>
      <c r="AR265" s="9"/>
      <c r="AS265" s="9"/>
      <c r="AT265" s="9"/>
      <c r="AU265" s="10"/>
      <c r="AV265" s="11"/>
      <c r="AW265" s="9"/>
      <c r="AX265" s="9"/>
      <c r="AY265" s="9"/>
      <c r="AZ265" s="10"/>
      <c r="BA265" s="11"/>
      <c r="BB265" s="9"/>
      <c r="BC265" s="9"/>
      <c r="BD265" s="9"/>
      <c r="BE265" s="10"/>
      <c r="BF265" s="11"/>
      <c r="BG265" s="9"/>
      <c r="BH265" s="9"/>
      <c r="BI265" s="9"/>
      <c r="BJ265" s="10"/>
      <c r="BK265" s="17"/>
      <c r="BL265" s="16"/>
      <c r="BM265" s="50"/>
    </row>
    <row r="266" spans="1:65" s="12" customFormat="1" ht="15">
      <c r="A266" s="5"/>
      <c r="B266" s="8" t="s">
        <v>34</v>
      </c>
      <c r="C266" s="11">
        <v>0</v>
      </c>
      <c r="D266" s="9">
        <v>6.173394079935485</v>
      </c>
      <c r="E266" s="9">
        <v>0</v>
      </c>
      <c r="F266" s="9">
        <v>0</v>
      </c>
      <c r="G266" s="10">
        <v>0</v>
      </c>
      <c r="H266" s="11">
        <v>12.013129726709677</v>
      </c>
      <c r="I266" s="9">
        <v>2.7057853712580644</v>
      </c>
      <c r="J266" s="9">
        <v>0</v>
      </c>
      <c r="K266" s="9">
        <v>0</v>
      </c>
      <c r="L266" s="10">
        <v>12.139625274096776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9.307183500483871</v>
      </c>
      <c r="S266" s="9">
        <v>0.0005351297419354843</v>
      </c>
      <c r="T266" s="9">
        <v>0</v>
      </c>
      <c r="U266" s="9">
        <v>0</v>
      </c>
      <c r="V266" s="10">
        <v>5.149381540967741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0.7803928161612903</v>
      </c>
      <c r="AC266" s="9">
        <v>0</v>
      </c>
      <c r="AD266" s="9">
        <v>0</v>
      </c>
      <c r="AE266" s="9">
        <v>0</v>
      </c>
      <c r="AF266" s="10">
        <v>1.3479152686451616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0.9752474263225805</v>
      </c>
      <c r="AM266" s="9">
        <v>0</v>
      </c>
      <c r="AN266" s="9">
        <v>0</v>
      </c>
      <c r="AO266" s="9">
        <v>0</v>
      </c>
      <c r="AP266" s="10">
        <v>0.16544815122580644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172.64935903503246</v>
      </c>
      <c r="AW266" s="9">
        <v>6.784239410574368</v>
      </c>
      <c r="AX266" s="9">
        <v>0</v>
      </c>
      <c r="AY266" s="9">
        <v>0</v>
      </c>
      <c r="AZ266" s="10">
        <v>200.10109782125812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169.1776045883871</v>
      </c>
      <c r="BG266" s="9">
        <v>13.604099561129031</v>
      </c>
      <c r="BH266" s="9">
        <v>0</v>
      </c>
      <c r="BI266" s="9">
        <v>0</v>
      </c>
      <c r="BJ266" s="10">
        <v>73.77621685</v>
      </c>
      <c r="BK266" s="17">
        <f>SUM(C266:BJ266)</f>
        <v>686.8506555519294</v>
      </c>
      <c r="BL266" s="16"/>
      <c r="BM266" s="50"/>
    </row>
    <row r="267" spans="1:65" s="21" customFormat="1" ht="15">
      <c r="A267" s="5"/>
      <c r="B267" s="15" t="s">
        <v>29</v>
      </c>
      <c r="C267" s="20">
        <f>SUM(C266)</f>
        <v>0</v>
      </c>
      <c r="D267" s="18">
        <f>SUM(D266)</f>
        <v>6.173394079935485</v>
      </c>
      <c r="E267" s="18">
        <f>SUM(E266)</f>
        <v>0</v>
      </c>
      <c r="F267" s="18">
        <f>SUM(F266)</f>
        <v>0</v>
      </c>
      <c r="G267" s="19">
        <f>SUM(G266)</f>
        <v>0</v>
      </c>
      <c r="H267" s="20">
        <f aca="true" t="shared" si="27" ref="H267:BK267">SUM(H266)</f>
        <v>12.013129726709677</v>
      </c>
      <c r="I267" s="18">
        <f t="shared" si="27"/>
        <v>2.7057853712580644</v>
      </c>
      <c r="J267" s="18">
        <f t="shared" si="27"/>
        <v>0</v>
      </c>
      <c r="K267" s="18">
        <f t="shared" si="27"/>
        <v>0</v>
      </c>
      <c r="L267" s="19">
        <f t="shared" si="27"/>
        <v>12.139625274096776</v>
      </c>
      <c r="M267" s="20">
        <f t="shared" si="27"/>
        <v>0</v>
      </c>
      <c r="N267" s="18">
        <f t="shared" si="27"/>
        <v>0</v>
      </c>
      <c r="O267" s="18">
        <f t="shared" si="27"/>
        <v>0</v>
      </c>
      <c r="P267" s="18">
        <f t="shared" si="27"/>
        <v>0</v>
      </c>
      <c r="Q267" s="19">
        <f t="shared" si="27"/>
        <v>0</v>
      </c>
      <c r="R267" s="20">
        <f t="shared" si="27"/>
        <v>9.307183500483871</v>
      </c>
      <c r="S267" s="18">
        <f t="shared" si="27"/>
        <v>0.0005351297419354843</v>
      </c>
      <c r="T267" s="18">
        <f t="shared" si="27"/>
        <v>0</v>
      </c>
      <c r="U267" s="18">
        <f t="shared" si="27"/>
        <v>0</v>
      </c>
      <c r="V267" s="19">
        <f t="shared" si="27"/>
        <v>5.149381540967741</v>
      </c>
      <c r="W267" s="20">
        <f t="shared" si="27"/>
        <v>0</v>
      </c>
      <c r="X267" s="18">
        <f t="shared" si="27"/>
        <v>0</v>
      </c>
      <c r="Y267" s="18">
        <f t="shared" si="27"/>
        <v>0</v>
      </c>
      <c r="Z267" s="18">
        <f t="shared" si="27"/>
        <v>0</v>
      </c>
      <c r="AA267" s="19">
        <f t="shared" si="27"/>
        <v>0</v>
      </c>
      <c r="AB267" s="20">
        <f t="shared" si="27"/>
        <v>0.7803928161612903</v>
      </c>
      <c r="AC267" s="18">
        <f t="shared" si="27"/>
        <v>0</v>
      </c>
      <c r="AD267" s="18">
        <f t="shared" si="27"/>
        <v>0</v>
      </c>
      <c r="AE267" s="18">
        <f t="shared" si="27"/>
        <v>0</v>
      </c>
      <c r="AF267" s="19">
        <f t="shared" si="27"/>
        <v>1.3479152686451616</v>
      </c>
      <c r="AG267" s="20">
        <f t="shared" si="27"/>
        <v>0</v>
      </c>
      <c r="AH267" s="18">
        <f t="shared" si="27"/>
        <v>0</v>
      </c>
      <c r="AI267" s="18">
        <f t="shared" si="27"/>
        <v>0</v>
      </c>
      <c r="AJ267" s="18">
        <f t="shared" si="27"/>
        <v>0</v>
      </c>
      <c r="AK267" s="19">
        <f t="shared" si="27"/>
        <v>0</v>
      </c>
      <c r="AL267" s="20">
        <f t="shared" si="27"/>
        <v>0.9752474263225805</v>
      </c>
      <c r="AM267" s="18">
        <f t="shared" si="27"/>
        <v>0</v>
      </c>
      <c r="AN267" s="18">
        <f t="shared" si="27"/>
        <v>0</v>
      </c>
      <c r="AO267" s="18">
        <f t="shared" si="27"/>
        <v>0</v>
      </c>
      <c r="AP267" s="19">
        <f t="shared" si="27"/>
        <v>0.16544815122580644</v>
      </c>
      <c r="AQ267" s="20">
        <f t="shared" si="27"/>
        <v>0</v>
      </c>
      <c r="AR267" s="18">
        <f t="shared" si="27"/>
        <v>0</v>
      </c>
      <c r="AS267" s="18">
        <f t="shared" si="27"/>
        <v>0</v>
      </c>
      <c r="AT267" s="18">
        <f t="shared" si="27"/>
        <v>0</v>
      </c>
      <c r="AU267" s="19">
        <f t="shared" si="27"/>
        <v>0</v>
      </c>
      <c r="AV267" s="20">
        <f t="shared" si="27"/>
        <v>172.64935903503246</v>
      </c>
      <c r="AW267" s="18">
        <f t="shared" si="27"/>
        <v>6.784239410574368</v>
      </c>
      <c r="AX267" s="18">
        <f t="shared" si="27"/>
        <v>0</v>
      </c>
      <c r="AY267" s="18">
        <f t="shared" si="27"/>
        <v>0</v>
      </c>
      <c r="AZ267" s="19">
        <f t="shared" si="27"/>
        <v>200.10109782125812</v>
      </c>
      <c r="BA267" s="20">
        <f t="shared" si="27"/>
        <v>0</v>
      </c>
      <c r="BB267" s="18">
        <f t="shared" si="27"/>
        <v>0</v>
      </c>
      <c r="BC267" s="18">
        <f t="shared" si="27"/>
        <v>0</v>
      </c>
      <c r="BD267" s="18">
        <f t="shared" si="27"/>
        <v>0</v>
      </c>
      <c r="BE267" s="19">
        <f t="shared" si="27"/>
        <v>0</v>
      </c>
      <c r="BF267" s="20">
        <f t="shared" si="27"/>
        <v>169.1776045883871</v>
      </c>
      <c r="BG267" s="18">
        <f t="shared" si="27"/>
        <v>13.604099561129031</v>
      </c>
      <c r="BH267" s="18">
        <f t="shared" si="27"/>
        <v>0</v>
      </c>
      <c r="BI267" s="18">
        <f t="shared" si="27"/>
        <v>0</v>
      </c>
      <c r="BJ267" s="19">
        <f t="shared" si="27"/>
        <v>73.77621685</v>
      </c>
      <c r="BK267" s="19">
        <f t="shared" si="27"/>
        <v>686.8506555519294</v>
      </c>
      <c r="BL267" s="16"/>
      <c r="BM267" s="50"/>
    </row>
    <row r="268" spans="1:63" ht="15">
      <c r="A268" s="64" t="s">
        <v>311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65" t="s">
        <v>312</v>
      </c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4"/>
      <c r="BK268" s="13"/>
    </row>
    <row r="269" spans="1:64" ht="15">
      <c r="A269" s="64" t="s">
        <v>313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64" t="s">
        <v>314</v>
      </c>
      <c r="Q269" s="25"/>
      <c r="Y269" s="25"/>
      <c r="AA269" s="25"/>
      <c r="AK269" s="25"/>
      <c r="AU269" s="25"/>
      <c r="BE269" s="25"/>
      <c r="BK269" s="13"/>
      <c r="BL269" s="25"/>
    </row>
    <row r="270" spans="1:64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64" t="s">
        <v>315</v>
      </c>
      <c r="AP270" s="25"/>
      <c r="BL270" s="25"/>
    </row>
    <row r="271" spans="1:11" ht="15">
      <c r="A271" s="64" t="s">
        <v>316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64" t="s">
        <v>317</v>
      </c>
    </row>
    <row r="272" spans="1:63" ht="15">
      <c r="A272" s="64" t="s">
        <v>318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64" t="s">
        <v>319</v>
      </c>
      <c r="BK272" s="63"/>
    </row>
    <row r="273" ht="15">
      <c r="K273" s="64" t="s">
        <v>320</v>
      </c>
    </row>
  </sheetData>
  <sheetProtection password="E60F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9" t="s">
        <v>309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310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0.010988021354838708</v>
      </c>
      <c r="E5" s="40">
        <v>0.08537385283870969</v>
      </c>
      <c r="F5" s="40">
        <v>3.6574629927741933</v>
      </c>
      <c r="G5" s="40">
        <v>0.16105371541935484</v>
      </c>
      <c r="H5" s="40">
        <v>0</v>
      </c>
      <c r="I5" s="41">
        <v>0</v>
      </c>
      <c r="J5" s="41">
        <v>0</v>
      </c>
      <c r="K5" s="41">
        <f>D5+E5+F5+G5+H5+I5+J5</f>
        <v>3.9148785823870966</v>
      </c>
      <c r="L5" s="40">
        <v>0.11704666538709678</v>
      </c>
    </row>
    <row r="6" spans="2:12" ht="15">
      <c r="B6" s="37">
        <v>2</v>
      </c>
      <c r="C6" s="39" t="s">
        <v>59</v>
      </c>
      <c r="D6" s="40">
        <v>462.88396168396787</v>
      </c>
      <c r="E6" s="40">
        <v>438.07366182609655</v>
      </c>
      <c r="F6" s="40">
        <v>780.0224664138066</v>
      </c>
      <c r="G6" s="40">
        <v>170.7221278390323</v>
      </c>
      <c r="H6" s="40">
        <v>0</v>
      </c>
      <c r="I6" s="41">
        <v>16.058699999999998</v>
      </c>
      <c r="J6" s="41">
        <v>33.19219999999999</v>
      </c>
      <c r="K6" s="41">
        <f aca="true" t="shared" si="0" ref="K6:K41">D6+E6+F6+G6+H6+I6+J6</f>
        <v>1900.9531177629033</v>
      </c>
      <c r="L6" s="40">
        <v>9.247808986387097</v>
      </c>
    </row>
    <row r="7" spans="2:12" ht="15">
      <c r="B7" s="37">
        <v>3</v>
      </c>
      <c r="C7" s="38" t="s">
        <v>60</v>
      </c>
      <c r="D7" s="40">
        <v>0.3535417119354839</v>
      </c>
      <c r="E7" s="40">
        <v>0.9467383904193547</v>
      </c>
      <c r="F7" s="40">
        <v>5.358696890709678</v>
      </c>
      <c r="G7" s="40">
        <v>0.3325711984193549</v>
      </c>
      <c r="H7" s="40">
        <v>0</v>
      </c>
      <c r="I7" s="41">
        <v>0.0731</v>
      </c>
      <c r="J7" s="41">
        <v>0.0531</v>
      </c>
      <c r="K7" s="41">
        <f t="shared" si="0"/>
        <v>7.117748191483872</v>
      </c>
      <c r="L7" s="40">
        <v>0.1942315565483871</v>
      </c>
    </row>
    <row r="8" spans="2:12" ht="15">
      <c r="B8" s="37">
        <v>4</v>
      </c>
      <c r="C8" s="39" t="s">
        <v>61</v>
      </c>
      <c r="D8" s="40">
        <v>171.9867891067419</v>
      </c>
      <c r="E8" s="40">
        <v>251.67689814596764</v>
      </c>
      <c r="F8" s="40">
        <v>398.12693829416133</v>
      </c>
      <c r="G8" s="40">
        <v>89.40513642564514</v>
      </c>
      <c r="H8" s="40">
        <v>0</v>
      </c>
      <c r="I8" s="41">
        <v>5.4276</v>
      </c>
      <c r="J8" s="41">
        <v>52.14490000000001</v>
      </c>
      <c r="K8" s="41">
        <f t="shared" si="0"/>
        <v>968.768261972516</v>
      </c>
      <c r="L8" s="40">
        <v>5.8961672964838705</v>
      </c>
    </row>
    <row r="9" spans="2:12" ht="15">
      <c r="B9" s="37">
        <v>5</v>
      </c>
      <c r="C9" s="39" t="s">
        <v>62</v>
      </c>
      <c r="D9" s="40">
        <v>34.902960436193545</v>
      </c>
      <c r="E9" s="40">
        <v>206.40356764532262</v>
      </c>
      <c r="F9" s="40">
        <v>986.9764815219354</v>
      </c>
      <c r="G9" s="40">
        <v>111.81599579061296</v>
      </c>
      <c r="H9" s="40">
        <v>0</v>
      </c>
      <c r="I9" s="41">
        <v>14.243400000000001</v>
      </c>
      <c r="J9" s="41">
        <v>40.7156</v>
      </c>
      <c r="K9" s="41">
        <f t="shared" si="0"/>
        <v>1395.0580053940646</v>
      </c>
      <c r="L9" s="40">
        <v>28.166237944419354</v>
      </c>
    </row>
    <row r="10" spans="2:12" ht="15">
      <c r="B10" s="37">
        <v>6</v>
      </c>
      <c r="C10" s="39" t="s">
        <v>63</v>
      </c>
      <c r="D10" s="40">
        <v>36.5240085059355</v>
      </c>
      <c r="E10" s="40">
        <v>237.13546772219343</v>
      </c>
      <c r="F10" s="40">
        <v>444.3353365310968</v>
      </c>
      <c r="G10" s="40">
        <v>121.79098146245163</v>
      </c>
      <c r="H10" s="40">
        <v>0</v>
      </c>
      <c r="I10" s="41">
        <v>5.4645</v>
      </c>
      <c r="J10" s="41">
        <v>15.5104</v>
      </c>
      <c r="K10" s="41">
        <f t="shared" si="0"/>
        <v>860.7606942216775</v>
      </c>
      <c r="L10" s="40">
        <v>4.003778253612904</v>
      </c>
    </row>
    <row r="11" spans="2:12" ht="15">
      <c r="B11" s="37">
        <v>7</v>
      </c>
      <c r="C11" s="39" t="s">
        <v>64</v>
      </c>
      <c r="D11" s="40">
        <v>79.21427895858066</v>
      </c>
      <c r="E11" s="40">
        <v>302.86603621958034</v>
      </c>
      <c r="F11" s="40">
        <v>642.6565492333868</v>
      </c>
      <c r="G11" s="40">
        <v>90.09114287406454</v>
      </c>
      <c r="H11" s="40">
        <v>0</v>
      </c>
      <c r="I11" s="41">
        <v>0</v>
      </c>
      <c r="J11" s="41">
        <v>0</v>
      </c>
      <c r="K11" s="41">
        <f t="shared" si="0"/>
        <v>1114.8280072856126</v>
      </c>
      <c r="L11" s="40">
        <v>6.841535756096772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0.00094943564516129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0.00094943564516129</v>
      </c>
      <c r="L13" s="40">
        <v>0</v>
      </c>
    </row>
    <row r="14" spans="2:12" ht="15">
      <c r="B14" s="37">
        <v>10</v>
      </c>
      <c r="C14" s="39" t="s">
        <v>67</v>
      </c>
      <c r="D14" s="40">
        <v>387.1308979894193</v>
      </c>
      <c r="E14" s="40">
        <v>950.6301388017096</v>
      </c>
      <c r="F14" s="40">
        <v>1266.6274665332267</v>
      </c>
      <c r="G14" s="40">
        <v>142.39361950451607</v>
      </c>
      <c r="H14" s="40">
        <v>0</v>
      </c>
      <c r="I14" s="41">
        <v>55.5684</v>
      </c>
      <c r="J14" s="41">
        <v>9.0897</v>
      </c>
      <c r="K14" s="41">
        <f t="shared" si="0"/>
        <v>2811.440222828872</v>
      </c>
      <c r="L14" s="40">
        <v>5.069785075774193</v>
      </c>
    </row>
    <row r="15" spans="2:12" ht="15">
      <c r="B15" s="37">
        <v>11</v>
      </c>
      <c r="C15" s="39" t="s">
        <v>68</v>
      </c>
      <c r="D15" s="40">
        <v>1314.0258160040646</v>
      </c>
      <c r="E15" s="40">
        <v>8366.194431948634</v>
      </c>
      <c r="F15" s="40">
        <v>9368.632065274707</v>
      </c>
      <c r="G15" s="40">
        <v>1751.8630063185792</v>
      </c>
      <c r="H15" s="40">
        <v>0</v>
      </c>
      <c r="I15" s="41">
        <v>127.2371</v>
      </c>
      <c r="J15" s="41">
        <v>447.0454</v>
      </c>
      <c r="K15" s="41">
        <f t="shared" si="0"/>
        <v>21374.99781954598</v>
      </c>
      <c r="L15" s="40">
        <v>72.21675652670972</v>
      </c>
    </row>
    <row r="16" spans="2:12" ht="15">
      <c r="B16" s="37">
        <v>12</v>
      </c>
      <c r="C16" s="39" t="s">
        <v>69</v>
      </c>
      <c r="D16" s="40">
        <v>2103.0534376635155</v>
      </c>
      <c r="E16" s="40">
        <v>10902.717821462898</v>
      </c>
      <c r="F16" s="40">
        <v>1979.8409871500965</v>
      </c>
      <c r="G16" s="40">
        <v>351.06365467845154</v>
      </c>
      <c r="H16" s="40">
        <v>0</v>
      </c>
      <c r="I16" s="41">
        <v>28.056199999999997</v>
      </c>
      <c r="J16" s="41">
        <v>190.9068</v>
      </c>
      <c r="K16" s="41">
        <f t="shared" si="0"/>
        <v>15555.638900954964</v>
      </c>
      <c r="L16" s="40">
        <v>19.276947617419353</v>
      </c>
    </row>
    <row r="17" spans="2:12" ht="15">
      <c r="B17" s="37">
        <v>13</v>
      </c>
      <c r="C17" s="39" t="s">
        <v>70</v>
      </c>
      <c r="D17" s="40">
        <v>20.575216499741934</v>
      </c>
      <c r="E17" s="40">
        <v>216.0047267807419</v>
      </c>
      <c r="F17" s="40">
        <v>223.48808243625817</v>
      </c>
      <c r="G17" s="40">
        <v>60.501125889161266</v>
      </c>
      <c r="H17" s="40">
        <v>0</v>
      </c>
      <c r="I17" s="41">
        <v>1.5472000000000001</v>
      </c>
      <c r="J17" s="41">
        <v>5.6640999999999995</v>
      </c>
      <c r="K17" s="41">
        <f t="shared" si="0"/>
        <v>527.7804516059032</v>
      </c>
      <c r="L17" s="40">
        <v>3.1822159784838697</v>
      </c>
    </row>
    <row r="18" spans="2:12" ht="15">
      <c r="B18" s="37">
        <v>14</v>
      </c>
      <c r="C18" s="39" t="s">
        <v>71</v>
      </c>
      <c r="D18" s="40">
        <v>0.8590257057096774</v>
      </c>
      <c r="E18" s="40">
        <v>36.92710884251612</v>
      </c>
      <c r="F18" s="40">
        <v>185.57933801383862</v>
      </c>
      <c r="G18" s="40">
        <v>19.515709551</v>
      </c>
      <c r="H18" s="40">
        <v>0</v>
      </c>
      <c r="I18" s="41">
        <v>3.6340000000000003</v>
      </c>
      <c r="J18" s="41">
        <v>2.6861999999999995</v>
      </c>
      <c r="K18" s="41">
        <f t="shared" si="0"/>
        <v>249.20138211306443</v>
      </c>
      <c r="L18" s="40">
        <v>2.4140103662903236</v>
      </c>
    </row>
    <row r="19" spans="2:12" ht="15">
      <c r="B19" s="37">
        <v>15</v>
      </c>
      <c r="C19" s="39" t="s">
        <v>72</v>
      </c>
      <c r="D19" s="40">
        <v>110.2441890594516</v>
      </c>
      <c r="E19" s="40">
        <v>231.52448366890306</v>
      </c>
      <c r="F19" s="40">
        <v>838.4940223827098</v>
      </c>
      <c r="G19" s="40">
        <v>206.03283655767748</v>
      </c>
      <c r="H19" s="40">
        <v>0</v>
      </c>
      <c r="I19" s="41">
        <v>0.7807000000000001</v>
      </c>
      <c r="J19" s="41">
        <v>18.9264</v>
      </c>
      <c r="K19" s="41">
        <f t="shared" si="0"/>
        <v>1406.002631668742</v>
      </c>
      <c r="L19" s="40">
        <v>8.371244215741935</v>
      </c>
    </row>
    <row r="20" spans="2:12" ht="15">
      <c r="B20" s="37">
        <v>16</v>
      </c>
      <c r="C20" s="39" t="s">
        <v>73</v>
      </c>
      <c r="D20" s="40">
        <v>3060.2540364814827</v>
      </c>
      <c r="E20" s="40">
        <v>5801.469802338348</v>
      </c>
      <c r="F20" s="40">
        <v>4805.99434341819</v>
      </c>
      <c r="G20" s="40">
        <v>579.8813158833233</v>
      </c>
      <c r="H20" s="40">
        <v>0</v>
      </c>
      <c r="I20" s="41">
        <v>125.3595</v>
      </c>
      <c r="J20" s="41">
        <v>304.11709999999994</v>
      </c>
      <c r="K20" s="41">
        <f t="shared" si="0"/>
        <v>14677.076098121344</v>
      </c>
      <c r="L20" s="40">
        <v>45.279390914419324</v>
      </c>
    </row>
    <row r="21" spans="2:12" ht="15">
      <c r="B21" s="37">
        <v>17</v>
      </c>
      <c r="C21" s="39" t="s">
        <v>74</v>
      </c>
      <c r="D21" s="40">
        <v>400.991347751129</v>
      </c>
      <c r="E21" s="40">
        <v>371.2908106196128</v>
      </c>
      <c r="F21" s="40">
        <v>1177.019795946097</v>
      </c>
      <c r="G21" s="40">
        <v>141.60993426499996</v>
      </c>
      <c r="H21" s="40">
        <v>0</v>
      </c>
      <c r="I21" s="41">
        <v>31.842799999999997</v>
      </c>
      <c r="J21" s="41">
        <v>53.968199999999996</v>
      </c>
      <c r="K21" s="41">
        <f t="shared" si="0"/>
        <v>2176.7228885818386</v>
      </c>
      <c r="L21" s="40">
        <v>16.39022613990322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230.41121040854833</v>
      </c>
      <c r="E23" s="40">
        <v>672.1073963058383</v>
      </c>
      <c r="F23" s="40">
        <v>1840.6838926219993</v>
      </c>
      <c r="G23" s="40">
        <v>323.95789061393555</v>
      </c>
      <c r="H23" s="40">
        <v>0</v>
      </c>
      <c r="I23" s="41">
        <v>20.7122</v>
      </c>
      <c r="J23" s="41">
        <v>69.09440000000001</v>
      </c>
      <c r="K23" s="41">
        <f t="shared" si="0"/>
        <v>3156.966989950321</v>
      </c>
      <c r="L23" s="40">
        <v>18.259778046838715</v>
      </c>
    </row>
    <row r="24" spans="2:12" ht="15">
      <c r="B24" s="37">
        <v>20</v>
      </c>
      <c r="C24" s="39" t="s">
        <v>77</v>
      </c>
      <c r="D24" s="40">
        <v>23896.677654430787</v>
      </c>
      <c r="E24" s="40">
        <v>38867.54389914741</v>
      </c>
      <c r="F24" s="40">
        <v>24582.123413401205</v>
      </c>
      <c r="G24" s="40">
        <v>3447.9505478059377</v>
      </c>
      <c r="H24" s="40">
        <v>0</v>
      </c>
      <c r="I24" s="41">
        <v>1494.6938000000002</v>
      </c>
      <c r="J24" s="41">
        <v>8138.821</v>
      </c>
      <c r="K24" s="41">
        <f t="shared" si="0"/>
        <v>100427.81031478534</v>
      </c>
      <c r="L24" s="40">
        <v>193.48594313747785</v>
      </c>
    </row>
    <row r="25" spans="2:12" ht="15">
      <c r="B25" s="37">
        <v>21</v>
      </c>
      <c r="C25" s="38" t="s">
        <v>78</v>
      </c>
      <c r="D25" s="40">
        <v>0.25699754416129034</v>
      </c>
      <c r="E25" s="40">
        <v>2.962942628225807</v>
      </c>
      <c r="F25" s="40">
        <v>17.897831656000005</v>
      </c>
      <c r="G25" s="40">
        <v>0.21919627345161286</v>
      </c>
      <c r="H25" s="40">
        <v>0</v>
      </c>
      <c r="I25" s="41">
        <v>0.0714</v>
      </c>
      <c r="J25" s="41">
        <v>0.20029999999999998</v>
      </c>
      <c r="K25" s="41">
        <f t="shared" si="0"/>
        <v>21.608668101838713</v>
      </c>
      <c r="L25" s="40">
        <v>0.0841244891935484</v>
      </c>
    </row>
    <row r="26" spans="2:12" ht="15">
      <c r="B26" s="37">
        <v>22</v>
      </c>
      <c r="C26" s="39" t="s">
        <v>79</v>
      </c>
      <c r="D26" s="40">
        <v>3.4884971931935476</v>
      </c>
      <c r="E26" s="40">
        <v>25.88241614848387</v>
      </c>
      <c r="F26" s="40">
        <v>73.39104044100003</v>
      </c>
      <c r="G26" s="40">
        <v>19.70887833551613</v>
      </c>
      <c r="H26" s="40">
        <v>0</v>
      </c>
      <c r="I26" s="41">
        <v>0.3306</v>
      </c>
      <c r="J26" s="41">
        <v>1.3391</v>
      </c>
      <c r="K26" s="41">
        <f t="shared" si="0"/>
        <v>124.14053211819359</v>
      </c>
      <c r="L26" s="40">
        <v>0.46633940583870964</v>
      </c>
    </row>
    <row r="27" spans="2:12" ht="15">
      <c r="B27" s="37">
        <v>23</v>
      </c>
      <c r="C27" s="38" t="s">
        <v>80</v>
      </c>
      <c r="D27" s="40">
        <v>2.1299967741935483E-05</v>
      </c>
      <c r="E27" s="40">
        <v>0.007333140483870966</v>
      </c>
      <c r="F27" s="40">
        <v>0.10355722996774196</v>
      </c>
      <c r="G27" s="40">
        <v>0.002761331387096775</v>
      </c>
      <c r="H27" s="40">
        <v>0</v>
      </c>
      <c r="I27" s="41">
        <v>0.0012</v>
      </c>
      <c r="J27" s="41">
        <v>0.0024</v>
      </c>
      <c r="K27" s="41">
        <f t="shared" si="0"/>
        <v>0.11727300180645164</v>
      </c>
      <c r="L27" s="40">
        <v>0.0007021018387096775</v>
      </c>
    </row>
    <row r="28" spans="2:12" ht="15">
      <c r="B28" s="37">
        <v>24</v>
      </c>
      <c r="C28" s="38" t="s">
        <v>81</v>
      </c>
      <c r="D28" s="40">
        <v>0.8548785287419356</v>
      </c>
      <c r="E28" s="40">
        <v>5.72360204683871</v>
      </c>
      <c r="F28" s="40">
        <v>34.908769714580636</v>
      </c>
      <c r="G28" s="40">
        <v>6.642569670064515</v>
      </c>
      <c r="H28" s="40">
        <v>0</v>
      </c>
      <c r="I28" s="41">
        <v>0.1543</v>
      </c>
      <c r="J28" s="41">
        <v>0.2967</v>
      </c>
      <c r="K28" s="41">
        <f t="shared" si="0"/>
        <v>48.5808199602258</v>
      </c>
      <c r="L28" s="40">
        <v>0.13712190722580647</v>
      </c>
    </row>
    <row r="29" spans="2:12" ht="15">
      <c r="B29" s="37">
        <v>25</v>
      </c>
      <c r="C29" s="39" t="s">
        <v>82</v>
      </c>
      <c r="D29" s="40">
        <v>3502.1781197597097</v>
      </c>
      <c r="E29" s="40">
        <v>10224.575573410895</v>
      </c>
      <c r="F29" s="40">
        <v>6800.171419451001</v>
      </c>
      <c r="G29" s="40">
        <v>778.2276029593869</v>
      </c>
      <c r="H29" s="40">
        <v>0</v>
      </c>
      <c r="I29" s="41">
        <v>96.93440000000001</v>
      </c>
      <c r="J29" s="41">
        <v>570.3396</v>
      </c>
      <c r="K29" s="41">
        <f t="shared" si="0"/>
        <v>21972.426715580994</v>
      </c>
      <c r="L29" s="40">
        <v>44.04960525512904</v>
      </c>
    </row>
    <row r="30" spans="2:12" ht="15">
      <c r="B30" s="37">
        <v>26</v>
      </c>
      <c r="C30" s="39" t="s">
        <v>83</v>
      </c>
      <c r="D30" s="40">
        <v>316.2865232637419</v>
      </c>
      <c r="E30" s="40">
        <v>999.9103142852905</v>
      </c>
      <c r="F30" s="40">
        <v>946.0419547914512</v>
      </c>
      <c r="G30" s="40">
        <v>347.1636149540646</v>
      </c>
      <c r="H30" s="40">
        <v>0</v>
      </c>
      <c r="I30" s="41">
        <v>5.6697999999999995</v>
      </c>
      <c r="J30" s="41">
        <v>77.58880000000002</v>
      </c>
      <c r="K30" s="41">
        <f t="shared" si="0"/>
        <v>2692.661007294548</v>
      </c>
      <c r="L30" s="40">
        <v>8.006291302322582</v>
      </c>
    </row>
    <row r="31" spans="2:12" ht="15">
      <c r="B31" s="37">
        <v>27</v>
      </c>
      <c r="C31" s="39" t="s">
        <v>24</v>
      </c>
      <c r="D31" s="40">
        <v>6.329494222870967</v>
      </c>
      <c r="E31" s="40">
        <v>142.8811493904516</v>
      </c>
      <c r="F31" s="40">
        <v>196.6035146180968</v>
      </c>
      <c r="G31" s="40">
        <v>37.686757136354835</v>
      </c>
      <c r="H31" s="40">
        <v>0</v>
      </c>
      <c r="I31" s="41">
        <v>58.9565</v>
      </c>
      <c r="J31" s="41">
        <v>187.68200000000002</v>
      </c>
      <c r="K31" s="41">
        <f t="shared" si="0"/>
        <v>630.1394153677743</v>
      </c>
      <c r="L31" s="40">
        <v>1.7000740346774192</v>
      </c>
    </row>
    <row r="32" spans="2:12" ht="15">
      <c r="B32" s="37">
        <v>28</v>
      </c>
      <c r="C32" s="39" t="s">
        <v>84</v>
      </c>
      <c r="D32" s="40">
        <v>1.520879922967742</v>
      </c>
      <c r="E32" s="40">
        <v>17.07292560693548</v>
      </c>
      <c r="F32" s="40">
        <v>77.01338010419353</v>
      </c>
      <c r="G32" s="40">
        <v>6.223080492548386</v>
      </c>
      <c r="H32" s="40">
        <v>0</v>
      </c>
      <c r="I32" s="41">
        <v>0</v>
      </c>
      <c r="J32" s="41">
        <v>0</v>
      </c>
      <c r="K32" s="41">
        <f t="shared" si="0"/>
        <v>101.83026612664514</v>
      </c>
      <c r="L32" s="40">
        <v>0.8654110127419354</v>
      </c>
    </row>
    <row r="33" spans="2:12" ht="15">
      <c r="B33" s="37">
        <v>29</v>
      </c>
      <c r="C33" s="39" t="s">
        <v>85</v>
      </c>
      <c r="D33" s="40">
        <v>246.90201535012903</v>
      </c>
      <c r="E33" s="40">
        <v>1110.1590826382587</v>
      </c>
      <c r="F33" s="40">
        <v>1433.73284882913</v>
      </c>
      <c r="G33" s="40">
        <v>273.7838839279999</v>
      </c>
      <c r="H33" s="40">
        <v>0</v>
      </c>
      <c r="I33" s="41">
        <v>10.0783</v>
      </c>
      <c r="J33" s="41">
        <v>32.0072</v>
      </c>
      <c r="K33" s="41">
        <f t="shared" si="0"/>
        <v>3106.6633307455177</v>
      </c>
      <c r="L33" s="40">
        <v>10.900253449516132</v>
      </c>
    </row>
    <row r="34" spans="2:12" ht="15">
      <c r="B34" s="37">
        <v>30</v>
      </c>
      <c r="C34" s="39" t="s">
        <v>86</v>
      </c>
      <c r="D34" s="40">
        <v>650.3860278512258</v>
      </c>
      <c r="E34" s="40">
        <v>4451.009339360936</v>
      </c>
      <c r="F34" s="40">
        <v>1843.3830063836137</v>
      </c>
      <c r="G34" s="40">
        <v>217.17425137954845</v>
      </c>
      <c r="H34" s="40">
        <v>0</v>
      </c>
      <c r="I34" s="41">
        <v>18.6767</v>
      </c>
      <c r="J34" s="41">
        <v>77.47260000000001</v>
      </c>
      <c r="K34" s="41">
        <f t="shared" si="0"/>
        <v>7258.101924975324</v>
      </c>
      <c r="L34" s="40">
        <v>16.188422789129028</v>
      </c>
    </row>
    <row r="35" spans="2:12" ht="15">
      <c r="B35" s="37">
        <v>31</v>
      </c>
      <c r="C35" s="38" t="s">
        <v>87</v>
      </c>
      <c r="D35" s="40">
        <v>220.36655565909678</v>
      </c>
      <c r="E35" s="40">
        <v>11.419603808451615</v>
      </c>
      <c r="F35" s="40">
        <v>36.39266719164517</v>
      </c>
      <c r="G35" s="40">
        <v>9.663227327225806</v>
      </c>
      <c r="H35" s="40">
        <v>0</v>
      </c>
      <c r="I35" s="41">
        <v>0</v>
      </c>
      <c r="J35" s="41">
        <v>0</v>
      </c>
      <c r="K35" s="41">
        <f t="shared" si="0"/>
        <v>277.8420539864194</v>
      </c>
      <c r="L35" s="40">
        <v>0.7567084491935485</v>
      </c>
    </row>
    <row r="36" spans="2:12" ht="15">
      <c r="B36" s="37">
        <v>32</v>
      </c>
      <c r="C36" s="39" t="s">
        <v>88</v>
      </c>
      <c r="D36" s="40">
        <v>2413.682620442775</v>
      </c>
      <c r="E36" s="40">
        <v>2660.752366578937</v>
      </c>
      <c r="F36" s="40">
        <v>3577.019972718258</v>
      </c>
      <c r="G36" s="40">
        <v>477.4827138314196</v>
      </c>
      <c r="H36" s="40">
        <v>0</v>
      </c>
      <c r="I36" s="41">
        <v>137.5914</v>
      </c>
      <c r="J36" s="41">
        <v>226.72449999999992</v>
      </c>
      <c r="K36" s="41">
        <f t="shared" si="0"/>
        <v>9493.25357357139</v>
      </c>
      <c r="L36" s="40">
        <v>42.024749530870984</v>
      </c>
    </row>
    <row r="37" spans="2:12" ht="15">
      <c r="B37" s="37">
        <v>33</v>
      </c>
      <c r="C37" s="39" t="s">
        <v>95</v>
      </c>
      <c r="D37" s="40">
        <v>1015.1795190629032</v>
      </c>
      <c r="E37" s="40">
        <v>1835.2648992212592</v>
      </c>
      <c r="F37" s="40">
        <v>2194.9040434656463</v>
      </c>
      <c r="G37" s="40">
        <v>284.1792565850968</v>
      </c>
      <c r="H37" s="40">
        <v>0</v>
      </c>
      <c r="I37" s="41">
        <v>47.933</v>
      </c>
      <c r="J37" s="41">
        <v>230.24159999999998</v>
      </c>
      <c r="K37" s="41">
        <f t="shared" si="0"/>
        <v>5607.702318334906</v>
      </c>
      <c r="L37" s="40">
        <v>19.196503779129028</v>
      </c>
    </row>
    <row r="38" spans="2:12" ht="15">
      <c r="B38" s="37">
        <v>34</v>
      </c>
      <c r="C38" s="39" t="s">
        <v>89</v>
      </c>
      <c r="D38" s="40">
        <v>82.3273572315161</v>
      </c>
      <c r="E38" s="40">
        <v>52.81453421303226</v>
      </c>
      <c r="F38" s="40">
        <v>35.91629566987097</v>
      </c>
      <c r="G38" s="40">
        <v>5.7413281429032255</v>
      </c>
      <c r="H38" s="40">
        <v>0</v>
      </c>
      <c r="I38" s="41">
        <v>0.15630000000000002</v>
      </c>
      <c r="J38" s="41">
        <v>0.42040000000000005</v>
      </c>
      <c r="K38" s="41">
        <f t="shared" si="0"/>
        <v>177.37621525732257</v>
      </c>
      <c r="L38" s="40">
        <v>0.6593343390645161</v>
      </c>
    </row>
    <row r="39" spans="2:12" ht="15">
      <c r="B39" s="37">
        <v>35</v>
      </c>
      <c r="C39" s="39" t="s">
        <v>90</v>
      </c>
      <c r="D39" s="40">
        <v>1222.3774702058386</v>
      </c>
      <c r="E39" s="40">
        <v>3733.4240829939995</v>
      </c>
      <c r="F39" s="40">
        <v>5237.354437311675</v>
      </c>
      <c r="G39" s="40">
        <v>847.1830258882584</v>
      </c>
      <c r="H39" s="40">
        <v>0</v>
      </c>
      <c r="I39" s="41">
        <v>58.13399999999999</v>
      </c>
      <c r="J39" s="41">
        <v>180.9336</v>
      </c>
      <c r="K39" s="41">
        <f t="shared" si="0"/>
        <v>11279.406616399772</v>
      </c>
      <c r="L39" s="40">
        <v>46.94914709187098</v>
      </c>
    </row>
    <row r="40" spans="2:12" ht="15">
      <c r="B40" s="37">
        <v>36</v>
      </c>
      <c r="C40" s="39" t="s">
        <v>91</v>
      </c>
      <c r="D40" s="40">
        <v>32.72474555606452</v>
      </c>
      <c r="E40" s="40">
        <v>113.71110826345169</v>
      </c>
      <c r="F40" s="40">
        <v>291.48318460487104</v>
      </c>
      <c r="G40" s="40">
        <v>38.2581717840645</v>
      </c>
      <c r="H40" s="40">
        <v>0</v>
      </c>
      <c r="I40" s="41">
        <v>0</v>
      </c>
      <c r="J40" s="41">
        <v>0</v>
      </c>
      <c r="K40" s="41">
        <f t="shared" si="0"/>
        <v>476.1772102084518</v>
      </c>
      <c r="L40" s="40">
        <v>2.6921165172580643</v>
      </c>
    </row>
    <row r="41" spans="2:12" ht="15">
      <c r="B41" s="37">
        <v>37</v>
      </c>
      <c r="C41" s="39" t="s">
        <v>92</v>
      </c>
      <c r="D41" s="40">
        <v>2394.246347423226</v>
      </c>
      <c r="E41" s="40">
        <v>6291.021549994135</v>
      </c>
      <c r="F41" s="40">
        <v>5136.793688046644</v>
      </c>
      <c r="G41" s="40">
        <v>921.5845824407739</v>
      </c>
      <c r="H41" s="40">
        <v>0</v>
      </c>
      <c r="I41" s="41">
        <v>96.2536</v>
      </c>
      <c r="J41" s="41">
        <v>240.7251</v>
      </c>
      <c r="K41" s="41">
        <f t="shared" si="0"/>
        <v>15080.624867904779</v>
      </c>
      <c r="L41" s="40">
        <v>53.760645618935484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44419.20743093669</v>
      </c>
      <c r="E42" s="42">
        <f t="shared" si="1"/>
        <v>99532.19118744908</v>
      </c>
      <c r="F42" s="42">
        <f t="shared" si="1"/>
        <v>77462.7299007195</v>
      </c>
      <c r="G42" s="42">
        <f>SUM(G5:G41)</f>
        <v>11880.01355283329</v>
      </c>
      <c r="H42" s="42">
        <f t="shared" si="1"/>
        <v>0</v>
      </c>
      <c r="I42" s="42">
        <f>SUM(I5:I41)</f>
        <v>2461.6407</v>
      </c>
      <c r="J42" s="42">
        <f>SUM(J5:J41)</f>
        <v>11207.909399999999</v>
      </c>
      <c r="K42" s="42">
        <f t="shared" si="1"/>
        <v>246963.69217193857</v>
      </c>
      <c r="L42" s="42">
        <f t="shared" si="1"/>
        <v>686.8506555519295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60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2018-02-08T08:31:20Z</dcterms:modified>
  <cp:category/>
  <cp:version/>
  <cp:contentType/>
  <cp:contentStatus/>
</cp:coreProperties>
</file>