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<sst xmlns="http://schemas.openxmlformats.org/spreadsheetml/2006/main" count="361" uniqueCount="327">
  <si>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</si>
  <si>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</si>
  <si>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</si>
  <si>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</si>
  <si>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</si>
  <si>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</si>
  <si>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</si>
  <si>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</si>
  <si>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</si>
  <si>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</si>
  <si>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</si>
  <si>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</si>
  <si>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</si>
  <si>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</si>
  <si>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</si>
  <si>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</si>
  <si>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</si>
  <si>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</si>
  <si>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</si>
  <si>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</si>
  <si>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</si>
  <si>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</si>
  <si>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</si>
  <si>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</si>
  <si>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</si>
  <si>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</si>
  <si>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</si>
  <si>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</si>
  <si>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</si>
  <si>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</si>
  <si>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</si>
  <si>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</si>
  <si>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</si>
  <si>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</si>
  <si>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</si>
  <si>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</si>
  <si>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</si>
  <si>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</si>
  <si>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</si>
  <si>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</si>
  <si>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</si>
  <si>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</si>
  <si>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</si>
  <si>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</si>
  <si>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</si>
  <si>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</si>
  <si>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</si>
  <si>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</si>
  <si>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</si>
  <si>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</si>
  <si>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</si>
  <si>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</si>
  <si>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</si>
  <si>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</si>
  <si>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</si>
  <si>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</si>
  <si>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</si>
  <si>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</si>
  <si>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</si>
  <si>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</si>
  <si>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</si>
  <si>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</si>
  <si>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</si>
  <si>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</si>
  <si>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</si>
  <si>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</si>
  <si>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</si>
  <si>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</si>
  <si>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</si>
  <si>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</si>
  <si>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</si>
  <si>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</si>
  <si>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</si>
  <si>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</si>
  <si>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</si>
  <si>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</si>
  <si>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</si>
  <si>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</si>
  <si>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</si>
  <si>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</si>
  <si>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</si>
  <si>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</si>
  <si>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</si>
  <si>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</si>
  <si>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</si>
  <si>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</si>
  <si>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</si>
  <si>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</si>
  <si>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</si>
  <si>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</si>
  <si>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</si>
  <si>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</si>
  <si>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</si>
  <si>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</si>
  <si>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</si>
  <si>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</si>
  <si>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QUARTERLY INTERVAL FUND - SERIES III</t>
  </si>
  <si>
    <t>RELIANCE DUAL ADVANTAGE FIXED TENURE FUND - IV - PLAN A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</si>
  <si>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</si>
  <si>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</si>
  <si>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</si>
  <si>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</si>
  <si>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</si>
  <si>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INCOME FUND</t>
  </si>
  <si>
    <t>RELIANCE DYNAMIC BOND FUND</t>
  </si>
  <si>
    <t>RELIANCE BANKING FUND</t>
  </si>
  <si>
    <t>RELIANCE CAPITAL BUILDER FUND II - SERIES B</t>
  </si>
  <si>
    <t>RELIANCE CLOSE ENDED EQUITY FUND II - SERIES A</t>
  </si>
  <si>
    <t>RELIANCE GROWTH FUND</t>
  </si>
  <si>
    <t>RELIANCE VISION FUND</t>
  </si>
  <si>
    <t>RELIANCE JAPAN EQUITY FUND</t>
  </si>
  <si>
    <t>RELIANCE INDEX FUND - NIFTY PLAN</t>
  </si>
  <si>
    <t>RELIANCE PHARMA FUND</t>
  </si>
  <si>
    <t>RELIANCE SMALL CAP FUND</t>
  </si>
  <si>
    <t>RELIANCE INDEX FUND - SENSEX PLAN</t>
  </si>
  <si>
    <t>RELIANCE RETIREMENT FUND - INCOME GENERATION SCHEME</t>
  </si>
  <si>
    <t>RELIANCE RETIREMENT FUND - WEALTH CREATION SCHEME</t>
  </si>
  <si>
    <t>RELIANCE BANKING &amp; PSU DEBT FUND</t>
  </si>
  <si>
    <t>RELIANCE EQUITY SAVINGS FUND</t>
  </si>
  <si>
    <t>RELIANCE US EQUITY OPPORTUNITES FUND</t>
  </si>
  <si>
    <t>RELIANCE FIXED HORIZON FUND - XXIV - SERIES 2</t>
  </si>
  <si>
    <t>RELIANCE DUAL ADVANTAGE FIXED TENURE FUND -III - PLAN C</t>
  </si>
  <si>
    <t>RELIANCE FIXED HORIZON FUND - XXV - SERIES 35</t>
  </si>
  <si>
    <t>RELIANCE FIXED HORIZON FUND - XXV - SERIES 15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</si>
  <si>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</si>
  <si>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</si>
  <si>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</si>
  <si>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</si>
  <si>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</si>
  <si>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</si>
  <si>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</si>
  <si>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</si>
  <si>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</si>
  <si>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</si>
  <si>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</si>
  <si>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</si>
  <si>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</si>
  <si>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</si>
  <si>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</si>
  <si>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</si>
  <si>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</si>
  <si>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</si>
  <si>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</si>
  <si>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</si>
  <si>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</si>
  <si>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</si>
  <si>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</si>
  <si>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</si>
  <si>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</si>
  <si>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</si>
  <si>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</si>
  <si>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</si>
  <si>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</si>
  <si>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</si>
  <si>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</si>
  <si>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</si>
  <si>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</si>
  <si>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</si>
  <si>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</si>
  <si>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</si>
  <si>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</si>
  <si>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</si>
  <si>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</si>
  <si>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</si>
  <si>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</si>
  <si>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</si>
  <si>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</si>
  <si>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</si>
  <si>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</si>
  <si>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</si>
  <si>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</si>
  <si>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</si>
  <si>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</si>
  <si>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</si>
  <si>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</si>
  <si>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</si>
  <si>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</si>
  <si>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</si>
  <si>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</si>
  <si>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</si>
  <si>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</si>
  <si>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</si>
  <si>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</si>
  <si>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</si>
  <si>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</si>
  <si>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</si>
  <si>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</si>
  <si>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</si>
  <si>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</si>
  <si>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</si>
  <si>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</si>
  <si>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</si>
  <si>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</si>
  <si>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</si>
  <si>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</si>
  <si>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</si>
  <si>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</si>
  <si>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</si>
  <si>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DUAL ADVANTAGE FIXED TENURE FUND XI - PLAN D</t>
  </si>
  <si>
    <t>RELIANCE FIXED HORIZON FUND - XXXIV - SERIES 10</t>
  </si>
  <si>
    <t>RELIANCE DUAL ADVANTAGE FIXED TENURE FUND XI - PLAN E</t>
  </si>
  <si>
    <t>RELIANCE FIXED HORIZON FUND - XXXV - SERIES 5</t>
  </si>
  <si>
    <t>RELIANCE CAPITAL BUILDER FUND IV - SERIES A</t>
  </si>
  <si>
    <t>RELIANCE FIXED HORIZON FUND - XXXV - SERIES 6</t>
  </si>
  <si>
    <t>RELIANCE FIXED HORIZON FUND - XXXV - SERIES 7</t>
  </si>
  <si>
    <t>RELIANCE CAPITAL BUILDER FUND IV - SERIES B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</si>
  <si>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</si>
  <si>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</si>
  <si>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</si>
  <si>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</si>
  <si>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</si>
  <si>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</si>
  <si>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</si>
  <si>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</si>
  <si>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</si>
  <si>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</si>
  <si>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</si>
  <si>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</si>
  <si>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</si>
  <si>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</si>
  <si>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</si>
  <si>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</si>
  <si>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FIXED HORIZON FUND - XXXV - SERIES 9</t>
  </si>
  <si>
    <t>RELIANCE FIXED HORIZON FUND - XXXV - SERIES 11</t>
  </si>
  <si>
    <t>RELIANCE FIXED HORIZON FUND - XXXV - SERIES 12</t>
  </si>
  <si>
    <t>RELIANCE CAPITAL BUILDER FUND IV - SERIES C</t>
  </si>
  <si>
    <t>RELIANCE DUAL ADVANTAGE FIXED TENURE FUND XII - PLAN A</t>
  </si>
  <si>
    <t>RELIANCE FIXED HORIZON FUND - XXXV - SERIES 13</t>
  </si>
  <si>
    <t>RELIANCE FIXED HORIZON FUND - XXXV - SERIES 14</t>
  </si>
  <si>
    <t>RELIANCE FIXED HORIZON FUND - XXXV - SERIES 15</t>
  </si>
  <si>
    <t>RELIANCE FIXED HORIZON FUND - XXXV - SERIES 16</t>
  </si>
  <si>
    <t>RELIANCE CAPITAL BUILDER FUND IV - SERIES D</t>
  </si>
  <si>
    <t>RELIANCE FIXED HORIZON FUND - XXXVI - SERIES 2</t>
  </si>
  <si>
    <t>RELIANCE FIXED HORIZON FUND - XXXVI - SERIES 3</t>
  </si>
  <si>
    <t>RELIANCE FIXED HORIZON FUND - XXXVI - SERIES 1</t>
  </si>
  <si>
    <t>RELIANCE FIXED HORIZON FUND - XXXVI - SERIES 5</t>
  </si>
  <si>
    <t>RELIANCE FIXED HORIZON FUND - XXXVI - SERIES 6</t>
  </si>
  <si>
    <t>RELIANCE FIXED HORIZON FUND - XXXVI - SERIES 7</t>
  </si>
  <si>
    <t>RELIANCE FIXED HORIZON FUND - XXXVI - SERIES 8</t>
  </si>
  <si>
    <t>RELIANCE FIXED HORIZON FUND - XXXVI - SERIES 9</t>
  </si>
  <si>
    <t>RELIANCE EQUITY HYBRID FUND</t>
  </si>
  <si>
    <t>T30</t>
  </si>
  <si>
    <t>B30</t>
  </si>
  <si>
    <t>RELIANCE LIQUID FUND</t>
  </si>
  <si>
    <t>RELIANCE FIXED HORIZON FUND - XXXVII - SERIES 09</t>
  </si>
  <si>
    <t>RELIANCE FIXED HORIZON FUND - XXXVII - SERIES 10</t>
  </si>
  <si>
    <t>RELIANCE FIXED HORIZON FUND - XXXVII - SERIES 11</t>
  </si>
  <si>
    <t>RELIANCE FIXED HORIZON FUND - XXXVII - SERIES 12</t>
  </si>
  <si>
    <t>RELIANCE FIXED HORIZON FUND - XXXVII - SERIES 15</t>
  </si>
  <si>
    <t>RELIANCE FIXED HORIZON FUND - XXXVIII - SERIES 01</t>
  </si>
  <si>
    <t>RELIANCE TAX SAVER FUND</t>
  </si>
  <si>
    <t>RELIANCE FIXED HORIZON FUND - XXXVIII - SERIES 11</t>
  </si>
  <si>
    <t>RELIANCE FIXED HORIZON FUND - XXXVIII - SERIES 12</t>
  </si>
  <si>
    <t>RELIANCE FIXED HORIZON FUND - XXXVIII - SERIES 13</t>
  </si>
  <si>
    <t>RELIANCE FIXED HORIZON FUND - XXXVIII - SERIES 14</t>
  </si>
  <si>
    <t>RELIANCE FIXED HORIZON FUND - XXXVIII - SERIES 07</t>
  </si>
  <si>
    <t>RELIANCE FIXED HORIZON FUND - XXXVIII - SERIES 10</t>
  </si>
  <si>
    <t>RELIANCE INTERVAL FUND - QUARTERLY PLAN - SERIES I</t>
  </si>
  <si>
    <t>RELIANCE FIXED HORIZON FUND - XXXVII - SERIES 01</t>
  </si>
  <si>
    <t>RELIANCE FIXED HORIZON FUND - XXXVII - SERIES 03</t>
  </si>
  <si>
    <t>RELIANCE FIXED HORIZON FUND - XXXVII - SERIES 04</t>
  </si>
  <si>
    <t>RELIANCE FIXED HORIZON FUND - XXXVII - SERIES 05</t>
  </si>
  <si>
    <t>RELIANCE FIXED HORIZON FUND - XXXVII - SERIES 06</t>
  </si>
  <si>
    <t>RELIANCE FIXED HORIZON FUND - XXXVIII - SERIES 02</t>
  </si>
  <si>
    <t>RELIANCE FIXED HORIZON FUND - XXXVIII - SERIES 03</t>
  </si>
  <si>
    <t>RELIANCE FIXED HORIZON FUND - XXXVIII - SERIES 05</t>
  </si>
  <si>
    <t>RELIANCE FIXED HORIZON FUND - XXXVIII - SERIES 06</t>
  </si>
  <si>
    <t>RELIANCE FIXED HORIZON FUND - XXXVIII - SERIES 08</t>
  </si>
  <si>
    <t>RELIANCE FIXED HORIZON FUND - XXXIX - SERIES 1</t>
  </si>
  <si>
    <t>RELIANCE STRATEGIC DEBT FUND</t>
  </si>
  <si>
    <t>RELIANCE ULTRA SHORT DURATION FUND</t>
  </si>
  <si>
    <t>RELIANCE FLOATING RATE FUND</t>
  </si>
  <si>
    <t>RELIANCE PRIME DEBT FUND</t>
  </si>
  <si>
    <t>RELIANCE LOW DURATION FUND</t>
  </si>
  <si>
    <t>RELIANCE MONEY MARKET FUND</t>
  </si>
  <si>
    <t>RELIANCE HYBRID BOND FUND</t>
  </si>
  <si>
    <t>RELIANCE NIVESH LAKSHYA FUND</t>
  </si>
  <si>
    <t>RELIANCE CREDIT RISK FUND</t>
  </si>
  <si>
    <t>RELIANCE ARBITRAGE FUND</t>
  </si>
  <si>
    <t>RELIANCE LARGE CAP FUND</t>
  </si>
  <si>
    <t>RELIANCE MULTI CAP FUND</t>
  </si>
  <si>
    <t>RELIANCE FOCUSED EQUITY FUND</t>
  </si>
  <si>
    <t>RELIANCE CONSUMPTION FUND</t>
  </si>
  <si>
    <t>RELIANCE BALANCED ADVANTAGE FUND</t>
  </si>
  <si>
    <t>RELIANCE POWER &amp; INFRA FUND</t>
  </si>
  <si>
    <t>RELIANCE QUANT FUND</t>
  </si>
  <si>
    <t>RELIANCE VALUE FUND</t>
  </si>
  <si>
    <t>RELIANCE FIXED HORIZON FUND - XXXIX - SERIES 2</t>
  </si>
  <si>
    <t>RELIANCE FIXED HORIZON FUND - XXXIX - SERIES 3</t>
  </si>
  <si>
    <t>RELIANCE FIXED HORIZON FUND - XXXIX - SERIES 4</t>
  </si>
  <si>
    <t>RELIANCE FIXED HORIZON FUND - XXXIX - SERIES 5</t>
  </si>
  <si>
    <t>RELIANCE FIXED HORIZON FUND - XXXIX - SERIES 6</t>
  </si>
  <si>
    <t>RELIANCE FIXED HORIZON FUND - XXXIX - SERIES 7</t>
  </si>
  <si>
    <t>RELIANCE INDIA OPPORTUNITIES FUND - SERIES A</t>
  </si>
  <si>
    <t>RELIANCE FIXED HORIZON FUND - XXXIX - SERIES 8</t>
  </si>
  <si>
    <t>RELIANCE FIXED HORIZON FUND - XXXIX - SERIES 10</t>
  </si>
  <si>
    <t>RELIANCE FIXED HORIZON FUND - XXXIX - SERIES 9</t>
  </si>
  <si>
    <t>RELIANCE FIXED HORIZON FUND - XXXIX - SERIES 11</t>
  </si>
  <si>
    <t>RELIANCE INTERVAL FUND - V - SERIES 1</t>
  </si>
  <si>
    <t>RELIANCE FIXED HORIZON FUND - XXXIX - SERIES 14</t>
  </si>
  <si>
    <t>RELIANCE FIXED HORIZON FUND - XXXIX - SERIES 15</t>
  </si>
  <si>
    <t>RELIANCE FIXED HORIZON FUND - XXXX - SERIES 1</t>
  </si>
  <si>
    <t>RELIANCE OVERNIGHT FUND</t>
  </si>
  <si>
    <t>RELIANCE FIXED HORIZON FUND - XXXX - SERIES 2</t>
  </si>
  <si>
    <t>RELIANCE FIXED HORIZON FUND - XXXX - SERIES 3</t>
  </si>
  <si>
    <t>RELIANCE FIXED HORIZON FUND - XXXX - SERIES 4</t>
  </si>
  <si>
    <t>RELIANCE FIXED HORIZON FUND - XXXX - SERIES 5</t>
  </si>
  <si>
    <t>RELIANCE FIXED HORIZON FUND - XXXX - SERIES 6</t>
  </si>
  <si>
    <t>RELIANCE FIXED HORIZON FUND - XXXX - SERIES 7</t>
  </si>
  <si>
    <t>RELIANCE INTERVAL FUND - V - SERIES 2</t>
  </si>
  <si>
    <t>Reliance Mutual Fund: Net Assets Under Management (AAUM) as on Jan 2019 (All figures in Rs. Crore)</t>
  </si>
  <si>
    <t>RELIANCE FIXED HORIZON FUND - XXXX - SERIES 8</t>
  </si>
  <si>
    <t>RELIANCE FIXED HORIZON FUND - XXXX - SERIES 11</t>
  </si>
  <si>
    <t>RELIANCE FIXED HORIZON FUND - XXXX - SERIES 12</t>
  </si>
  <si>
    <t>RELIANCE ETF NIFTY MIDCAP 150</t>
  </si>
  <si>
    <t>Table showing State wise /Union Territory wise contribution to AUM of category of schemes as on Jan 2019</t>
  </si>
  <si>
    <t>Reliance Mutual Fund (All figures in Rs. Crore)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</si>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</sst>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000000000"/>
    <numFmt numFmtId="173" formatCode="0.00000"/>
    <numFmt numFmtId="174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71" fontId="0" fillId="0" borderId="0" xfId="0" applyNumberFormat="1" applyAlignment="1">
      <alignment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171" fontId="0" fillId="0" borderId="0" xfId="42" applyFont="1" applyAlignment="1">
      <alignment/>
    </xf>
    <xf numFmtId="173" fontId="0" fillId="0" borderId="0" xfId="0" applyNumberForma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171" fontId="40" fillId="0" borderId="0" xfId="42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171" fontId="0" fillId="0" borderId="0" xfId="42" applyFont="1" applyAlignment="1">
      <alignment/>
    </xf>
    <xf numFmtId="171" fontId="0" fillId="0" borderId="0" xfId="42" applyFont="1" applyAlignment="1">
      <alignment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2" fontId="5" fillId="0" borderId="28" xfId="56" applyNumberFormat="1" applyFont="1" applyFill="1" applyBorder="1" applyAlignment="1">
      <alignment horizontal="center" wrapText="1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8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32" customWidth="1"/>
    <col min="2" max="2" width="57.28125" style="32" bestFit="1" customWidth="1"/>
    <col min="3" max="3" width="6.57421875" style="32" bestFit="1" customWidth="1"/>
    <col min="4" max="4" width="8.140625" style="32" customWidth="1"/>
    <col min="5" max="5" width="4.57421875" style="32" bestFit="1" customWidth="1"/>
    <col min="6" max="6" width="4.57421875" style="32" customWidth="1"/>
    <col min="7" max="7" width="8.140625" style="32" bestFit="1" customWidth="1"/>
    <col min="8" max="9" width="9.140625" style="32" bestFit="1" customWidth="1"/>
    <col min="10" max="10" width="8.140625" style="32" customWidth="1"/>
    <col min="11" max="11" width="6.57421875" style="32" bestFit="1" customWidth="1"/>
    <col min="12" max="12" width="8.140625" style="32" bestFit="1" customWidth="1"/>
    <col min="13" max="16" width="4.57421875" style="32" customWidth="1"/>
    <col min="17" max="17" width="4.57421875" style="32" bestFit="1" customWidth="1"/>
    <col min="18" max="19" width="8.140625" style="32" bestFit="1" customWidth="1"/>
    <col min="20" max="20" width="8.140625" style="32" customWidth="1"/>
    <col min="21" max="21" width="4.57421875" style="32" customWidth="1"/>
    <col min="22" max="22" width="8.140625" style="32" bestFit="1" customWidth="1"/>
    <col min="23" max="23" width="4.57421875" style="32" customWidth="1"/>
    <col min="24" max="24" width="6.57421875" style="32" customWidth="1"/>
    <col min="25" max="26" width="4.57421875" style="32" customWidth="1"/>
    <col min="27" max="29" width="6.57421875" style="32" bestFit="1" customWidth="1"/>
    <col min="30" max="31" width="4.57421875" style="32" customWidth="1"/>
    <col min="32" max="32" width="6.57421875" style="32" bestFit="1" customWidth="1"/>
    <col min="33" max="37" width="4.57421875" style="32" customWidth="1"/>
    <col min="38" max="38" width="5.57421875" style="32" bestFit="1" customWidth="1"/>
    <col min="39" max="39" width="6.57421875" style="32" bestFit="1" customWidth="1"/>
    <col min="40" max="41" width="4.57421875" style="32" customWidth="1"/>
    <col min="42" max="42" width="5.57421875" style="32" bestFit="1" customWidth="1"/>
    <col min="43" max="43" width="4.57421875" style="32" customWidth="1"/>
    <col min="44" max="44" width="8.140625" style="32" bestFit="1" customWidth="1"/>
    <col min="45" max="46" width="4.57421875" style="32" customWidth="1"/>
    <col min="47" max="47" width="8.140625" style="32" bestFit="1" customWidth="1"/>
    <col min="48" max="48" width="9.140625" style="32" bestFit="1" customWidth="1"/>
    <col min="49" max="49" width="9.140625" style="32" customWidth="1"/>
    <col min="50" max="50" width="8.140625" style="32" bestFit="1" customWidth="1"/>
    <col min="51" max="51" width="6.57421875" style="32" bestFit="1" customWidth="1"/>
    <col min="52" max="52" width="9.140625" style="32" bestFit="1" customWidth="1"/>
    <col min="53" max="57" width="4.57421875" style="32" customWidth="1"/>
    <col min="58" max="58" width="9.140625" style="32" bestFit="1" customWidth="1"/>
    <col min="59" max="60" width="8.140625" style="32" bestFit="1" customWidth="1"/>
    <col min="61" max="61" width="4.57421875" style="32" bestFit="1" customWidth="1"/>
    <col min="62" max="62" width="8.140625" style="32" bestFit="1" customWidth="1"/>
    <col min="63" max="63" width="17.00390625" style="33" customWidth="1"/>
    <col min="64" max="65" width="10.7109375" style="32" bestFit="1" customWidth="1"/>
    <col min="66" max="16384" width="9.140625" style="32" customWidth="1"/>
  </cols>
  <sheetData>
    <row r="1" ht="15" customHeight="1" thickBot="1">
      <c r="B1" s="1"/>
    </row>
    <row r="2" spans="1:63" ht="15.75" customHeight="1" thickBot="1">
      <c r="A2" s="67" t="s">
        <v>0</v>
      </c>
      <c r="B2" s="69" t="s">
        <v>1</v>
      </c>
      <c r="C2" s="72" t="s">
        <v>310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4"/>
    </row>
    <row r="3" spans="1:63" ht="18.75" thickBot="1">
      <c r="A3" s="68"/>
      <c r="B3" s="70"/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  <c r="W3" s="75" t="s">
        <v>3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7"/>
      <c r="AQ3" s="75" t="s">
        <v>4</v>
      </c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7"/>
      <c r="BK3" s="87" t="s">
        <v>32</v>
      </c>
    </row>
    <row r="4" spans="1:63" ht="18.75" thickBot="1">
      <c r="A4" s="68"/>
      <c r="B4" s="70"/>
      <c r="C4" s="84" t="s">
        <v>241</v>
      </c>
      <c r="D4" s="85"/>
      <c r="E4" s="85"/>
      <c r="F4" s="85"/>
      <c r="G4" s="85"/>
      <c r="H4" s="85"/>
      <c r="I4" s="85"/>
      <c r="J4" s="85"/>
      <c r="K4" s="85"/>
      <c r="L4" s="86"/>
      <c r="M4" s="84" t="s">
        <v>242</v>
      </c>
      <c r="N4" s="85"/>
      <c r="O4" s="85"/>
      <c r="P4" s="85"/>
      <c r="Q4" s="85"/>
      <c r="R4" s="85"/>
      <c r="S4" s="85"/>
      <c r="T4" s="85"/>
      <c r="U4" s="85"/>
      <c r="V4" s="86"/>
      <c r="W4" s="84" t="s">
        <v>241</v>
      </c>
      <c r="X4" s="85"/>
      <c r="Y4" s="85"/>
      <c r="Z4" s="85"/>
      <c r="AA4" s="85"/>
      <c r="AB4" s="85"/>
      <c r="AC4" s="85"/>
      <c r="AD4" s="85"/>
      <c r="AE4" s="85"/>
      <c r="AF4" s="86"/>
      <c r="AG4" s="84" t="s">
        <v>242</v>
      </c>
      <c r="AH4" s="85"/>
      <c r="AI4" s="85"/>
      <c r="AJ4" s="85"/>
      <c r="AK4" s="85"/>
      <c r="AL4" s="85"/>
      <c r="AM4" s="85"/>
      <c r="AN4" s="85"/>
      <c r="AO4" s="85"/>
      <c r="AP4" s="86"/>
      <c r="AQ4" s="84" t="s">
        <v>241</v>
      </c>
      <c r="AR4" s="85"/>
      <c r="AS4" s="85"/>
      <c r="AT4" s="85"/>
      <c r="AU4" s="85"/>
      <c r="AV4" s="85"/>
      <c r="AW4" s="85"/>
      <c r="AX4" s="85"/>
      <c r="AY4" s="85"/>
      <c r="AZ4" s="86"/>
      <c r="BA4" s="84" t="s">
        <v>242</v>
      </c>
      <c r="BB4" s="85"/>
      <c r="BC4" s="85"/>
      <c r="BD4" s="85"/>
      <c r="BE4" s="85"/>
      <c r="BF4" s="85"/>
      <c r="BG4" s="85"/>
      <c r="BH4" s="85"/>
      <c r="BI4" s="85"/>
      <c r="BJ4" s="86"/>
      <c r="BK4" s="88"/>
    </row>
    <row r="5" spans="1:63" ht="18" customHeight="1">
      <c r="A5" s="68"/>
      <c r="B5" s="70"/>
      <c r="C5" s="78" t="s">
        <v>5</v>
      </c>
      <c r="D5" s="79"/>
      <c r="E5" s="79"/>
      <c r="F5" s="79"/>
      <c r="G5" s="80"/>
      <c r="H5" s="81" t="s">
        <v>6</v>
      </c>
      <c r="I5" s="82"/>
      <c r="J5" s="82"/>
      <c r="K5" s="82"/>
      <c r="L5" s="83"/>
      <c r="M5" s="78" t="s">
        <v>5</v>
      </c>
      <c r="N5" s="79"/>
      <c r="O5" s="79"/>
      <c r="P5" s="79"/>
      <c r="Q5" s="80"/>
      <c r="R5" s="81" t="s">
        <v>6</v>
      </c>
      <c r="S5" s="82"/>
      <c r="T5" s="82"/>
      <c r="U5" s="82"/>
      <c r="V5" s="83"/>
      <c r="W5" s="78" t="s">
        <v>5</v>
      </c>
      <c r="X5" s="79"/>
      <c r="Y5" s="79"/>
      <c r="Z5" s="79"/>
      <c r="AA5" s="80"/>
      <c r="AB5" s="81" t="s">
        <v>6</v>
      </c>
      <c r="AC5" s="82"/>
      <c r="AD5" s="82"/>
      <c r="AE5" s="82"/>
      <c r="AF5" s="83"/>
      <c r="AG5" s="78" t="s">
        <v>5</v>
      </c>
      <c r="AH5" s="79"/>
      <c r="AI5" s="79"/>
      <c r="AJ5" s="79"/>
      <c r="AK5" s="80"/>
      <c r="AL5" s="81" t="s">
        <v>6</v>
      </c>
      <c r="AM5" s="82"/>
      <c r="AN5" s="82"/>
      <c r="AO5" s="82"/>
      <c r="AP5" s="83"/>
      <c r="AQ5" s="78" t="s">
        <v>5</v>
      </c>
      <c r="AR5" s="79"/>
      <c r="AS5" s="79"/>
      <c r="AT5" s="79"/>
      <c r="AU5" s="80"/>
      <c r="AV5" s="81" t="s">
        <v>6</v>
      </c>
      <c r="AW5" s="82"/>
      <c r="AX5" s="82"/>
      <c r="AY5" s="82"/>
      <c r="AZ5" s="83"/>
      <c r="BA5" s="78" t="s">
        <v>5</v>
      </c>
      <c r="BB5" s="79"/>
      <c r="BC5" s="79"/>
      <c r="BD5" s="79"/>
      <c r="BE5" s="80"/>
      <c r="BF5" s="81" t="s">
        <v>6</v>
      </c>
      <c r="BG5" s="82"/>
      <c r="BH5" s="82"/>
      <c r="BI5" s="82"/>
      <c r="BJ5" s="83"/>
      <c r="BK5" s="88"/>
    </row>
    <row r="6" spans="1:63" ht="15.75">
      <c r="A6" s="68"/>
      <c r="B6" s="71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89"/>
    </row>
    <row r="7" spans="1:63" ht="18">
      <c r="A7" s="28" t="s">
        <v>93</v>
      </c>
      <c r="B7" s="26" t="s">
        <v>94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7"/>
    </row>
    <row r="8" spans="1:62" ht="15.75">
      <c r="A8" s="34" t="s">
        <v>7</v>
      </c>
      <c r="B8" s="13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39" customFormat="1" ht="15">
      <c r="A9" s="34"/>
      <c r="B9" s="7" t="s">
        <v>243</v>
      </c>
      <c r="C9" s="35">
        <v>0</v>
      </c>
      <c r="D9" s="36">
        <v>501.57096717832263</v>
      </c>
      <c r="E9" s="36">
        <v>0</v>
      </c>
      <c r="F9" s="36">
        <v>0</v>
      </c>
      <c r="G9" s="37">
        <v>0.09242666622580645</v>
      </c>
      <c r="H9" s="35">
        <v>952.4806349347099</v>
      </c>
      <c r="I9" s="36">
        <v>20894.951063101806</v>
      </c>
      <c r="J9" s="36">
        <v>5294.96344484158</v>
      </c>
      <c r="K9" s="36">
        <v>0</v>
      </c>
      <c r="L9" s="37">
        <v>402.5686779358709</v>
      </c>
      <c r="M9" s="35">
        <v>0</v>
      </c>
      <c r="N9" s="36">
        <v>0</v>
      </c>
      <c r="O9" s="36">
        <v>0</v>
      </c>
      <c r="P9" s="36">
        <v>0</v>
      </c>
      <c r="Q9" s="37">
        <v>0</v>
      </c>
      <c r="R9" s="35">
        <v>239.32934286635486</v>
      </c>
      <c r="S9" s="36">
        <v>1393.7847625086767</v>
      </c>
      <c r="T9" s="36">
        <v>1501.5097899297418</v>
      </c>
      <c r="U9" s="36">
        <v>0</v>
      </c>
      <c r="V9" s="37">
        <v>90.89554146912903</v>
      </c>
      <c r="W9" s="35">
        <v>0</v>
      </c>
      <c r="X9" s="36">
        <v>72.49918388058065</v>
      </c>
      <c r="Y9" s="36">
        <v>0</v>
      </c>
      <c r="Z9" s="36">
        <v>0</v>
      </c>
      <c r="AA9" s="37">
        <v>0</v>
      </c>
      <c r="AB9" s="35">
        <v>5.268761859096774</v>
      </c>
      <c r="AC9" s="36">
        <v>2.4087625803225805</v>
      </c>
      <c r="AD9" s="36">
        <v>0</v>
      </c>
      <c r="AE9" s="36">
        <v>0</v>
      </c>
      <c r="AF9" s="37">
        <v>1.9318107222580647</v>
      </c>
      <c r="AG9" s="35">
        <v>0</v>
      </c>
      <c r="AH9" s="36">
        <v>0</v>
      </c>
      <c r="AI9" s="36">
        <v>0</v>
      </c>
      <c r="AJ9" s="36">
        <v>0</v>
      </c>
      <c r="AK9" s="37">
        <v>0</v>
      </c>
      <c r="AL9" s="35">
        <v>0.7409803567096775</v>
      </c>
      <c r="AM9" s="36">
        <v>0</v>
      </c>
      <c r="AN9" s="36">
        <v>0</v>
      </c>
      <c r="AO9" s="36">
        <v>0</v>
      </c>
      <c r="AP9" s="37">
        <v>0.10660632903225806</v>
      </c>
      <c r="AQ9" s="35">
        <v>0</v>
      </c>
      <c r="AR9" s="36">
        <v>19.760958812129033</v>
      </c>
      <c r="AS9" s="36">
        <v>0</v>
      </c>
      <c r="AT9" s="36">
        <v>0</v>
      </c>
      <c r="AU9" s="37">
        <v>0</v>
      </c>
      <c r="AV9" s="35">
        <v>1911.8375428247102</v>
      </c>
      <c r="AW9" s="36">
        <v>8744.579558047059</v>
      </c>
      <c r="AX9" s="36">
        <v>1020.7363219689676</v>
      </c>
      <c r="AY9" s="36">
        <v>0</v>
      </c>
      <c r="AZ9" s="37">
        <v>821.7353567647747</v>
      </c>
      <c r="BA9" s="35">
        <v>0</v>
      </c>
      <c r="BB9" s="36">
        <v>0</v>
      </c>
      <c r="BC9" s="36">
        <v>0</v>
      </c>
      <c r="BD9" s="36">
        <v>0</v>
      </c>
      <c r="BE9" s="37">
        <v>0</v>
      </c>
      <c r="BF9" s="35">
        <v>549.9113302271937</v>
      </c>
      <c r="BG9" s="36">
        <v>1263.8301588036454</v>
      </c>
      <c r="BH9" s="36">
        <v>371.73935429061294</v>
      </c>
      <c r="BI9" s="36">
        <v>0</v>
      </c>
      <c r="BJ9" s="37">
        <v>178.73807179764518</v>
      </c>
      <c r="BK9" s="38">
        <f>SUM(C9:BJ9)</f>
        <v>46237.97141069716</v>
      </c>
    </row>
    <row r="10" spans="1:63" s="39" customFormat="1" ht="15">
      <c r="A10" s="34"/>
      <c r="B10" s="7" t="s">
        <v>302</v>
      </c>
      <c r="C10" s="35">
        <v>0</v>
      </c>
      <c r="D10" s="36">
        <v>0.502620193548387</v>
      </c>
      <c r="E10" s="36">
        <v>0</v>
      </c>
      <c r="F10" s="36">
        <v>0</v>
      </c>
      <c r="G10" s="37">
        <v>0</v>
      </c>
      <c r="H10" s="35">
        <v>0.23824530145161288</v>
      </c>
      <c r="I10" s="36">
        <v>315.7212442258387</v>
      </c>
      <c r="J10" s="36">
        <v>0</v>
      </c>
      <c r="K10" s="36">
        <v>0</v>
      </c>
      <c r="L10" s="37">
        <v>1.3033931482903225</v>
      </c>
      <c r="M10" s="35">
        <v>0</v>
      </c>
      <c r="N10" s="36">
        <v>0</v>
      </c>
      <c r="O10" s="36">
        <v>0</v>
      </c>
      <c r="P10" s="36">
        <v>0</v>
      </c>
      <c r="Q10" s="37">
        <v>0</v>
      </c>
      <c r="R10" s="35">
        <v>0.2650607959677419</v>
      </c>
      <c r="S10" s="36">
        <v>0.502620193548387</v>
      </c>
      <c r="T10" s="36">
        <v>5.02620193548387</v>
      </c>
      <c r="U10" s="36">
        <v>0</v>
      </c>
      <c r="V10" s="37">
        <v>0</v>
      </c>
      <c r="W10" s="35">
        <v>0</v>
      </c>
      <c r="X10" s="36">
        <v>0</v>
      </c>
      <c r="Y10" s="36">
        <v>0</v>
      </c>
      <c r="Z10" s="36">
        <v>0</v>
      </c>
      <c r="AA10" s="37">
        <v>0</v>
      </c>
      <c r="AB10" s="35">
        <v>0</v>
      </c>
      <c r="AC10" s="36">
        <v>0</v>
      </c>
      <c r="AD10" s="36">
        <v>0</v>
      </c>
      <c r="AE10" s="36">
        <v>0</v>
      </c>
      <c r="AF10" s="37">
        <v>0</v>
      </c>
      <c r="AG10" s="35">
        <v>0</v>
      </c>
      <c r="AH10" s="36">
        <v>0</v>
      </c>
      <c r="AI10" s="36">
        <v>0</v>
      </c>
      <c r="AJ10" s="36">
        <v>0</v>
      </c>
      <c r="AK10" s="37">
        <v>0</v>
      </c>
      <c r="AL10" s="35">
        <v>0</v>
      </c>
      <c r="AM10" s="36">
        <v>0</v>
      </c>
      <c r="AN10" s="36">
        <v>0</v>
      </c>
      <c r="AO10" s="36">
        <v>0</v>
      </c>
      <c r="AP10" s="37">
        <v>0</v>
      </c>
      <c r="AQ10" s="35">
        <v>0</v>
      </c>
      <c r="AR10" s="36">
        <v>0</v>
      </c>
      <c r="AS10" s="36">
        <v>0</v>
      </c>
      <c r="AT10" s="36">
        <v>0</v>
      </c>
      <c r="AU10" s="37">
        <v>0</v>
      </c>
      <c r="AV10" s="35">
        <v>18.212009557580654</v>
      </c>
      <c r="AW10" s="36">
        <v>19.333526214362934</v>
      </c>
      <c r="AX10" s="36">
        <v>0</v>
      </c>
      <c r="AY10" s="36">
        <v>0</v>
      </c>
      <c r="AZ10" s="37">
        <v>2.3034937136129034</v>
      </c>
      <c r="BA10" s="35">
        <v>0</v>
      </c>
      <c r="BB10" s="36">
        <v>0</v>
      </c>
      <c r="BC10" s="36">
        <v>0</v>
      </c>
      <c r="BD10" s="36">
        <v>0</v>
      </c>
      <c r="BE10" s="37">
        <v>0</v>
      </c>
      <c r="BF10" s="35">
        <v>0.1784076604516129</v>
      </c>
      <c r="BG10" s="36">
        <v>0</v>
      </c>
      <c r="BH10" s="36">
        <v>2.1548161109354833</v>
      </c>
      <c r="BI10" s="36">
        <v>0</v>
      </c>
      <c r="BJ10" s="37">
        <v>0.5593915127096775</v>
      </c>
      <c r="BK10" s="38">
        <f>SUM(C10:BJ10)</f>
        <v>366.30103056378226</v>
      </c>
    </row>
    <row r="11" spans="1:63" s="44" customFormat="1" ht="15">
      <c r="A11" s="34"/>
      <c r="B11" s="8" t="s">
        <v>9</v>
      </c>
      <c r="C11" s="40">
        <f aca="true" t="shared" si="0" ref="C11:AH11">SUM(C9:C10)</f>
        <v>0</v>
      </c>
      <c r="D11" s="41">
        <f t="shared" si="0"/>
        <v>502.07358737187104</v>
      </c>
      <c r="E11" s="41">
        <f t="shared" si="0"/>
        <v>0</v>
      </c>
      <c r="F11" s="41">
        <f t="shared" si="0"/>
        <v>0</v>
      </c>
      <c r="G11" s="42">
        <f t="shared" si="0"/>
        <v>0.09242666622580645</v>
      </c>
      <c r="H11" s="40">
        <f t="shared" si="0"/>
        <v>952.7188802361615</v>
      </c>
      <c r="I11" s="41">
        <f t="shared" si="0"/>
        <v>21210.672307327644</v>
      </c>
      <c r="J11" s="41">
        <f t="shared" si="0"/>
        <v>5294.96344484158</v>
      </c>
      <c r="K11" s="41">
        <f t="shared" si="0"/>
        <v>0</v>
      </c>
      <c r="L11" s="42">
        <f t="shared" si="0"/>
        <v>403.8720710841612</v>
      </c>
      <c r="M11" s="40">
        <f t="shared" si="0"/>
        <v>0</v>
      </c>
      <c r="N11" s="41">
        <f t="shared" si="0"/>
        <v>0</v>
      </c>
      <c r="O11" s="41">
        <f t="shared" si="0"/>
        <v>0</v>
      </c>
      <c r="P11" s="41">
        <f t="shared" si="0"/>
        <v>0</v>
      </c>
      <c r="Q11" s="42">
        <f t="shared" si="0"/>
        <v>0</v>
      </c>
      <c r="R11" s="40">
        <f t="shared" si="0"/>
        <v>239.5944036623226</v>
      </c>
      <c r="S11" s="41">
        <f t="shared" si="0"/>
        <v>1394.2873827022252</v>
      </c>
      <c r="T11" s="41">
        <f t="shared" si="0"/>
        <v>1506.5359918652257</v>
      </c>
      <c r="U11" s="41">
        <f t="shared" si="0"/>
        <v>0</v>
      </c>
      <c r="V11" s="42">
        <f t="shared" si="0"/>
        <v>90.89554146912903</v>
      </c>
      <c r="W11" s="40">
        <f t="shared" si="0"/>
        <v>0</v>
      </c>
      <c r="X11" s="41">
        <f t="shared" si="0"/>
        <v>72.49918388058065</v>
      </c>
      <c r="Y11" s="41">
        <f t="shared" si="0"/>
        <v>0</v>
      </c>
      <c r="Z11" s="41">
        <f t="shared" si="0"/>
        <v>0</v>
      </c>
      <c r="AA11" s="42">
        <f t="shared" si="0"/>
        <v>0</v>
      </c>
      <c r="AB11" s="40">
        <f t="shared" si="0"/>
        <v>5.268761859096774</v>
      </c>
      <c r="AC11" s="41">
        <f t="shared" si="0"/>
        <v>2.4087625803225805</v>
      </c>
      <c r="AD11" s="41">
        <f t="shared" si="0"/>
        <v>0</v>
      </c>
      <c r="AE11" s="41">
        <f t="shared" si="0"/>
        <v>0</v>
      </c>
      <c r="AF11" s="42">
        <f t="shared" si="0"/>
        <v>1.9318107222580647</v>
      </c>
      <c r="AG11" s="40">
        <f t="shared" si="0"/>
        <v>0</v>
      </c>
      <c r="AH11" s="41">
        <f t="shared" si="0"/>
        <v>0</v>
      </c>
      <c r="AI11" s="41">
        <f aca="true" t="shared" si="1" ref="AI11:BK11">SUM(AI9:AI10)</f>
        <v>0</v>
      </c>
      <c r="AJ11" s="41">
        <f t="shared" si="1"/>
        <v>0</v>
      </c>
      <c r="AK11" s="42">
        <f t="shared" si="1"/>
        <v>0</v>
      </c>
      <c r="AL11" s="40">
        <f t="shared" si="1"/>
        <v>0.7409803567096775</v>
      </c>
      <c r="AM11" s="41">
        <f t="shared" si="1"/>
        <v>0</v>
      </c>
      <c r="AN11" s="41">
        <f t="shared" si="1"/>
        <v>0</v>
      </c>
      <c r="AO11" s="41">
        <f t="shared" si="1"/>
        <v>0</v>
      </c>
      <c r="AP11" s="42">
        <f t="shared" si="1"/>
        <v>0.10660632903225806</v>
      </c>
      <c r="AQ11" s="40">
        <f t="shared" si="1"/>
        <v>0</v>
      </c>
      <c r="AR11" s="41">
        <f t="shared" si="1"/>
        <v>19.760958812129033</v>
      </c>
      <c r="AS11" s="41">
        <f t="shared" si="1"/>
        <v>0</v>
      </c>
      <c r="AT11" s="41">
        <f t="shared" si="1"/>
        <v>0</v>
      </c>
      <c r="AU11" s="42">
        <f t="shared" si="1"/>
        <v>0</v>
      </c>
      <c r="AV11" s="40">
        <f t="shared" si="1"/>
        <v>1930.0495523822908</v>
      </c>
      <c r="AW11" s="41">
        <f t="shared" si="1"/>
        <v>8763.913084261421</v>
      </c>
      <c r="AX11" s="41">
        <f t="shared" si="1"/>
        <v>1020.7363219689676</v>
      </c>
      <c r="AY11" s="41">
        <f t="shared" si="1"/>
        <v>0</v>
      </c>
      <c r="AZ11" s="42">
        <f t="shared" si="1"/>
        <v>824.0388504783875</v>
      </c>
      <c r="BA11" s="40">
        <f t="shared" si="1"/>
        <v>0</v>
      </c>
      <c r="BB11" s="41">
        <f t="shared" si="1"/>
        <v>0</v>
      </c>
      <c r="BC11" s="41">
        <f t="shared" si="1"/>
        <v>0</v>
      </c>
      <c r="BD11" s="41">
        <f t="shared" si="1"/>
        <v>0</v>
      </c>
      <c r="BE11" s="42">
        <f t="shared" si="1"/>
        <v>0</v>
      </c>
      <c r="BF11" s="40">
        <f t="shared" si="1"/>
        <v>550.0897378876454</v>
      </c>
      <c r="BG11" s="41">
        <f t="shared" si="1"/>
        <v>1263.8301588036454</v>
      </c>
      <c r="BH11" s="41">
        <f t="shared" si="1"/>
        <v>373.8941704015484</v>
      </c>
      <c r="BI11" s="41">
        <f t="shared" si="1"/>
        <v>0</v>
      </c>
      <c r="BJ11" s="42">
        <f t="shared" si="1"/>
        <v>179.29746331035486</v>
      </c>
      <c r="BK11" s="43">
        <f t="shared" si="1"/>
        <v>46604.27244126094</v>
      </c>
    </row>
    <row r="12" spans="3:63" ht="15" customHeight="1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</row>
    <row r="13" spans="1:63" s="44" customFormat="1" ht="15">
      <c r="A13" s="34" t="s">
        <v>10</v>
      </c>
      <c r="B13" s="13" t="s">
        <v>11</v>
      </c>
      <c r="C13" s="40"/>
      <c r="D13" s="41"/>
      <c r="E13" s="41"/>
      <c r="F13" s="41"/>
      <c r="G13" s="42"/>
      <c r="H13" s="40"/>
      <c r="I13" s="41"/>
      <c r="J13" s="41"/>
      <c r="K13" s="41"/>
      <c r="L13" s="42"/>
      <c r="M13" s="40"/>
      <c r="N13" s="41"/>
      <c r="O13" s="41"/>
      <c r="P13" s="41"/>
      <c r="Q13" s="42"/>
      <c r="R13" s="40"/>
      <c r="S13" s="41"/>
      <c r="T13" s="41"/>
      <c r="U13" s="41"/>
      <c r="V13" s="42"/>
      <c r="W13" s="40"/>
      <c r="X13" s="41"/>
      <c r="Y13" s="41"/>
      <c r="Z13" s="41"/>
      <c r="AA13" s="42"/>
      <c r="AB13" s="40"/>
      <c r="AC13" s="41"/>
      <c r="AD13" s="41"/>
      <c r="AE13" s="41"/>
      <c r="AF13" s="42"/>
      <c r="AG13" s="40"/>
      <c r="AH13" s="41"/>
      <c r="AI13" s="41"/>
      <c r="AJ13" s="41"/>
      <c r="AK13" s="42"/>
      <c r="AL13" s="40"/>
      <c r="AM13" s="41"/>
      <c r="AN13" s="41"/>
      <c r="AO13" s="41"/>
      <c r="AP13" s="42"/>
      <c r="AQ13" s="40"/>
      <c r="AR13" s="41"/>
      <c r="AS13" s="41"/>
      <c r="AT13" s="41"/>
      <c r="AU13" s="42"/>
      <c r="AV13" s="40"/>
      <c r="AW13" s="41"/>
      <c r="AX13" s="41"/>
      <c r="AY13" s="41"/>
      <c r="AZ13" s="42"/>
      <c r="BA13" s="40"/>
      <c r="BB13" s="41"/>
      <c r="BC13" s="41"/>
      <c r="BD13" s="41"/>
      <c r="BE13" s="42"/>
      <c r="BF13" s="40"/>
      <c r="BG13" s="41"/>
      <c r="BH13" s="41"/>
      <c r="BI13" s="41"/>
      <c r="BJ13" s="42"/>
      <c r="BK13" s="43"/>
    </row>
    <row r="14" spans="1:63" s="39" customFormat="1" ht="15">
      <c r="A14" s="34"/>
      <c r="B14" s="7" t="s">
        <v>30</v>
      </c>
      <c r="C14" s="35">
        <v>0</v>
      </c>
      <c r="D14" s="36">
        <v>35.03014376945162</v>
      </c>
      <c r="E14" s="36">
        <v>0</v>
      </c>
      <c r="F14" s="36">
        <v>0</v>
      </c>
      <c r="G14" s="37">
        <v>0</v>
      </c>
      <c r="H14" s="35">
        <v>341.34864757587087</v>
      </c>
      <c r="I14" s="36">
        <v>155.2165603949677</v>
      </c>
      <c r="J14" s="36">
        <v>0</v>
      </c>
      <c r="K14" s="36">
        <v>0</v>
      </c>
      <c r="L14" s="37">
        <v>40.993598127903226</v>
      </c>
      <c r="M14" s="35">
        <v>0</v>
      </c>
      <c r="N14" s="36">
        <v>0</v>
      </c>
      <c r="O14" s="36">
        <v>0</v>
      </c>
      <c r="P14" s="36">
        <v>0</v>
      </c>
      <c r="Q14" s="37">
        <v>0</v>
      </c>
      <c r="R14" s="35">
        <v>7.372839487677421</v>
      </c>
      <c r="S14" s="36">
        <v>73.96036553725806</v>
      </c>
      <c r="T14" s="36">
        <v>0</v>
      </c>
      <c r="U14" s="36">
        <v>0</v>
      </c>
      <c r="V14" s="37">
        <v>1.8990985043548387</v>
      </c>
      <c r="W14" s="35">
        <v>0</v>
      </c>
      <c r="X14" s="36">
        <v>0</v>
      </c>
      <c r="Y14" s="36">
        <v>0</v>
      </c>
      <c r="Z14" s="36">
        <v>0</v>
      </c>
      <c r="AA14" s="37">
        <v>0</v>
      </c>
      <c r="AB14" s="35">
        <v>0.01757657712903226</v>
      </c>
      <c r="AC14" s="36">
        <v>0</v>
      </c>
      <c r="AD14" s="36">
        <v>0</v>
      </c>
      <c r="AE14" s="36">
        <v>0</v>
      </c>
      <c r="AF14" s="37">
        <v>0</v>
      </c>
      <c r="AG14" s="35">
        <v>0</v>
      </c>
      <c r="AH14" s="36">
        <v>0</v>
      </c>
      <c r="AI14" s="36">
        <v>0</v>
      </c>
      <c r="AJ14" s="36">
        <v>0</v>
      </c>
      <c r="AK14" s="37">
        <v>0</v>
      </c>
      <c r="AL14" s="35">
        <v>0.025707519225806455</v>
      </c>
      <c r="AM14" s="36">
        <v>0</v>
      </c>
      <c r="AN14" s="36">
        <v>0</v>
      </c>
      <c r="AO14" s="36">
        <v>0</v>
      </c>
      <c r="AP14" s="37">
        <v>0</v>
      </c>
      <c r="AQ14" s="35">
        <v>0</v>
      </c>
      <c r="AR14" s="36">
        <v>0</v>
      </c>
      <c r="AS14" s="36">
        <v>0</v>
      </c>
      <c r="AT14" s="36">
        <v>0</v>
      </c>
      <c r="AU14" s="37">
        <v>0</v>
      </c>
      <c r="AV14" s="35">
        <v>27.291824391967744</v>
      </c>
      <c r="AW14" s="36">
        <v>175.8843832737976</v>
      </c>
      <c r="AX14" s="36">
        <v>2.0844855258387094</v>
      </c>
      <c r="AY14" s="36">
        <v>0</v>
      </c>
      <c r="AZ14" s="37">
        <v>12.85096756606452</v>
      </c>
      <c r="BA14" s="35">
        <v>0</v>
      </c>
      <c r="BB14" s="36">
        <v>0</v>
      </c>
      <c r="BC14" s="36">
        <v>0</v>
      </c>
      <c r="BD14" s="36">
        <v>0</v>
      </c>
      <c r="BE14" s="37">
        <v>0</v>
      </c>
      <c r="BF14" s="35">
        <v>4.637135258129032</v>
      </c>
      <c r="BG14" s="36">
        <v>16.51508473406452</v>
      </c>
      <c r="BH14" s="36">
        <v>2.917269862064516</v>
      </c>
      <c r="BI14" s="36">
        <v>0</v>
      </c>
      <c r="BJ14" s="37">
        <v>5.499069136258066</v>
      </c>
      <c r="BK14" s="38">
        <f>SUM(C14:BJ14)</f>
        <v>903.544757242023</v>
      </c>
    </row>
    <row r="15" spans="1:63" s="44" customFormat="1" ht="15">
      <c r="A15" s="34"/>
      <c r="B15" s="8" t="s">
        <v>12</v>
      </c>
      <c r="C15" s="40">
        <f>SUM(C14)</f>
        <v>0</v>
      </c>
      <c r="D15" s="41">
        <f>SUM(D14)</f>
        <v>35.03014376945162</v>
      </c>
      <c r="E15" s="41">
        <f>SUM(E14)</f>
        <v>0</v>
      </c>
      <c r="F15" s="41">
        <f>SUM(F14)</f>
        <v>0</v>
      </c>
      <c r="G15" s="42">
        <f>SUM(G14)</f>
        <v>0</v>
      </c>
      <c r="H15" s="40">
        <f aca="true" t="shared" si="2" ref="H15:BK15">SUM(H14)</f>
        <v>341.34864757587087</v>
      </c>
      <c r="I15" s="41">
        <f t="shared" si="2"/>
        <v>155.2165603949677</v>
      </c>
      <c r="J15" s="41">
        <f t="shared" si="2"/>
        <v>0</v>
      </c>
      <c r="K15" s="41">
        <f t="shared" si="2"/>
        <v>0</v>
      </c>
      <c r="L15" s="42">
        <f t="shared" si="2"/>
        <v>40.993598127903226</v>
      </c>
      <c r="M15" s="40">
        <f t="shared" si="2"/>
        <v>0</v>
      </c>
      <c r="N15" s="41">
        <f t="shared" si="2"/>
        <v>0</v>
      </c>
      <c r="O15" s="41">
        <f t="shared" si="2"/>
        <v>0</v>
      </c>
      <c r="P15" s="41">
        <f t="shared" si="2"/>
        <v>0</v>
      </c>
      <c r="Q15" s="42">
        <f t="shared" si="2"/>
        <v>0</v>
      </c>
      <c r="R15" s="40">
        <f t="shared" si="2"/>
        <v>7.372839487677421</v>
      </c>
      <c r="S15" s="41">
        <f t="shared" si="2"/>
        <v>73.96036553725806</v>
      </c>
      <c r="T15" s="41">
        <f t="shared" si="2"/>
        <v>0</v>
      </c>
      <c r="U15" s="41">
        <f t="shared" si="2"/>
        <v>0</v>
      </c>
      <c r="V15" s="42">
        <f t="shared" si="2"/>
        <v>1.8990985043548387</v>
      </c>
      <c r="W15" s="40">
        <f t="shared" si="2"/>
        <v>0</v>
      </c>
      <c r="X15" s="41">
        <f t="shared" si="2"/>
        <v>0</v>
      </c>
      <c r="Y15" s="41">
        <f t="shared" si="2"/>
        <v>0</v>
      </c>
      <c r="Z15" s="41">
        <f t="shared" si="2"/>
        <v>0</v>
      </c>
      <c r="AA15" s="42">
        <f t="shared" si="2"/>
        <v>0</v>
      </c>
      <c r="AB15" s="40">
        <f t="shared" si="2"/>
        <v>0.01757657712903226</v>
      </c>
      <c r="AC15" s="41">
        <f t="shared" si="2"/>
        <v>0</v>
      </c>
      <c r="AD15" s="41">
        <f t="shared" si="2"/>
        <v>0</v>
      </c>
      <c r="AE15" s="41">
        <f t="shared" si="2"/>
        <v>0</v>
      </c>
      <c r="AF15" s="42">
        <f t="shared" si="2"/>
        <v>0</v>
      </c>
      <c r="AG15" s="40">
        <f t="shared" si="2"/>
        <v>0</v>
      </c>
      <c r="AH15" s="41">
        <f t="shared" si="2"/>
        <v>0</v>
      </c>
      <c r="AI15" s="41">
        <f t="shared" si="2"/>
        <v>0</v>
      </c>
      <c r="AJ15" s="41">
        <f t="shared" si="2"/>
        <v>0</v>
      </c>
      <c r="AK15" s="42">
        <f t="shared" si="2"/>
        <v>0</v>
      </c>
      <c r="AL15" s="40">
        <f t="shared" si="2"/>
        <v>0.025707519225806455</v>
      </c>
      <c r="AM15" s="41">
        <f t="shared" si="2"/>
        <v>0</v>
      </c>
      <c r="AN15" s="41">
        <f t="shared" si="2"/>
        <v>0</v>
      </c>
      <c r="AO15" s="41">
        <f t="shared" si="2"/>
        <v>0</v>
      </c>
      <c r="AP15" s="42">
        <f t="shared" si="2"/>
        <v>0</v>
      </c>
      <c r="AQ15" s="40">
        <f t="shared" si="2"/>
        <v>0</v>
      </c>
      <c r="AR15" s="41">
        <f t="shared" si="2"/>
        <v>0</v>
      </c>
      <c r="AS15" s="41">
        <f t="shared" si="2"/>
        <v>0</v>
      </c>
      <c r="AT15" s="41">
        <f t="shared" si="2"/>
        <v>0</v>
      </c>
      <c r="AU15" s="42">
        <f t="shared" si="2"/>
        <v>0</v>
      </c>
      <c r="AV15" s="40">
        <f t="shared" si="2"/>
        <v>27.291824391967744</v>
      </c>
      <c r="AW15" s="41">
        <f t="shared" si="2"/>
        <v>175.8843832737976</v>
      </c>
      <c r="AX15" s="41">
        <f t="shared" si="2"/>
        <v>2.0844855258387094</v>
      </c>
      <c r="AY15" s="41">
        <f t="shared" si="2"/>
        <v>0</v>
      </c>
      <c r="AZ15" s="42">
        <f t="shared" si="2"/>
        <v>12.85096756606452</v>
      </c>
      <c r="BA15" s="40">
        <f t="shared" si="2"/>
        <v>0</v>
      </c>
      <c r="BB15" s="41">
        <f t="shared" si="2"/>
        <v>0</v>
      </c>
      <c r="BC15" s="41">
        <f t="shared" si="2"/>
        <v>0</v>
      </c>
      <c r="BD15" s="41">
        <f t="shared" si="2"/>
        <v>0</v>
      </c>
      <c r="BE15" s="42">
        <f t="shared" si="2"/>
        <v>0</v>
      </c>
      <c r="BF15" s="40">
        <f t="shared" si="2"/>
        <v>4.637135258129032</v>
      </c>
      <c r="BG15" s="41">
        <f t="shared" si="2"/>
        <v>16.51508473406452</v>
      </c>
      <c r="BH15" s="41">
        <f t="shared" si="2"/>
        <v>2.917269862064516</v>
      </c>
      <c r="BI15" s="41">
        <f t="shared" si="2"/>
        <v>0</v>
      </c>
      <c r="BJ15" s="42">
        <f t="shared" si="2"/>
        <v>5.499069136258066</v>
      </c>
      <c r="BK15" s="42">
        <f t="shared" si="2"/>
        <v>903.544757242023</v>
      </c>
    </row>
    <row r="16" spans="3:65" ht="15" customHeight="1"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M16" s="33"/>
    </row>
    <row r="17" spans="1:63" s="39" customFormat="1" ht="15">
      <c r="A17" s="34" t="s">
        <v>13</v>
      </c>
      <c r="B17" s="13" t="s">
        <v>14</v>
      </c>
      <c r="C17" s="35"/>
      <c r="D17" s="36"/>
      <c r="E17" s="36"/>
      <c r="F17" s="36"/>
      <c r="G17" s="37"/>
      <c r="H17" s="35"/>
      <c r="I17" s="36"/>
      <c r="J17" s="36"/>
      <c r="K17" s="36"/>
      <c r="L17" s="37"/>
      <c r="M17" s="35"/>
      <c r="N17" s="36"/>
      <c r="O17" s="36"/>
      <c r="P17" s="36"/>
      <c r="Q17" s="37"/>
      <c r="R17" s="35"/>
      <c r="S17" s="36"/>
      <c r="T17" s="36"/>
      <c r="U17" s="36"/>
      <c r="V17" s="37"/>
      <c r="W17" s="35"/>
      <c r="X17" s="36"/>
      <c r="Y17" s="36"/>
      <c r="Z17" s="36"/>
      <c r="AA17" s="37"/>
      <c r="AB17" s="35"/>
      <c r="AC17" s="36"/>
      <c r="AD17" s="36"/>
      <c r="AE17" s="36"/>
      <c r="AF17" s="37"/>
      <c r="AG17" s="35"/>
      <c r="AH17" s="36"/>
      <c r="AI17" s="36"/>
      <c r="AJ17" s="36"/>
      <c r="AK17" s="37"/>
      <c r="AL17" s="35"/>
      <c r="AM17" s="36"/>
      <c r="AN17" s="36"/>
      <c r="AO17" s="36"/>
      <c r="AP17" s="37"/>
      <c r="AQ17" s="35"/>
      <c r="AR17" s="36"/>
      <c r="AS17" s="36"/>
      <c r="AT17" s="36"/>
      <c r="AU17" s="37"/>
      <c r="AV17" s="35"/>
      <c r="AW17" s="36"/>
      <c r="AX17" s="36"/>
      <c r="AY17" s="36"/>
      <c r="AZ17" s="37"/>
      <c r="BA17" s="35"/>
      <c r="BB17" s="36"/>
      <c r="BC17" s="36"/>
      <c r="BD17" s="36"/>
      <c r="BE17" s="37"/>
      <c r="BF17" s="35"/>
      <c r="BG17" s="36"/>
      <c r="BH17" s="36"/>
      <c r="BI17" s="36"/>
      <c r="BJ17" s="37"/>
      <c r="BK17" s="38"/>
    </row>
    <row r="18" spans="1:63" s="39" customFormat="1" ht="15">
      <c r="A18" s="34"/>
      <c r="B18" s="7" t="s">
        <v>120</v>
      </c>
      <c r="C18" s="35">
        <v>0</v>
      </c>
      <c r="D18" s="36">
        <v>0</v>
      </c>
      <c r="E18" s="36">
        <v>0</v>
      </c>
      <c r="F18" s="36">
        <v>0</v>
      </c>
      <c r="G18" s="37">
        <v>0</v>
      </c>
      <c r="H18" s="35">
        <v>0.10988623096774193</v>
      </c>
      <c r="I18" s="36">
        <v>0</v>
      </c>
      <c r="J18" s="36">
        <v>0</v>
      </c>
      <c r="K18" s="36">
        <v>0</v>
      </c>
      <c r="L18" s="37">
        <v>0.6077563943548387</v>
      </c>
      <c r="M18" s="35">
        <v>0</v>
      </c>
      <c r="N18" s="36">
        <v>0</v>
      </c>
      <c r="O18" s="36">
        <v>0</v>
      </c>
      <c r="P18" s="36">
        <v>0</v>
      </c>
      <c r="Q18" s="37">
        <v>0</v>
      </c>
      <c r="R18" s="35">
        <v>0.3776531870967742</v>
      </c>
      <c r="S18" s="36">
        <v>0</v>
      </c>
      <c r="T18" s="36">
        <v>0</v>
      </c>
      <c r="U18" s="36">
        <v>0</v>
      </c>
      <c r="V18" s="37">
        <v>0.1968678471612903</v>
      </c>
      <c r="W18" s="35">
        <v>0</v>
      </c>
      <c r="X18" s="36">
        <v>0</v>
      </c>
      <c r="Y18" s="36">
        <v>0</v>
      </c>
      <c r="Z18" s="36">
        <v>0</v>
      </c>
      <c r="AA18" s="37">
        <v>0</v>
      </c>
      <c r="AB18" s="35">
        <v>0</v>
      </c>
      <c r="AC18" s="36">
        <v>0</v>
      </c>
      <c r="AD18" s="36">
        <v>0</v>
      </c>
      <c r="AE18" s="36">
        <v>0</v>
      </c>
      <c r="AF18" s="37">
        <v>0</v>
      </c>
      <c r="AG18" s="35">
        <v>0</v>
      </c>
      <c r="AH18" s="36">
        <v>0</v>
      </c>
      <c r="AI18" s="36">
        <v>0</v>
      </c>
      <c r="AJ18" s="36">
        <v>0</v>
      </c>
      <c r="AK18" s="37">
        <v>0</v>
      </c>
      <c r="AL18" s="35">
        <v>0</v>
      </c>
      <c r="AM18" s="36">
        <v>0</v>
      </c>
      <c r="AN18" s="36">
        <v>0</v>
      </c>
      <c r="AO18" s="36">
        <v>0</v>
      </c>
      <c r="AP18" s="37">
        <v>0</v>
      </c>
      <c r="AQ18" s="35">
        <v>0</v>
      </c>
      <c r="AR18" s="36">
        <v>0</v>
      </c>
      <c r="AS18" s="36">
        <v>0</v>
      </c>
      <c r="AT18" s="36">
        <v>0</v>
      </c>
      <c r="AU18" s="37">
        <v>0</v>
      </c>
      <c r="AV18" s="35">
        <v>3.00522128316129</v>
      </c>
      <c r="AW18" s="36">
        <v>1.208417002524884</v>
      </c>
      <c r="AX18" s="36">
        <v>0</v>
      </c>
      <c r="AY18" s="36">
        <v>0</v>
      </c>
      <c r="AZ18" s="37">
        <v>7.683381197870967</v>
      </c>
      <c r="BA18" s="35">
        <v>0</v>
      </c>
      <c r="BB18" s="36">
        <v>0</v>
      </c>
      <c r="BC18" s="36">
        <v>0</v>
      </c>
      <c r="BD18" s="36">
        <v>0</v>
      </c>
      <c r="BE18" s="37">
        <v>0</v>
      </c>
      <c r="BF18" s="35">
        <v>0.6730391732903225</v>
      </c>
      <c r="BG18" s="36">
        <v>2.253175996161291</v>
      </c>
      <c r="BH18" s="36">
        <v>0</v>
      </c>
      <c r="BI18" s="36">
        <v>0</v>
      </c>
      <c r="BJ18" s="37">
        <v>1.5212544631935478</v>
      </c>
      <c r="BK18" s="38">
        <f aca="true" t="shared" si="3" ref="BK18:BK27">SUM(C18:BJ18)</f>
        <v>17.636652775782945</v>
      </c>
    </row>
    <row r="19" spans="1:63" s="39" customFormat="1" ht="15">
      <c r="A19" s="34"/>
      <c r="B19" s="7" t="s">
        <v>96</v>
      </c>
      <c r="C19" s="35">
        <v>0</v>
      </c>
      <c r="D19" s="36">
        <v>0</v>
      </c>
      <c r="E19" s="36">
        <v>0</v>
      </c>
      <c r="F19" s="36">
        <v>0</v>
      </c>
      <c r="G19" s="37">
        <v>0</v>
      </c>
      <c r="H19" s="35">
        <v>2.561229194903226</v>
      </c>
      <c r="I19" s="36">
        <v>1.5574313778064517</v>
      </c>
      <c r="J19" s="36">
        <v>0</v>
      </c>
      <c r="K19" s="36">
        <v>0</v>
      </c>
      <c r="L19" s="37">
        <v>0.9751908367741936</v>
      </c>
      <c r="M19" s="35">
        <v>0</v>
      </c>
      <c r="N19" s="36">
        <v>0</v>
      </c>
      <c r="O19" s="36">
        <v>0</v>
      </c>
      <c r="P19" s="36">
        <v>0</v>
      </c>
      <c r="Q19" s="37">
        <v>0</v>
      </c>
      <c r="R19" s="35">
        <v>0.20887197054838713</v>
      </c>
      <c r="S19" s="36">
        <v>0</v>
      </c>
      <c r="T19" s="36">
        <v>0</v>
      </c>
      <c r="U19" s="36">
        <v>0</v>
      </c>
      <c r="V19" s="37">
        <v>0.05464492012903226</v>
      </c>
      <c r="W19" s="35">
        <v>0</v>
      </c>
      <c r="X19" s="36">
        <v>0</v>
      </c>
      <c r="Y19" s="36">
        <v>0</v>
      </c>
      <c r="Z19" s="36">
        <v>0</v>
      </c>
      <c r="AA19" s="37">
        <v>0</v>
      </c>
      <c r="AB19" s="35">
        <v>0</v>
      </c>
      <c r="AC19" s="36">
        <v>0</v>
      </c>
      <c r="AD19" s="36">
        <v>0</v>
      </c>
      <c r="AE19" s="36">
        <v>0</v>
      </c>
      <c r="AF19" s="37">
        <v>0</v>
      </c>
      <c r="AG19" s="35">
        <v>0</v>
      </c>
      <c r="AH19" s="36">
        <v>0</v>
      </c>
      <c r="AI19" s="36">
        <v>0</v>
      </c>
      <c r="AJ19" s="36">
        <v>0</v>
      </c>
      <c r="AK19" s="37">
        <v>0</v>
      </c>
      <c r="AL19" s="35">
        <v>0</v>
      </c>
      <c r="AM19" s="36">
        <v>0</v>
      </c>
      <c r="AN19" s="36">
        <v>0</v>
      </c>
      <c r="AO19" s="36">
        <v>0</v>
      </c>
      <c r="AP19" s="37">
        <v>0</v>
      </c>
      <c r="AQ19" s="35">
        <v>0</v>
      </c>
      <c r="AR19" s="36">
        <v>0</v>
      </c>
      <c r="AS19" s="36">
        <v>0</v>
      </c>
      <c r="AT19" s="36">
        <v>0</v>
      </c>
      <c r="AU19" s="37">
        <v>0</v>
      </c>
      <c r="AV19" s="35">
        <v>3.401784246290323</v>
      </c>
      <c r="AW19" s="36">
        <v>10.174688882593495</v>
      </c>
      <c r="AX19" s="36">
        <v>0</v>
      </c>
      <c r="AY19" s="36">
        <v>0</v>
      </c>
      <c r="AZ19" s="37">
        <v>2.166187655322581</v>
      </c>
      <c r="BA19" s="35">
        <v>0</v>
      </c>
      <c r="BB19" s="36">
        <v>0</v>
      </c>
      <c r="BC19" s="36">
        <v>0</v>
      </c>
      <c r="BD19" s="36">
        <v>0</v>
      </c>
      <c r="BE19" s="37">
        <v>0</v>
      </c>
      <c r="BF19" s="35">
        <v>0.5610074426451612</v>
      </c>
      <c r="BG19" s="36">
        <v>0.02207115593548387</v>
      </c>
      <c r="BH19" s="36">
        <v>0</v>
      </c>
      <c r="BI19" s="36">
        <v>0</v>
      </c>
      <c r="BJ19" s="37">
        <v>0.18231653896774197</v>
      </c>
      <c r="BK19" s="38">
        <f t="shared" si="3"/>
        <v>21.86542422191608</v>
      </c>
    </row>
    <row r="20" spans="1:63" s="39" customFormat="1" ht="15">
      <c r="A20" s="34"/>
      <c r="B20" s="7" t="s">
        <v>257</v>
      </c>
      <c r="C20" s="35">
        <v>0</v>
      </c>
      <c r="D20" s="36">
        <v>0</v>
      </c>
      <c r="E20" s="36">
        <v>0</v>
      </c>
      <c r="F20" s="36">
        <v>0</v>
      </c>
      <c r="G20" s="37">
        <v>0</v>
      </c>
      <c r="H20" s="35">
        <v>0.42251323332258073</v>
      </c>
      <c r="I20" s="36">
        <v>7.238098132225806</v>
      </c>
      <c r="J20" s="36">
        <v>0.25594662693548387</v>
      </c>
      <c r="K20" s="36">
        <v>0</v>
      </c>
      <c r="L20" s="37">
        <v>0.05960067048387096</v>
      </c>
      <c r="M20" s="35">
        <v>0</v>
      </c>
      <c r="N20" s="36">
        <v>0</v>
      </c>
      <c r="O20" s="36">
        <v>0</v>
      </c>
      <c r="P20" s="36">
        <v>0</v>
      </c>
      <c r="Q20" s="37">
        <v>0</v>
      </c>
      <c r="R20" s="35">
        <v>0.007484442870967742</v>
      </c>
      <c r="S20" s="36">
        <v>0.8982162682903224</v>
      </c>
      <c r="T20" s="36">
        <v>1.5876727260645163</v>
      </c>
      <c r="U20" s="36">
        <v>0</v>
      </c>
      <c r="V20" s="37">
        <v>0.06982557796774194</v>
      </c>
      <c r="W20" s="35">
        <v>0</v>
      </c>
      <c r="X20" s="36">
        <v>0</v>
      </c>
      <c r="Y20" s="36">
        <v>0</v>
      </c>
      <c r="Z20" s="36">
        <v>0</v>
      </c>
      <c r="AA20" s="37">
        <v>0</v>
      </c>
      <c r="AB20" s="35">
        <v>0</v>
      </c>
      <c r="AC20" s="36">
        <v>0</v>
      </c>
      <c r="AD20" s="36">
        <v>0</v>
      </c>
      <c r="AE20" s="36">
        <v>0</v>
      </c>
      <c r="AF20" s="37">
        <v>0</v>
      </c>
      <c r="AG20" s="35">
        <v>0</v>
      </c>
      <c r="AH20" s="36">
        <v>0</v>
      </c>
      <c r="AI20" s="36">
        <v>0</v>
      </c>
      <c r="AJ20" s="36">
        <v>0</v>
      </c>
      <c r="AK20" s="37">
        <v>0</v>
      </c>
      <c r="AL20" s="35">
        <v>0</v>
      </c>
      <c r="AM20" s="36">
        <v>0</v>
      </c>
      <c r="AN20" s="36">
        <v>0</v>
      </c>
      <c r="AO20" s="36">
        <v>0</v>
      </c>
      <c r="AP20" s="37">
        <v>0</v>
      </c>
      <c r="AQ20" s="35">
        <v>0</v>
      </c>
      <c r="AR20" s="36">
        <v>0</v>
      </c>
      <c r="AS20" s="36">
        <v>0</v>
      </c>
      <c r="AT20" s="36">
        <v>0</v>
      </c>
      <c r="AU20" s="37">
        <v>0</v>
      </c>
      <c r="AV20" s="35">
        <v>1.2133996124516127</v>
      </c>
      <c r="AW20" s="36">
        <v>0.5220470155706729</v>
      </c>
      <c r="AX20" s="36">
        <v>0</v>
      </c>
      <c r="AY20" s="36">
        <v>0</v>
      </c>
      <c r="AZ20" s="37">
        <v>1.9049998197419353</v>
      </c>
      <c r="BA20" s="35">
        <v>0</v>
      </c>
      <c r="BB20" s="36">
        <v>0</v>
      </c>
      <c r="BC20" s="36">
        <v>0</v>
      </c>
      <c r="BD20" s="36">
        <v>0</v>
      </c>
      <c r="BE20" s="37">
        <v>0</v>
      </c>
      <c r="BF20" s="35">
        <v>0.30557784970967744</v>
      </c>
      <c r="BG20" s="36">
        <v>0.12123616477419352</v>
      </c>
      <c r="BH20" s="36">
        <v>1.6433956069677422</v>
      </c>
      <c r="BI20" s="36">
        <v>0</v>
      </c>
      <c r="BJ20" s="37">
        <v>0.5821190942580646</v>
      </c>
      <c r="BK20" s="38">
        <f t="shared" si="3"/>
        <v>16.83213284163519</v>
      </c>
    </row>
    <row r="21" spans="1:63" s="39" customFormat="1" ht="15">
      <c r="A21" s="34"/>
      <c r="B21" s="7" t="s">
        <v>121</v>
      </c>
      <c r="C21" s="35">
        <v>0</v>
      </c>
      <c r="D21" s="36">
        <v>0</v>
      </c>
      <c r="E21" s="36">
        <v>0</v>
      </c>
      <c r="F21" s="36">
        <v>0</v>
      </c>
      <c r="G21" s="37">
        <v>0</v>
      </c>
      <c r="H21" s="35">
        <v>0.2154788653548387</v>
      </c>
      <c r="I21" s="36">
        <v>0</v>
      </c>
      <c r="J21" s="36">
        <v>0</v>
      </c>
      <c r="K21" s="36">
        <v>0</v>
      </c>
      <c r="L21" s="37">
        <v>0.05046803416129031</v>
      </c>
      <c r="M21" s="35">
        <v>0</v>
      </c>
      <c r="N21" s="36">
        <v>0</v>
      </c>
      <c r="O21" s="36">
        <v>0</v>
      </c>
      <c r="P21" s="36">
        <v>0</v>
      </c>
      <c r="Q21" s="37">
        <v>0</v>
      </c>
      <c r="R21" s="35">
        <v>0.01613806129032258</v>
      </c>
      <c r="S21" s="36">
        <v>0</v>
      </c>
      <c r="T21" s="36">
        <v>0</v>
      </c>
      <c r="U21" s="36">
        <v>0</v>
      </c>
      <c r="V21" s="37">
        <v>0.003251975483870968</v>
      </c>
      <c r="W21" s="35">
        <v>0</v>
      </c>
      <c r="X21" s="36">
        <v>0</v>
      </c>
      <c r="Y21" s="36">
        <v>0</v>
      </c>
      <c r="Z21" s="36">
        <v>0</v>
      </c>
      <c r="AA21" s="37">
        <v>0</v>
      </c>
      <c r="AB21" s="35">
        <v>0</v>
      </c>
      <c r="AC21" s="36">
        <v>0</v>
      </c>
      <c r="AD21" s="36">
        <v>0</v>
      </c>
      <c r="AE21" s="36">
        <v>0</v>
      </c>
      <c r="AF21" s="37">
        <v>0</v>
      </c>
      <c r="AG21" s="35">
        <v>0</v>
      </c>
      <c r="AH21" s="36">
        <v>0</v>
      </c>
      <c r="AI21" s="36">
        <v>0</v>
      </c>
      <c r="AJ21" s="36">
        <v>0</v>
      </c>
      <c r="AK21" s="37">
        <v>0</v>
      </c>
      <c r="AL21" s="35">
        <v>0</v>
      </c>
      <c r="AM21" s="36">
        <v>0</v>
      </c>
      <c r="AN21" s="36">
        <v>0</v>
      </c>
      <c r="AO21" s="36">
        <v>0</v>
      </c>
      <c r="AP21" s="37">
        <v>0</v>
      </c>
      <c r="AQ21" s="35">
        <v>0</v>
      </c>
      <c r="AR21" s="36">
        <v>0</v>
      </c>
      <c r="AS21" s="36">
        <v>0</v>
      </c>
      <c r="AT21" s="36">
        <v>0</v>
      </c>
      <c r="AU21" s="37">
        <v>0</v>
      </c>
      <c r="AV21" s="35">
        <v>1.80174063983871</v>
      </c>
      <c r="AW21" s="36">
        <v>1.5079872455833916</v>
      </c>
      <c r="AX21" s="36">
        <v>0</v>
      </c>
      <c r="AY21" s="36">
        <v>0</v>
      </c>
      <c r="AZ21" s="37">
        <v>2.5972056556129033</v>
      </c>
      <c r="BA21" s="35">
        <v>0</v>
      </c>
      <c r="BB21" s="36">
        <v>0</v>
      </c>
      <c r="BC21" s="36">
        <v>0</v>
      </c>
      <c r="BD21" s="36">
        <v>0</v>
      </c>
      <c r="BE21" s="37">
        <v>0</v>
      </c>
      <c r="BF21" s="35">
        <v>0.07536828180645161</v>
      </c>
      <c r="BG21" s="36">
        <v>1.0167842376774194</v>
      </c>
      <c r="BH21" s="36">
        <v>0</v>
      </c>
      <c r="BI21" s="36">
        <v>0</v>
      </c>
      <c r="BJ21" s="37">
        <v>1.0287774593870966</v>
      </c>
      <c r="BK21" s="38">
        <f>SUM(C21:BJ21)</f>
        <v>8.313200456196295</v>
      </c>
    </row>
    <row r="22" spans="1:63" s="39" customFormat="1" ht="15">
      <c r="A22" s="34"/>
      <c r="B22" s="7" t="s">
        <v>97</v>
      </c>
      <c r="C22" s="35">
        <v>0</v>
      </c>
      <c r="D22" s="36">
        <v>0</v>
      </c>
      <c r="E22" s="36">
        <v>0</v>
      </c>
      <c r="F22" s="36">
        <v>0</v>
      </c>
      <c r="G22" s="37">
        <v>0</v>
      </c>
      <c r="H22" s="35">
        <v>0.00819255806451613</v>
      </c>
      <c r="I22" s="36">
        <v>0</v>
      </c>
      <c r="J22" s="36">
        <v>0</v>
      </c>
      <c r="K22" s="36">
        <v>0</v>
      </c>
      <c r="L22" s="37">
        <v>0.0008192558064516126</v>
      </c>
      <c r="M22" s="35">
        <v>0</v>
      </c>
      <c r="N22" s="36">
        <v>0</v>
      </c>
      <c r="O22" s="36">
        <v>0</v>
      </c>
      <c r="P22" s="36">
        <v>0</v>
      </c>
      <c r="Q22" s="37">
        <v>0</v>
      </c>
      <c r="R22" s="35">
        <v>0</v>
      </c>
      <c r="S22" s="36">
        <v>0</v>
      </c>
      <c r="T22" s="36">
        <v>0</v>
      </c>
      <c r="U22" s="36">
        <v>0</v>
      </c>
      <c r="V22" s="37">
        <v>0</v>
      </c>
      <c r="W22" s="35">
        <v>0</v>
      </c>
      <c r="X22" s="36">
        <v>0</v>
      </c>
      <c r="Y22" s="36">
        <v>0</v>
      </c>
      <c r="Z22" s="36">
        <v>0</v>
      </c>
      <c r="AA22" s="37">
        <v>0</v>
      </c>
      <c r="AB22" s="35">
        <v>0</v>
      </c>
      <c r="AC22" s="36">
        <v>0</v>
      </c>
      <c r="AD22" s="36">
        <v>0</v>
      </c>
      <c r="AE22" s="36">
        <v>0</v>
      </c>
      <c r="AF22" s="37">
        <v>0</v>
      </c>
      <c r="AG22" s="35">
        <v>0</v>
      </c>
      <c r="AH22" s="36">
        <v>0</v>
      </c>
      <c r="AI22" s="36">
        <v>0</v>
      </c>
      <c r="AJ22" s="36">
        <v>0</v>
      </c>
      <c r="AK22" s="37">
        <v>0</v>
      </c>
      <c r="AL22" s="35">
        <v>0</v>
      </c>
      <c r="AM22" s="36">
        <v>0</v>
      </c>
      <c r="AN22" s="36">
        <v>0</v>
      </c>
      <c r="AO22" s="36">
        <v>0</v>
      </c>
      <c r="AP22" s="37">
        <v>0</v>
      </c>
      <c r="AQ22" s="35">
        <v>0</v>
      </c>
      <c r="AR22" s="36">
        <v>0</v>
      </c>
      <c r="AS22" s="36">
        <v>0</v>
      </c>
      <c r="AT22" s="36">
        <v>0</v>
      </c>
      <c r="AU22" s="37">
        <v>0</v>
      </c>
      <c r="AV22" s="35">
        <v>0.7463836018385508</v>
      </c>
      <c r="AW22" s="36">
        <v>0</v>
      </c>
      <c r="AX22" s="36">
        <v>0</v>
      </c>
      <c r="AY22" s="36">
        <v>0</v>
      </c>
      <c r="AZ22" s="37">
        <v>1.4365275352258065</v>
      </c>
      <c r="BA22" s="35">
        <v>0</v>
      </c>
      <c r="BB22" s="36">
        <v>0</v>
      </c>
      <c r="BC22" s="36">
        <v>0</v>
      </c>
      <c r="BD22" s="36">
        <v>0</v>
      </c>
      <c r="BE22" s="37">
        <v>0</v>
      </c>
      <c r="BF22" s="35">
        <v>0.017291804290322583</v>
      </c>
      <c r="BG22" s="36">
        <v>0.04243147619354839</v>
      </c>
      <c r="BH22" s="36">
        <v>0</v>
      </c>
      <c r="BI22" s="36">
        <v>0</v>
      </c>
      <c r="BJ22" s="37">
        <v>0.16248418551612903</v>
      </c>
      <c r="BK22" s="38">
        <f>SUM(C22:BJ22)</f>
        <v>2.414130416935325</v>
      </c>
    </row>
    <row r="23" spans="1:63" s="39" customFormat="1" ht="15">
      <c r="A23" s="34"/>
      <c r="B23" s="7" t="s">
        <v>251</v>
      </c>
      <c r="C23" s="35">
        <v>0</v>
      </c>
      <c r="D23" s="36">
        <v>0</v>
      </c>
      <c r="E23" s="36">
        <v>0</v>
      </c>
      <c r="F23" s="36">
        <v>0</v>
      </c>
      <c r="G23" s="37">
        <v>0</v>
      </c>
      <c r="H23" s="35">
        <v>9.651004590806451</v>
      </c>
      <c r="I23" s="36">
        <v>3.4130436652580647</v>
      </c>
      <c r="J23" s="36">
        <v>0.2575485483870968</v>
      </c>
      <c r="K23" s="36">
        <v>0</v>
      </c>
      <c r="L23" s="37">
        <v>13.11440504996774</v>
      </c>
      <c r="M23" s="35">
        <v>0</v>
      </c>
      <c r="N23" s="36">
        <v>0</v>
      </c>
      <c r="O23" s="36">
        <v>0</v>
      </c>
      <c r="P23" s="36">
        <v>0</v>
      </c>
      <c r="Q23" s="37">
        <v>0</v>
      </c>
      <c r="R23" s="35">
        <v>2.0489336687419355</v>
      </c>
      <c r="S23" s="36">
        <v>5.1509709677419355</v>
      </c>
      <c r="T23" s="36">
        <v>0</v>
      </c>
      <c r="U23" s="36">
        <v>0</v>
      </c>
      <c r="V23" s="37">
        <v>1.588744196354839</v>
      </c>
      <c r="W23" s="35">
        <v>0</v>
      </c>
      <c r="X23" s="36">
        <v>0</v>
      </c>
      <c r="Y23" s="36">
        <v>0</v>
      </c>
      <c r="Z23" s="36">
        <v>0</v>
      </c>
      <c r="AA23" s="37">
        <v>0</v>
      </c>
      <c r="AB23" s="35">
        <v>0</v>
      </c>
      <c r="AC23" s="36">
        <v>0</v>
      </c>
      <c r="AD23" s="36">
        <v>0</v>
      </c>
      <c r="AE23" s="36">
        <v>0</v>
      </c>
      <c r="AF23" s="37">
        <v>0.15920853503225812</v>
      </c>
      <c r="AG23" s="35">
        <v>0</v>
      </c>
      <c r="AH23" s="36">
        <v>0</v>
      </c>
      <c r="AI23" s="36">
        <v>0</v>
      </c>
      <c r="AJ23" s="36">
        <v>0</v>
      </c>
      <c r="AK23" s="37">
        <v>0</v>
      </c>
      <c r="AL23" s="35">
        <v>0</v>
      </c>
      <c r="AM23" s="36">
        <v>0</v>
      </c>
      <c r="AN23" s="36">
        <v>0</v>
      </c>
      <c r="AO23" s="36">
        <v>0</v>
      </c>
      <c r="AP23" s="37">
        <v>0</v>
      </c>
      <c r="AQ23" s="35">
        <v>0</v>
      </c>
      <c r="AR23" s="36">
        <v>0</v>
      </c>
      <c r="AS23" s="36">
        <v>0</v>
      </c>
      <c r="AT23" s="36">
        <v>0</v>
      </c>
      <c r="AU23" s="37">
        <v>0</v>
      </c>
      <c r="AV23" s="35">
        <v>45.29647867841936</v>
      </c>
      <c r="AW23" s="36">
        <v>27.429168077547523</v>
      </c>
      <c r="AX23" s="36">
        <v>0</v>
      </c>
      <c r="AY23" s="36">
        <v>0</v>
      </c>
      <c r="AZ23" s="37">
        <v>34.883470131612896</v>
      </c>
      <c r="BA23" s="35">
        <v>0</v>
      </c>
      <c r="BB23" s="36">
        <v>0</v>
      </c>
      <c r="BC23" s="36">
        <v>0</v>
      </c>
      <c r="BD23" s="36">
        <v>0</v>
      </c>
      <c r="BE23" s="37">
        <v>0</v>
      </c>
      <c r="BF23" s="35">
        <v>10.506573931580647</v>
      </c>
      <c r="BG23" s="36">
        <v>2.9562765532258064</v>
      </c>
      <c r="BH23" s="36">
        <v>0.5246236741935484</v>
      </c>
      <c r="BI23" s="36">
        <v>0</v>
      </c>
      <c r="BJ23" s="37">
        <v>10.251665301354837</v>
      </c>
      <c r="BK23" s="38">
        <f t="shared" si="3"/>
        <v>167.23211557022495</v>
      </c>
    </row>
    <row r="24" spans="1:63" s="39" customFormat="1" ht="15">
      <c r="A24" s="34"/>
      <c r="B24" s="7" t="s">
        <v>252</v>
      </c>
      <c r="C24" s="35">
        <v>0</v>
      </c>
      <c r="D24" s="36">
        <v>2.079102580645161</v>
      </c>
      <c r="E24" s="36">
        <v>0</v>
      </c>
      <c r="F24" s="36">
        <v>0</v>
      </c>
      <c r="G24" s="37">
        <v>0</v>
      </c>
      <c r="H24" s="35">
        <v>2.8408301243225806</v>
      </c>
      <c r="I24" s="36">
        <v>46.90455421935484</v>
      </c>
      <c r="J24" s="36">
        <v>0</v>
      </c>
      <c r="K24" s="36">
        <v>0</v>
      </c>
      <c r="L24" s="37">
        <v>2.452986351193548</v>
      </c>
      <c r="M24" s="35">
        <v>0</v>
      </c>
      <c r="N24" s="36">
        <v>0</v>
      </c>
      <c r="O24" s="36">
        <v>0</v>
      </c>
      <c r="P24" s="36">
        <v>0</v>
      </c>
      <c r="Q24" s="37">
        <v>0</v>
      </c>
      <c r="R24" s="35">
        <v>0.14761628322580647</v>
      </c>
      <c r="S24" s="36">
        <v>1.0395512903225805</v>
      </c>
      <c r="T24" s="36">
        <v>0</v>
      </c>
      <c r="U24" s="36">
        <v>0</v>
      </c>
      <c r="V24" s="37">
        <v>0</v>
      </c>
      <c r="W24" s="35">
        <v>0</v>
      </c>
      <c r="X24" s="36">
        <v>0</v>
      </c>
      <c r="Y24" s="36">
        <v>0</v>
      </c>
      <c r="Z24" s="36">
        <v>0</v>
      </c>
      <c r="AA24" s="37">
        <v>0</v>
      </c>
      <c r="AB24" s="35">
        <v>0</v>
      </c>
      <c r="AC24" s="36">
        <v>0</v>
      </c>
      <c r="AD24" s="36">
        <v>0</v>
      </c>
      <c r="AE24" s="36">
        <v>0</v>
      </c>
      <c r="AF24" s="37">
        <v>0</v>
      </c>
      <c r="AG24" s="35">
        <v>0</v>
      </c>
      <c r="AH24" s="36">
        <v>0</v>
      </c>
      <c r="AI24" s="36">
        <v>0</v>
      </c>
      <c r="AJ24" s="36">
        <v>0</v>
      </c>
      <c r="AK24" s="37">
        <v>0</v>
      </c>
      <c r="AL24" s="35">
        <v>0</v>
      </c>
      <c r="AM24" s="36">
        <v>0</v>
      </c>
      <c r="AN24" s="36">
        <v>0</v>
      </c>
      <c r="AO24" s="36">
        <v>0</v>
      </c>
      <c r="AP24" s="37">
        <v>0</v>
      </c>
      <c r="AQ24" s="35">
        <v>0</v>
      </c>
      <c r="AR24" s="36">
        <v>0</v>
      </c>
      <c r="AS24" s="36">
        <v>0</v>
      </c>
      <c r="AT24" s="36">
        <v>0</v>
      </c>
      <c r="AU24" s="37">
        <v>0</v>
      </c>
      <c r="AV24" s="35">
        <v>7.679636778548387</v>
      </c>
      <c r="AW24" s="36">
        <v>20.873007096592623</v>
      </c>
      <c r="AX24" s="36">
        <v>0</v>
      </c>
      <c r="AY24" s="36">
        <v>0</v>
      </c>
      <c r="AZ24" s="37">
        <v>0.9486025302258065</v>
      </c>
      <c r="BA24" s="35">
        <v>0</v>
      </c>
      <c r="BB24" s="36">
        <v>0</v>
      </c>
      <c r="BC24" s="36">
        <v>0</v>
      </c>
      <c r="BD24" s="36">
        <v>0</v>
      </c>
      <c r="BE24" s="37">
        <v>0</v>
      </c>
      <c r="BF24" s="35">
        <v>0.21026698977419356</v>
      </c>
      <c r="BG24" s="36">
        <v>0</v>
      </c>
      <c r="BH24" s="36">
        <v>0</v>
      </c>
      <c r="BI24" s="36">
        <v>0</v>
      </c>
      <c r="BJ24" s="37">
        <v>0.001038458064516129</v>
      </c>
      <c r="BK24" s="38">
        <f t="shared" si="3"/>
        <v>85.17719270227005</v>
      </c>
    </row>
    <row r="25" spans="1:63" s="39" customFormat="1" ht="15">
      <c r="A25" s="34"/>
      <c r="B25" s="7" t="s">
        <v>253</v>
      </c>
      <c r="C25" s="35">
        <v>0</v>
      </c>
      <c r="D25" s="36">
        <v>0</v>
      </c>
      <c r="E25" s="36">
        <v>0</v>
      </c>
      <c r="F25" s="36">
        <v>0</v>
      </c>
      <c r="G25" s="37">
        <v>0</v>
      </c>
      <c r="H25" s="35">
        <v>2.261312749548387</v>
      </c>
      <c r="I25" s="36">
        <v>149.26533738870967</v>
      </c>
      <c r="J25" s="36">
        <v>5.160867741935484</v>
      </c>
      <c r="K25" s="36">
        <v>0</v>
      </c>
      <c r="L25" s="37">
        <v>27.24512138112903</v>
      </c>
      <c r="M25" s="35">
        <v>0</v>
      </c>
      <c r="N25" s="36">
        <v>0</v>
      </c>
      <c r="O25" s="36">
        <v>0</v>
      </c>
      <c r="P25" s="36">
        <v>0</v>
      </c>
      <c r="Q25" s="37">
        <v>0</v>
      </c>
      <c r="R25" s="35">
        <v>0.12859898345161289</v>
      </c>
      <c r="S25" s="36">
        <v>18.57912387096774</v>
      </c>
      <c r="T25" s="36">
        <v>8.257388387096775</v>
      </c>
      <c r="U25" s="36">
        <v>0</v>
      </c>
      <c r="V25" s="37">
        <v>0.046014239096774184</v>
      </c>
      <c r="W25" s="35">
        <v>0</v>
      </c>
      <c r="X25" s="36">
        <v>0</v>
      </c>
      <c r="Y25" s="36">
        <v>0</v>
      </c>
      <c r="Z25" s="36">
        <v>0</v>
      </c>
      <c r="AA25" s="37">
        <v>0</v>
      </c>
      <c r="AB25" s="35">
        <v>0</v>
      </c>
      <c r="AC25" s="36">
        <v>0</v>
      </c>
      <c r="AD25" s="36">
        <v>0</v>
      </c>
      <c r="AE25" s="36">
        <v>0</v>
      </c>
      <c r="AF25" s="37">
        <v>0</v>
      </c>
      <c r="AG25" s="35">
        <v>0</v>
      </c>
      <c r="AH25" s="36">
        <v>0</v>
      </c>
      <c r="AI25" s="36">
        <v>0</v>
      </c>
      <c r="AJ25" s="36">
        <v>0</v>
      </c>
      <c r="AK25" s="37">
        <v>0</v>
      </c>
      <c r="AL25" s="35">
        <v>0</v>
      </c>
      <c r="AM25" s="36">
        <v>0</v>
      </c>
      <c r="AN25" s="36">
        <v>0</v>
      </c>
      <c r="AO25" s="36">
        <v>0</v>
      </c>
      <c r="AP25" s="37">
        <v>0</v>
      </c>
      <c r="AQ25" s="35">
        <v>0</v>
      </c>
      <c r="AR25" s="36">
        <v>0</v>
      </c>
      <c r="AS25" s="36">
        <v>0</v>
      </c>
      <c r="AT25" s="36">
        <v>0</v>
      </c>
      <c r="AU25" s="37">
        <v>0</v>
      </c>
      <c r="AV25" s="35">
        <v>1.259820842064516</v>
      </c>
      <c r="AW25" s="36">
        <v>17.42963509628324</v>
      </c>
      <c r="AX25" s="36">
        <v>0</v>
      </c>
      <c r="AY25" s="36">
        <v>0</v>
      </c>
      <c r="AZ25" s="37">
        <v>0.8578898171290323</v>
      </c>
      <c r="BA25" s="35">
        <v>0</v>
      </c>
      <c r="BB25" s="36">
        <v>0</v>
      </c>
      <c r="BC25" s="36">
        <v>0</v>
      </c>
      <c r="BD25" s="36">
        <v>0</v>
      </c>
      <c r="BE25" s="37">
        <v>0</v>
      </c>
      <c r="BF25" s="35">
        <v>0.6041625648387096</v>
      </c>
      <c r="BG25" s="36">
        <v>11.344732903225808</v>
      </c>
      <c r="BH25" s="36">
        <v>0.16767398900000002</v>
      </c>
      <c r="BI25" s="36">
        <v>0</v>
      </c>
      <c r="BJ25" s="37">
        <v>0.05411101587096775</v>
      </c>
      <c r="BK25" s="38">
        <f t="shared" si="3"/>
        <v>242.66179097034774</v>
      </c>
    </row>
    <row r="26" spans="1:63" s="39" customFormat="1" ht="15">
      <c r="A26" s="34"/>
      <c r="B26" s="7" t="s">
        <v>254</v>
      </c>
      <c r="C26" s="35">
        <v>0</v>
      </c>
      <c r="D26" s="36">
        <v>0</v>
      </c>
      <c r="E26" s="36">
        <v>0</v>
      </c>
      <c r="F26" s="36">
        <v>0</v>
      </c>
      <c r="G26" s="37">
        <v>0</v>
      </c>
      <c r="H26" s="35">
        <v>4.118592430967742</v>
      </c>
      <c r="I26" s="36">
        <v>18.962659843806453</v>
      </c>
      <c r="J26" s="36">
        <v>0</v>
      </c>
      <c r="K26" s="36">
        <v>0</v>
      </c>
      <c r="L26" s="37">
        <v>0.40114934758064513</v>
      </c>
      <c r="M26" s="35">
        <v>0</v>
      </c>
      <c r="N26" s="36">
        <v>0</v>
      </c>
      <c r="O26" s="36">
        <v>0</v>
      </c>
      <c r="P26" s="36">
        <v>0</v>
      </c>
      <c r="Q26" s="37">
        <v>0</v>
      </c>
      <c r="R26" s="35">
        <v>0.25768828832258067</v>
      </c>
      <c r="S26" s="36">
        <v>0.3104878064516129</v>
      </c>
      <c r="T26" s="36">
        <v>0</v>
      </c>
      <c r="U26" s="36">
        <v>0</v>
      </c>
      <c r="V26" s="37">
        <v>0.2473552858064516</v>
      </c>
      <c r="W26" s="35">
        <v>0</v>
      </c>
      <c r="X26" s="36">
        <v>0</v>
      </c>
      <c r="Y26" s="36">
        <v>0</v>
      </c>
      <c r="Z26" s="36">
        <v>0</v>
      </c>
      <c r="AA26" s="37">
        <v>0</v>
      </c>
      <c r="AB26" s="35">
        <v>0</v>
      </c>
      <c r="AC26" s="36">
        <v>0</v>
      </c>
      <c r="AD26" s="36">
        <v>0</v>
      </c>
      <c r="AE26" s="36">
        <v>0</v>
      </c>
      <c r="AF26" s="37">
        <v>0</v>
      </c>
      <c r="AG26" s="35">
        <v>0</v>
      </c>
      <c r="AH26" s="36">
        <v>0</v>
      </c>
      <c r="AI26" s="36">
        <v>0</v>
      </c>
      <c r="AJ26" s="36">
        <v>0</v>
      </c>
      <c r="AK26" s="37">
        <v>0</v>
      </c>
      <c r="AL26" s="35">
        <v>0</v>
      </c>
      <c r="AM26" s="36">
        <v>0</v>
      </c>
      <c r="AN26" s="36">
        <v>0</v>
      </c>
      <c r="AO26" s="36">
        <v>0</v>
      </c>
      <c r="AP26" s="37">
        <v>0</v>
      </c>
      <c r="AQ26" s="35">
        <v>0</v>
      </c>
      <c r="AR26" s="36">
        <v>0</v>
      </c>
      <c r="AS26" s="36">
        <v>0</v>
      </c>
      <c r="AT26" s="36">
        <v>0</v>
      </c>
      <c r="AU26" s="37">
        <v>0</v>
      </c>
      <c r="AV26" s="35">
        <v>14.223950924258064</v>
      </c>
      <c r="AW26" s="36">
        <v>1.2407365164947202</v>
      </c>
      <c r="AX26" s="36">
        <v>0</v>
      </c>
      <c r="AY26" s="36">
        <v>0</v>
      </c>
      <c r="AZ26" s="37">
        <v>7.96532908548387</v>
      </c>
      <c r="BA26" s="35">
        <v>0</v>
      </c>
      <c r="BB26" s="36">
        <v>0</v>
      </c>
      <c r="BC26" s="36">
        <v>0</v>
      </c>
      <c r="BD26" s="36">
        <v>0</v>
      </c>
      <c r="BE26" s="37">
        <v>0</v>
      </c>
      <c r="BF26" s="35">
        <v>0.8500934259354841</v>
      </c>
      <c r="BG26" s="36">
        <v>3.1018412903225805</v>
      </c>
      <c r="BH26" s="36">
        <v>0</v>
      </c>
      <c r="BI26" s="36">
        <v>0</v>
      </c>
      <c r="BJ26" s="37">
        <v>0</v>
      </c>
      <c r="BK26" s="38">
        <f t="shared" si="3"/>
        <v>51.67988424543021</v>
      </c>
    </row>
    <row r="27" spans="1:63" s="39" customFormat="1" ht="15">
      <c r="A27" s="34"/>
      <c r="B27" s="7" t="s">
        <v>268</v>
      </c>
      <c r="C27" s="35">
        <v>0</v>
      </c>
      <c r="D27" s="36">
        <v>0</v>
      </c>
      <c r="E27" s="36">
        <v>0</v>
      </c>
      <c r="F27" s="36">
        <v>0</v>
      </c>
      <c r="G27" s="37">
        <v>0</v>
      </c>
      <c r="H27" s="35">
        <v>1.0853900090322581</v>
      </c>
      <c r="I27" s="36">
        <v>0</v>
      </c>
      <c r="J27" s="36">
        <v>0</v>
      </c>
      <c r="K27" s="36">
        <v>0</v>
      </c>
      <c r="L27" s="37">
        <v>0.5145136606451612</v>
      </c>
      <c r="M27" s="35">
        <v>0</v>
      </c>
      <c r="N27" s="36">
        <v>0</v>
      </c>
      <c r="O27" s="36">
        <v>0</v>
      </c>
      <c r="P27" s="36">
        <v>0</v>
      </c>
      <c r="Q27" s="37">
        <v>0</v>
      </c>
      <c r="R27" s="35">
        <v>0.18843217787096772</v>
      </c>
      <c r="S27" s="36">
        <v>0</v>
      </c>
      <c r="T27" s="36">
        <v>0</v>
      </c>
      <c r="U27" s="36">
        <v>0</v>
      </c>
      <c r="V27" s="37">
        <v>0.8290250322580645</v>
      </c>
      <c r="W27" s="35">
        <v>0</v>
      </c>
      <c r="X27" s="36">
        <v>0</v>
      </c>
      <c r="Y27" s="36">
        <v>0</v>
      </c>
      <c r="Z27" s="36">
        <v>0</v>
      </c>
      <c r="AA27" s="37">
        <v>0</v>
      </c>
      <c r="AB27" s="35">
        <v>0</v>
      </c>
      <c r="AC27" s="36">
        <v>0</v>
      </c>
      <c r="AD27" s="36">
        <v>0</v>
      </c>
      <c r="AE27" s="36">
        <v>0</v>
      </c>
      <c r="AF27" s="37">
        <v>0</v>
      </c>
      <c r="AG27" s="35">
        <v>0</v>
      </c>
      <c r="AH27" s="36">
        <v>0</v>
      </c>
      <c r="AI27" s="36">
        <v>0</v>
      </c>
      <c r="AJ27" s="36">
        <v>0</v>
      </c>
      <c r="AK27" s="37">
        <v>0</v>
      </c>
      <c r="AL27" s="35">
        <v>0</v>
      </c>
      <c r="AM27" s="36">
        <v>0</v>
      </c>
      <c r="AN27" s="36">
        <v>0</v>
      </c>
      <c r="AO27" s="36">
        <v>0</v>
      </c>
      <c r="AP27" s="37">
        <v>0</v>
      </c>
      <c r="AQ27" s="35">
        <v>0</v>
      </c>
      <c r="AR27" s="36">
        <v>0</v>
      </c>
      <c r="AS27" s="36">
        <v>0</v>
      </c>
      <c r="AT27" s="36">
        <v>0</v>
      </c>
      <c r="AU27" s="37">
        <v>0</v>
      </c>
      <c r="AV27" s="35">
        <v>8.865807359161293</v>
      </c>
      <c r="AW27" s="36">
        <v>2.847039808116656</v>
      </c>
      <c r="AX27" s="36">
        <v>0</v>
      </c>
      <c r="AY27" s="36">
        <v>0</v>
      </c>
      <c r="AZ27" s="37">
        <v>8.522860917774194</v>
      </c>
      <c r="BA27" s="35">
        <v>0</v>
      </c>
      <c r="BB27" s="36">
        <v>0</v>
      </c>
      <c r="BC27" s="36">
        <v>0</v>
      </c>
      <c r="BD27" s="36">
        <v>0</v>
      </c>
      <c r="BE27" s="37">
        <v>0</v>
      </c>
      <c r="BF27" s="35">
        <v>0.3846673657419355</v>
      </c>
      <c r="BG27" s="36">
        <v>0</v>
      </c>
      <c r="BH27" s="36">
        <v>0</v>
      </c>
      <c r="BI27" s="36">
        <v>0</v>
      </c>
      <c r="BJ27" s="37">
        <v>0.0005176454838709678</v>
      </c>
      <c r="BK27" s="38">
        <f t="shared" si="3"/>
        <v>23.2382539760844</v>
      </c>
    </row>
    <row r="28" spans="1:63" s="39" customFormat="1" ht="15">
      <c r="A28" s="34"/>
      <c r="B28" s="7" t="s">
        <v>287</v>
      </c>
      <c r="C28" s="35">
        <v>0</v>
      </c>
      <c r="D28" s="36">
        <v>0</v>
      </c>
      <c r="E28" s="36">
        <v>0</v>
      </c>
      <c r="F28" s="36">
        <v>0</v>
      </c>
      <c r="G28" s="37">
        <v>0</v>
      </c>
      <c r="H28" s="35">
        <v>5.425281294258064</v>
      </c>
      <c r="I28" s="36">
        <v>97.78451276129033</v>
      </c>
      <c r="J28" s="36">
        <v>0</v>
      </c>
      <c r="K28" s="36">
        <v>0</v>
      </c>
      <c r="L28" s="37">
        <v>7.030255643161292</v>
      </c>
      <c r="M28" s="35">
        <v>0</v>
      </c>
      <c r="N28" s="36">
        <v>0</v>
      </c>
      <c r="O28" s="36">
        <v>0</v>
      </c>
      <c r="P28" s="36">
        <v>0</v>
      </c>
      <c r="Q28" s="37">
        <v>0</v>
      </c>
      <c r="R28" s="35">
        <v>0.3327476840967742</v>
      </c>
      <c r="S28" s="36">
        <v>7.845355645161291</v>
      </c>
      <c r="T28" s="36">
        <v>0</v>
      </c>
      <c r="U28" s="36">
        <v>0</v>
      </c>
      <c r="V28" s="37">
        <v>0.07610413396774195</v>
      </c>
      <c r="W28" s="35">
        <v>0</v>
      </c>
      <c r="X28" s="36">
        <v>0</v>
      </c>
      <c r="Y28" s="36">
        <v>0</v>
      </c>
      <c r="Z28" s="36">
        <v>0</v>
      </c>
      <c r="AA28" s="37">
        <v>0</v>
      </c>
      <c r="AB28" s="35">
        <v>0.002612738709677419</v>
      </c>
      <c r="AC28" s="36">
        <v>0</v>
      </c>
      <c r="AD28" s="36">
        <v>0</v>
      </c>
      <c r="AE28" s="36">
        <v>0</v>
      </c>
      <c r="AF28" s="37">
        <v>0</v>
      </c>
      <c r="AG28" s="35">
        <v>0</v>
      </c>
      <c r="AH28" s="36">
        <v>0</v>
      </c>
      <c r="AI28" s="36">
        <v>0</v>
      </c>
      <c r="AJ28" s="36">
        <v>0</v>
      </c>
      <c r="AK28" s="37">
        <v>0</v>
      </c>
      <c r="AL28" s="35">
        <v>0</v>
      </c>
      <c r="AM28" s="36">
        <v>0</v>
      </c>
      <c r="AN28" s="36">
        <v>0</v>
      </c>
      <c r="AO28" s="36">
        <v>0</v>
      </c>
      <c r="AP28" s="37">
        <v>0</v>
      </c>
      <c r="AQ28" s="35">
        <v>0</v>
      </c>
      <c r="AR28" s="36">
        <v>0</v>
      </c>
      <c r="AS28" s="36">
        <v>0</v>
      </c>
      <c r="AT28" s="36">
        <v>0</v>
      </c>
      <c r="AU28" s="37">
        <v>0</v>
      </c>
      <c r="AV28" s="35">
        <v>10.755808770645162</v>
      </c>
      <c r="AW28" s="36">
        <v>7.1589040644531465</v>
      </c>
      <c r="AX28" s="36">
        <v>0</v>
      </c>
      <c r="AY28" s="36">
        <v>0</v>
      </c>
      <c r="AZ28" s="37">
        <v>0.4922694790967742</v>
      </c>
      <c r="BA28" s="35">
        <v>0</v>
      </c>
      <c r="BB28" s="36">
        <v>0</v>
      </c>
      <c r="BC28" s="36">
        <v>0</v>
      </c>
      <c r="BD28" s="36">
        <v>0</v>
      </c>
      <c r="BE28" s="37">
        <v>0</v>
      </c>
      <c r="BF28" s="35">
        <v>0.14366266070967743</v>
      </c>
      <c r="BG28" s="36">
        <v>3.6578341935483873</v>
      </c>
      <c r="BH28" s="36">
        <v>0</v>
      </c>
      <c r="BI28" s="36">
        <v>0</v>
      </c>
      <c r="BJ28" s="37">
        <v>0.15017134796774195</v>
      </c>
      <c r="BK28" s="38">
        <f aca="true" t="shared" si="4" ref="BK28:BK37">SUM(C28:BJ28)</f>
        <v>140.85552041706603</v>
      </c>
    </row>
    <row r="29" spans="1:63" s="39" customFormat="1" ht="15">
      <c r="A29" s="34"/>
      <c r="B29" s="7" t="s">
        <v>288</v>
      </c>
      <c r="C29" s="35">
        <v>0</v>
      </c>
      <c r="D29" s="36">
        <v>2.060006451612903</v>
      </c>
      <c r="E29" s="36">
        <v>0</v>
      </c>
      <c r="F29" s="36">
        <v>0</v>
      </c>
      <c r="G29" s="37">
        <v>0</v>
      </c>
      <c r="H29" s="35">
        <v>1.139632663645161</v>
      </c>
      <c r="I29" s="36">
        <v>47.22140063341935</v>
      </c>
      <c r="J29" s="36">
        <v>0.3090009677419355</v>
      </c>
      <c r="K29" s="36">
        <v>0</v>
      </c>
      <c r="L29" s="37">
        <v>3.4644461142580645</v>
      </c>
      <c r="M29" s="35">
        <v>0</v>
      </c>
      <c r="N29" s="36">
        <v>0</v>
      </c>
      <c r="O29" s="36">
        <v>0</v>
      </c>
      <c r="P29" s="36">
        <v>0</v>
      </c>
      <c r="Q29" s="37">
        <v>0</v>
      </c>
      <c r="R29" s="35">
        <v>0.14203744935483872</v>
      </c>
      <c r="S29" s="36">
        <v>0</v>
      </c>
      <c r="T29" s="36">
        <v>5.150016129032258</v>
      </c>
      <c r="U29" s="36">
        <v>0</v>
      </c>
      <c r="V29" s="37">
        <v>0.012875040322580645</v>
      </c>
      <c r="W29" s="35">
        <v>0</v>
      </c>
      <c r="X29" s="36">
        <v>0</v>
      </c>
      <c r="Y29" s="36">
        <v>0</v>
      </c>
      <c r="Z29" s="36">
        <v>0</v>
      </c>
      <c r="AA29" s="37">
        <v>0</v>
      </c>
      <c r="AB29" s="35">
        <v>0</v>
      </c>
      <c r="AC29" s="36">
        <v>0</v>
      </c>
      <c r="AD29" s="36">
        <v>0</v>
      </c>
      <c r="AE29" s="36">
        <v>0</v>
      </c>
      <c r="AF29" s="37">
        <v>0</v>
      </c>
      <c r="AG29" s="35">
        <v>0</v>
      </c>
      <c r="AH29" s="36">
        <v>0</v>
      </c>
      <c r="AI29" s="36">
        <v>0</v>
      </c>
      <c r="AJ29" s="36">
        <v>0</v>
      </c>
      <c r="AK29" s="37">
        <v>0</v>
      </c>
      <c r="AL29" s="35">
        <v>0</v>
      </c>
      <c r="AM29" s="36">
        <v>0</v>
      </c>
      <c r="AN29" s="36">
        <v>0</v>
      </c>
      <c r="AO29" s="36">
        <v>0</v>
      </c>
      <c r="AP29" s="37">
        <v>0</v>
      </c>
      <c r="AQ29" s="35">
        <v>0</v>
      </c>
      <c r="AR29" s="36">
        <v>0</v>
      </c>
      <c r="AS29" s="36">
        <v>0</v>
      </c>
      <c r="AT29" s="36">
        <v>0</v>
      </c>
      <c r="AU29" s="37">
        <v>0</v>
      </c>
      <c r="AV29" s="35">
        <v>1.1030983560645162</v>
      </c>
      <c r="AW29" s="36">
        <v>21.95722408023598</v>
      </c>
      <c r="AX29" s="36">
        <v>0</v>
      </c>
      <c r="AY29" s="36">
        <v>0</v>
      </c>
      <c r="AZ29" s="37">
        <v>1.1053892090322581</v>
      </c>
      <c r="BA29" s="35">
        <v>0</v>
      </c>
      <c r="BB29" s="36">
        <v>0</v>
      </c>
      <c r="BC29" s="36">
        <v>0</v>
      </c>
      <c r="BD29" s="36">
        <v>0</v>
      </c>
      <c r="BE29" s="37">
        <v>0</v>
      </c>
      <c r="BF29" s="35">
        <v>0.05321180932258064</v>
      </c>
      <c r="BG29" s="36">
        <v>0</v>
      </c>
      <c r="BH29" s="36">
        <v>0</v>
      </c>
      <c r="BI29" s="36">
        <v>0</v>
      </c>
      <c r="BJ29" s="37">
        <v>0</v>
      </c>
      <c r="BK29" s="38">
        <f t="shared" si="4"/>
        <v>83.71833890404243</v>
      </c>
    </row>
    <row r="30" spans="1:63" s="39" customFormat="1" ht="15">
      <c r="A30" s="34"/>
      <c r="B30" s="7" t="s">
        <v>289</v>
      </c>
      <c r="C30" s="35">
        <v>0</v>
      </c>
      <c r="D30" s="36">
        <v>0</v>
      </c>
      <c r="E30" s="36">
        <v>0</v>
      </c>
      <c r="F30" s="36">
        <v>0</v>
      </c>
      <c r="G30" s="37">
        <v>0</v>
      </c>
      <c r="H30" s="35">
        <v>1.9768382199032262</v>
      </c>
      <c r="I30" s="36">
        <v>110.05066935483872</v>
      </c>
      <c r="J30" s="36">
        <v>0</v>
      </c>
      <c r="K30" s="36">
        <v>0</v>
      </c>
      <c r="L30" s="37">
        <v>1.7927778088709678</v>
      </c>
      <c r="M30" s="35">
        <v>0</v>
      </c>
      <c r="N30" s="36">
        <v>0</v>
      </c>
      <c r="O30" s="36">
        <v>0</v>
      </c>
      <c r="P30" s="36">
        <v>0</v>
      </c>
      <c r="Q30" s="37">
        <v>0</v>
      </c>
      <c r="R30" s="35">
        <v>0.05283480225806451</v>
      </c>
      <c r="S30" s="36">
        <v>1.048101612903226</v>
      </c>
      <c r="T30" s="36">
        <v>0</v>
      </c>
      <c r="U30" s="36">
        <v>0</v>
      </c>
      <c r="V30" s="37">
        <v>1.6510829090322585</v>
      </c>
      <c r="W30" s="35">
        <v>0</v>
      </c>
      <c r="X30" s="36">
        <v>0</v>
      </c>
      <c r="Y30" s="36">
        <v>0</v>
      </c>
      <c r="Z30" s="36">
        <v>0</v>
      </c>
      <c r="AA30" s="37">
        <v>0</v>
      </c>
      <c r="AB30" s="35">
        <v>0</v>
      </c>
      <c r="AC30" s="36">
        <v>0</v>
      </c>
      <c r="AD30" s="36">
        <v>0</v>
      </c>
      <c r="AE30" s="36">
        <v>0</v>
      </c>
      <c r="AF30" s="37">
        <v>0</v>
      </c>
      <c r="AG30" s="35">
        <v>0</v>
      </c>
      <c r="AH30" s="36">
        <v>0</v>
      </c>
      <c r="AI30" s="36">
        <v>0</v>
      </c>
      <c r="AJ30" s="36">
        <v>0</v>
      </c>
      <c r="AK30" s="37">
        <v>0</v>
      </c>
      <c r="AL30" s="35">
        <v>0</v>
      </c>
      <c r="AM30" s="36">
        <v>0</v>
      </c>
      <c r="AN30" s="36">
        <v>0</v>
      </c>
      <c r="AO30" s="36">
        <v>0</v>
      </c>
      <c r="AP30" s="37">
        <v>0</v>
      </c>
      <c r="AQ30" s="35">
        <v>0</v>
      </c>
      <c r="AR30" s="36">
        <v>0</v>
      </c>
      <c r="AS30" s="36">
        <v>0</v>
      </c>
      <c r="AT30" s="36">
        <v>0</v>
      </c>
      <c r="AU30" s="37">
        <v>0</v>
      </c>
      <c r="AV30" s="35">
        <v>6.32775667903226</v>
      </c>
      <c r="AW30" s="36">
        <v>0.0471243773356529</v>
      </c>
      <c r="AX30" s="36">
        <v>0</v>
      </c>
      <c r="AY30" s="36">
        <v>0</v>
      </c>
      <c r="AZ30" s="37">
        <v>1.443042685483871</v>
      </c>
      <c r="BA30" s="35">
        <v>0</v>
      </c>
      <c r="BB30" s="36">
        <v>0</v>
      </c>
      <c r="BC30" s="36">
        <v>0</v>
      </c>
      <c r="BD30" s="36">
        <v>0</v>
      </c>
      <c r="BE30" s="37">
        <v>0</v>
      </c>
      <c r="BF30" s="35">
        <v>0.005759646129032258</v>
      </c>
      <c r="BG30" s="36">
        <v>0</v>
      </c>
      <c r="BH30" s="36">
        <v>0</v>
      </c>
      <c r="BI30" s="36">
        <v>0</v>
      </c>
      <c r="BJ30" s="37">
        <v>0.04188833548387097</v>
      </c>
      <c r="BK30" s="38">
        <f t="shared" si="4"/>
        <v>124.43787643127115</v>
      </c>
    </row>
    <row r="31" spans="1:63" s="39" customFormat="1" ht="15">
      <c r="A31" s="34"/>
      <c r="B31" s="7" t="s">
        <v>290</v>
      </c>
      <c r="C31" s="35">
        <v>0</v>
      </c>
      <c r="D31" s="36">
        <v>0</v>
      </c>
      <c r="E31" s="36">
        <v>0</v>
      </c>
      <c r="F31" s="36">
        <v>0</v>
      </c>
      <c r="G31" s="37">
        <v>0</v>
      </c>
      <c r="H31" s="35">
        <v>11.827870049451613</v>
      </c>
      <c r="I31" s="36">
        <v>2.9843298341612905</v>
      </c>
      <c r="J31" s="36">
        <v>0</v>
      </c>
      <c r="K31" s="36">
        <v>0</v>
      </c>
      <c r="L31" s="37">
        <v>6.440152881935483</v>
      </c>
      <c r="M31" s="35">
        <v>0</v>
      </c>
      <c r="N31" s="36">
        <v>0</v>
      </c>
      <c r="O31" s="36">
        <v>0</v>
      </c>
      <c r="P31" s="36">
        <v>0</v>
      </c>
      <c r="Q31" s="37">
        <v>0</v>
      </c>
      <c r="R31" s="35">
        <v>8.127454238225805</v>
      </c>
      <c r="S31" s="36">
        <v>1.0462163193548388</v>
      </c>
      <c r="T31" s="36">
        <v>0</v>
      </c>
      <c r="U31" s="36">
        <v>0</v>
      </c>
      <c r="V31" s="37">
        <v>4.436585004806452</v>
      </c>
      <c r="W31" s="35">
        <v>0</v>
      </c>
      <c r="X31" s="36">
        <v>0</v>
      </c>
      <c r="Y31" s="36">
        <v>0</v>
      </c>
      <c r="Z31" s="36">
        <v>0</v>
      </c>
      <c r="AA31" s="37">
        <v>0</v>
      </c>
      <c r="AB31" s="35">
        <v>0</v>
      </c>
      <c r="AC31" s="36">
        <v>0</v>
      </c>
      <c r="AD31" s="36">
        <v>0</v>
      </c>
      <c r="AE31" s="36">
        <v>0</v>
      </c>
      <c r="AF31" s="37">
        <v>0</v>
      </c>
      <c r="AG31" s="35">
        <v>0</v>
      </c>
      <c r="AH31" s="36">
        <v>0</v>
      </c>
      <c r="AI31" s="36">
        <v>0</v>
      </c>
      <c r="AJ31" s="36">
        <v>0</v>
      </c>
      <c r="AK31" s="37">
        <v>0</v>
      </c>
      <c r="AL31" s="35">
        <v>0</v>
      </c>
      <c r="AM31" s="36">
        <v>0</v>
      </c>
      <c r="AN31" s="36">
        <v>0</v>
      </c>
      <c r="AO31" s="36">
        <v>0</v>
      </c>
      <c r="AP31" s="37">
        <v>0</v>
      </c>
      <c r="AQ31" s="35">
        <v>0</v>
      </c>
      <c r="AR31" s="36">
        <v>0</v>
      </c>
      <c r="AS31" s="36">
        <v>0</v>
      </c>
      <c r="AT31" s="36">
        <v>0</v>
      </c>
      <c r="AU31" s="37">
        <v>0</v>
      </c>
      <c r="AV31" s="35">
        <v>30.392774813064506</v>
      </c>
      <c r="AW31" s="36">
        <v>12.754809880810843</v>
      </c>
      <c r="AX31" s="36">
        <v>0.5174243548387097</v>
      </c>
      <c r="AY31" s="36">
        <v>0</v>
      </c>
      <c r="AZ31" s="37">
        <v>7.999588986</v>
      </c>
      <c r="BA31" s="35">
        <v>0</v>
      </c>
      <c r="BB31" s="36">
        <v>0</v>
      </c>
      <c r="BC31" s="36">
        <v>0</v>
      </c>
      <c r="BD31" s="36">
        <v>0</v>
      </c>
      <c r="BE31" s="37">
        <v>0</v>
      </c>
      <c r="BF31" s="35">
        <v>14.425039209322584</v>
      </c>
      <c r="BG31" s="36">
        <v>0.5381213290322582</v>
      </c>
      <c r="BH31" s="36">
        <v>0</v>
      </c>
      <c r="BI31" s="36">
        <v>0</v>
      </c>
      <c r="BJ31" s="37">
        <v>5.317268366709676</v>
      </c>
      <c r="BK31" s="38">
        <f t="shared" si="4"/>
        <v>106.80763526771406</v>
      </c>
    </row>
    <row r="32" spans="1:63" s="39" customFormat="1" ht="15">
      <c r="A32" s="34"/>
      <c r="B32" s="7" t="s">
        <v>291</v>
      </c>
      <c r="C32" s="35">
        <v>0</v>
      </c>
      <c r="D32" s="36">
        <v>0</v>
      </c>
      <c r="E32" s="36">
        <v>0</v>
      </c>
      <c r="F32" s="36">
        <v>0</v>
      </c>
      <c r="G32" s="37">
        <v>0</v>
      </c>
      <c r="H32" s="35">
        <v>3.158201662451613</v>
      </c>
      <c r="I32" s="36">
        <v>88.58297861903225</v>
      </c>
      <c r="J32" s="36">
        <v>0</v>
      </c>
      <c r="K32" s="36">
        <v>0</v>
      </c>
      <c r="L32" s="37">
        <v>1.6096209161290322</v>
      </c>
      <c r="M32" s="35">
        <v>0</v>
      </c>
      <c r="N32" s="36">
        <v>0</v>
      </c>
      <c r="O32" s="36">
        <v>0</v>
      </c>
      <c r="P32" s="36">
        <v>0</v>
      </c>
      <c r="Q32" s="37">
        <v>0</v>
      </c>
      <c r="R32" s="35">
        <v>0.04964739838709678</v>
      </c>
      <c r="S32" s="36">
        <v>0</v>
      </c>
      <c r="T32" s="36">
        <v>0</v>
      </c>
      <c r="U32" s="36">
        <v>0</v>
      </c>
      <c r="V32" s="37">
        <v>5.22604193548387</v>
      </c>
      <c r="W32" s="35">
        <v>0</v>
      </c>
      <c r="X32" s="36">
        <v>0</v>
      </c>
      <c r="Y32" s="36">
        <v>0</v>
      </c>
      <c r="Z32" s="36">
        <v>0</v>
      </c>
      <c r="AA32" s="37">
        <v>0</v>
      </c>
      <c r="AB32" s="35">
        <v>0</v>
      </c>
      <c r="AC32" s="36">
        <v>0</v>
      </c>
      <c r="AD32" s="36">
        <v>0</v>
      </c>
      <c r="AE32" s="36">
        <v>0</v>
      </c>
      <c r="AF32" s="37">
        <v>0</v>
      </c>
      <c r="AG32" s="35">
        <v>0</v>
      </c>
      <c r="AH32" s="36">
        <v>0</v>
      </c>
      <c r="AI32" s="36">
        <v>0</v>
      </c>
      <c r="AJ32" s="36">
        <v>0</v>
      </c>
      <c r="AK32" s="37">
        <v>0</v>
      </c>
      <c r="AL32" s="35">
        <v>0</v>
      </c>
      <c r="AM32" s="36">
        <v>0</v>
      </c>
      <c r="AN32" s="36">
        <v>0</v>
      </c>
      <c r="AO32" s="36">
        <v>0</v>
      </c>
      <c r="AP32" s="37">
        <v>0</v>
      </c>
      <c r="AQ32" s="35">
        <v>0</v>
      </c>
      <c r="AR32" s="36">
        <v>0</v>
      </c>
      <c r="AS32" s="36">
        <v>0</v>
      </c>
      <c r="AT32" s="36">
        <v>0</v>
      </c>
      <c r="AU32" s="37">
        <v>0</v>
      </c>
      <c r="AV32" s="35">
        <v>4.158194656709677</v>
      </c>
      <c r="AW32" s="36">
        <v>7.937182580822385</v>
      </c>
      <c r="AX32" s="36">
        <v>0</v>
      </c>
      <c r="AY32" s="36">
        <v>0</v>
      </c>
      <c r="AZ32" s="37">
        <v>1.1279154193548389</v>
      </c>
      <c r="BA32" s="35">
        <v>0</v>
      </c>
      <c r="BB32" s="36">
        <v>0</v>
      </c>
      <c r="BC32" s="36">
        <v>0</v>
      </c>
      <c r="BD32" s="36">
        <v>0</v>
      </c>
      <c r="BE32" s="37">
        <v>0</v>
      </c>
      <c r="BF32" s="35">
        <v>0.10081704861290323</v>
      </c>
      <c r="BG32" s="36">
        <v>0</v>
      </c>
      <c r="BH32" s="36">
        <v>2.0887322580645162</v>
      </c>
      <c r="BI32" s="36">
        <v>0</v>
      </c>
      <c r="BJ32" s="37">
        <v>0.026381313903225803</v>
      </c>
      <c r="BK32" s="38">
        <f>SUM(C32:BJ32)</f>
        <v>114.0657138089514</v>
      </c>
    </row>
    <row r="33" spans="1:63" s="39" customFormat="1" ht="15">
      <c r="A33" s="34"/>
      <c r="B33" s="7" t="s">
        <v>292</v>
      </c>
      <c r="C33" s="35">
        <v>0</v>
      </c>
      <c r="D33" s="36">
        <v>0</v>
      </c>
      <c r="E33" s="36">
        <v>0</v>
      </c>
      <c r="F33" s="36">
        <v>0</v>
      </c>
      <c r="G33" s="37">
        <v>0</v>
      </c>
      <c r="H33" s="35">
        <v>1.265888024967742</v>
      </c>
      <c r="I33" s="36">
        <v>118.95662952125807</v>
      </c>
      <c r="J33" s="36">
        <v>30.925269280645157</v>
      </c>
      <c r="K33" s="36">
        <v>0</v>
      </c>
      <c r="L33" s="37">
        <v>0.7410163753225806</v>
      </c>
      <c r="M33" s="35">
        <v>0</v>
      </c>
      <c r="N33" s="36">
        <v>0</v>
      </c>
      <c r="O33" s="36">
        <v>0</v>
      </c>
      <c r="P33" s="36">
        <v>0</v>
      </c>
      <c r="Q33" s="37">
        <v>0</v>
      </c>
      <c r="R33" s="35">
        <v>0.2810977931935484</v>
      </c>
      <c r="S33" s="36">
        <v>15.878877048387096</v>
      </c>
      <c r="T33" s="36">
        <v>10.791469838709679</v>
      </c>
      <c r="U33" s="36">
        <v>0</v>
      </c>
      <c r="V33" s="37">
        <v>1.0328978274193548</v>
      </c>
      <c r="W33" s="35">
        <v>0</v>
      </c>
      <c r="X33" s="36">
        <v>0</v>
      </c>
      <c r="Y33" s="36">
        <v>0</v>
      </c>
      <c r="Z33" s="36">
        <v>0</v>
      </c>
      <c r="AA33" s="37">
        <v>0</v>
      </c>
      <c r="AB33" s="35">
        <v>0</v>
      </c>
      <c r="AC33" s="36">
        <v>0</v>
      </c>
      <c r="AD33" s="36">
        <v>0</v>
      </c>
      <c r="AE33" s="36">
        <v>0</v>
      </c>
      <c r="AF33" s="37">
        <v>0</v>
      </c>
      <c r="AG33" s="35">
        <v>0</v>
      </c>
      <c r="AH33" s="36">
        <v>0</v>
      </c>
      <c r="AI33" s="36">
        <v>0</v>
      </c>
      <c r="AJ33" s="36">
        <v>0</v>
      </c>
      <c r="AK33" s="37">
        <v>0</v>
      </c>
      <c r="AL33" s="35">
        <v>0</v>
      </c>
      <c r="AM33" s="36">
        <v>0</v>
      </c>
      <c r="AN33" s="36">
        <v>0</v>
      </c>
      <c r="AO33" s="36">
        <v>0</v>
      </c>
      <c r="AP33" s="37">
        <v>0</v>
      </c>
      <c r="AQ33" s="35">
        <v>0</v>
      </c>
      <c r="AR33" s="36">
        <v>0</v>
      </c>
      <c r="AS33" s="36">
        <v>0</v>
      </c>
      <c r="AT33" s="36">
        <v>0</v>
      </c>
      <c r="AU33" s="37">
        <v>0</v>
      </c>
      <c r="AV33" s="35">
        <v>2.7428641140967738</v>
      </c>
      <c r="AW33" s="36">
        <v>35.13757820888623</v>
      </c>
      <c r="AX33" s="36">
        <v>10.270293548387096</v>
      </c>
      <c r="AY33" s="36">
        <v>0</v>
      </c>
      <c r="AZ33" s="37">
        <v>0</v>
      </c>
      <c r="BA33" s="35">
        <v>0</v>
      </c>
      <c r="BB33" s="36">
        <v>0</v>
      </c>
      <c r="BC33" s="36">
        <v>0</v>
      </c>
      <c r="BD33" s="36">
        <v>0</v>
      </c>
      <c r="BE33" s="37">
        <v>0</v>
      </c>
      <c r="BF33" s="35">
        <v>0.2766886159032258</v>
      </c>
      <c r="BG33" s="36">
        <v>16.432469677419355</v>
      </c>
      <c r="BH33" s="36">
        <v>3.286493935483871</v>
      </c>
      <c r="BI33" s="36">
        <v>0</v>
      </c>
      <c r="BJ33" s="37">
        <v>0.04709693909677419</v>
      </c>
      <c r="BK33" s="38">
        <f t="shared" si="4"/>
        <v>248.0666307491765</v>
      </c>
    </row>
    <row r="34" spans="1:63" s="39" customFormat="1" ht="15">
      <c r="A34" s="34"/>
      <c r="B34" s="7" t="s">
        <v>294</v>
      </c>
      <c r="C34" s="35">
        <v>0</v>
      </c>
      <c r="D34" s="36">
        <v>0</v>
      </c>
      <c r="E34" s="36">
        <v>0</v>
      </c>
      <c r="F34" s="36">
        <v>0</v>
      </c>
      <c r="G34" s="37">
        <v>0</v>
      </c>
      <c r="H34" s="35">
        <v>2.3936475651935485</v>
      </c>
      <c r="I34" s="36">
        <v>0.7643350324516128</v>
      </c>
      <c r="J34" s="36">
        <v>0</v>
      </c>
      <c r="K34" s="36">
        <v>0</v>
      </c>
      <c r="L34" s="37">
        <v>5.857177420903225</v>
      </c>
      <c r="M34" s="35">
        <v>0</v>
      </c>
      <c r="N34" s="36">
        <v>0</v>
      </c>
      <c r="O34" s="36">
        <v>0</v>
      </c>
      <c r="P34" s="36">
        <v>0</v>
      </c>
      <c r="Q34" s="37">
        <v>0</v>
      </c>
      <c r="R34" s="35">
        <v>0.39427111822580646</v>
      </c>
      <c r="S34" s="36">
        <v>0</v>
      </c>
      <c r="T34" s="36">
        <v>0</v>
      </c>
      <c r="U34" s="36">
        <v>0</v>
      </c>
      <c r="V34" s="37">
        <v>0.019580362096774197</v>
      </c>
      <c r="W34" s="35">
        <v>0</v>
      </c>
      <c r="X34" s="36">
        <v>0</v>
      </c>
      <c r="Y34" s="36">
        <v>0</v>
      </c>
      <c r="Z34" s="36">
        <v>0</v>
      </c>
      <c r="AA34" s="37">
        <v>0</v>
      </c>
      <c r="AB34" s="35">
        <v>0</v>
      </c>
      <c r="AC34" s="36">
        <v>0</v>
      </c>
      <c r="AD34" s="36">
        <v>0</v>
      </c>
      <c r="AE34" s="36">
        <v>0</v>
      </c>
      <c r="AF34" s="37">
        <v>0</v>
      </c>
      <c r="AG34" s="35">
        <v>0</v>
      </c>
      <c r="AH34" s="36">
        <v>0</v>
      </c>
      <c r="AI34" s="36">
        <v>0</v>
      </c>
      <c r="AJ34" s="36">
        <v>0</v>
      </c>
      <c r="AK34" s="37">
        <v>0</v>
      </c>
      <c r="AL34" s="35">
        <v>0</v>
      </c>
      <c r="AM34" s="36">
        <v>0</v>
      </c>
      <c r="AN34" s="36">
        <v>0</v>
      </c>
      <c r="AO34" s="36">
        <v>0</v>
      </c>
      <c r="AP34" s="37">
        <v>0</v>
      </c>
      <c r="AQ34" s="35">
        <v>0</v>
      </c>
      <c r="AR34" s="36">
        <v>0</v>
      </c>
      <c r="AS34" s="36">
        <v>0</v>
      </c>
      <c r="AT34" s="36">
        <v>0</v>
      </c>
      <c r="AU34" s="37">
        <v>0</v>
      </c>
      <c r="AV34" s="35">
        <v>9.829562537612905</v>
      </c>
      <c r="AW34" s="36">
        <v>0.853490109787167</v>
      </c>
      <c r="AX34" s="36">
        <v>0</v>
      </c>
      <c r="AY34" s="36">
        <v>0</v>
      </c>
      <c r="AZ34" s="37">
        <v>5.198949431451612</v>
      </c>
      <c r="BA34" s="35">
        <v>0</v>
      </c>
      <c r="BB34" s="36">
        <v>0</v>
      </c>
      <c r="BC34" s="36">
        <v>0</v>
      </c>
      <c r="BD34" s="36">
        <v>0</v>
      </c>
      <c r="BE34" s="37">
        <v>0</v>
      </c>
      <c r="BF34" s="35">
        <v>0.6733748213548387</v>
      </c>
      <c r="BG34" s="36">
        <v>1.163753730967742</v>
      </c>
      <c r="BH34" s="36">
        <v>0</v>
      </c>
      <c r="BI34" s="36">
        <v>0</v>
      </c>
      <c r="BJ34" s="37">
        <v>0.32276621406451605</v>
      </c>
      <c r="BK34" s="38">
        <f t="shared" si="4"/>
        <v>27.470908344109745</v>
      </c>
    </row>
    <row r="35" spans="1:63" s="39" customFormat="1" ht="15">
      <c r="A35" s="34"/>
      <c r="B35" s="7" t="s">
        <v>296</v>
      </c>
      <c r="C35" s="35">
        <v>0</v>
      </c>
      <c r="D35" s="36">
        <v>0</v>
      </c>
      <c r="E35" s="36">
        <v>0</v>
      </c>
      <c r="F35" s="36">
        <v>0</v>
      </c>
      <c r="G35" s="37">
        <v>0</v>
      </c>
      <c r="H35" s="35">
        <v>52.5246381912903</v>
      </c>
      <c r="I35" s="36">
        <v>86.94641145483871</v>
      </c>
      <c r="J35" s="36">
        <v>0</v>
      </c>
      <c r="K35" s="36">
        <v>0</v>
      </c>
      <c r="L35" s="37">
        <v>26.811427886709673</v>
      </c>
      <c r="M35" s="35">
        <v>0</v>
      </c>
      <c r="N35" s="36">
        <v>0</v>
      </c>
      <c r="O35" s="36">
        <v>0</v>
      </c>
      <c r="P35" s="36">
        <v>0</v>
      </c>
      <c r="Q35" s="37">
        <v>0</v>
      </c>
      <c r="R35" s="35">
        <v>0.7373961551290321</v>
      </c>
      <c r="S35" s="36">
        <v>10.35446129032258</v>
      </c>
      <c r="T35" s="36">
        <v>0</v>
      </c>
      <c r="U35" s="36">
        <v>0</v>
      </c>
      <c r="V35" s="37">
        <v>4.839974124741937</v>
      </c>
      <c r="W35" s="35">
        <v>0</v>
      </c>
      <c r="X35" s="36">
        <v>0</v>
      </c>
      <c r="Y35" s="36">
        <v>0</v>
      </c>
      <c r="Z35" s="36">
        <v>0</v>
      </c>
      <c r="AA35" s="37">
        <v>0</v>
      </c>
      <c r="AB35" s="35">
        <v>0.17333440322580645</v>
      </c>
      <c r="AC35" s="36">
        <v>0</v>
      </c>
      <c r="AD35" s="36">
        <v>0</v>
      </c>
      <c r="AE35" s="36">
        <v>0</v>
      </c>
      <c r="AF35" s="37">
        <v>0</v>
      </c>
      <c r="AG35" s="35">
        <v>0</v>
      </c>
      <c r="AH35" s="36">
        <v>0</v>
      </c>
      <c r="AI35" s="36">
        <v>0</v>
      </c>
      <c r="AJ35" s="36">
        <v>0</v>
      </c>
      <c r="AK35" s="37">
        <v>0</v>
      </c>
      <c r="AL35" s="35">
        <v>0</v>
      </c>
      <c r="AM35" s="36">
        <v>0</v>
      </c>
      <c r="AN35" s="36">
        <v>0</v>
      </c>
      <c r="AO35" s="36">
        <v>0</v>
      </c>
      <c r="AP35" s="37">
        <v>0</v>
      </c>
      <c r="AQ35" s="35">
        <v>0</v>
      </c>
      <c r="AR35" s="36">
        <v>0</v>
      </c>
      <c r="AS35" s="36">
        <v>0</v>
      </c>
      <c r="AT35" s="36">
        <v>0</v>
      </c>
      <c r="AU35" s="37">
        <v>0</v>
      </c>
      <c r="AV35" s="35">
        <v>15.511850683903226</v>
      </c>
      <c r="AW35" s="36">
        <v>9.031498532416032</v>
      </c>
      <c r="AX35" s="36">
        <v>0</v>
      </c>
      <c r="AY35" s="36">
        <v>0</v>
      </c>
      <c r="AZ35" s="37">
        <v>4.498395129193549</v>
      </c>
      <c r="BA35" s="35">
        <v>0</v>
      </c>
      <c r="BB35" s="36">
        <v>0</v>
      </c>
      <c r="BC35" s="36">
        <v>0</v>
      </c>
      <c r="BD35" s="36">
        <v>0</v>
      </c>
      <c r="BE35" s="37">
        <v>0</v>
      </c>
      <c r="BF35" s="35">
        <v>0.9496092714516129</v>
      </c>
      <c r="BG35" s="36">
        <v>0</v>
      </c>
      <c r="BH35" s="36">
        <v>0</v>
      </c>
      <c r="BI35" s="36">
        <v>0</v>
      </c>
      <c r="BJ35" s="37">
        <v>0.019661812903225804</v>
      </c>
      <c r="BK35" s="38">
        <f t="shared" si="4"/>
        <v>212.39865893612566</v>
      </c>
    </row>
    <row r="36" spans="1:63" s="39" customFormat="1" ht="15">
      <c r="A36" s="34"/>
      <c r="B36" s="7" t="s">
        <v>295</v>
      </c>
      <c r="C36" s="35">
        <v>0</v>
      </c>
      <c r="D36" s="36">
        <v>0</v>
      </c>
      <c r="E36" s="36">
        <v>0</v>
      </c>
      <c r="F36" s="36">
        <v>0</v>
      </c>
      <c r="G36" s="37">
        <v>0</v>
      </c>
      <c r="H36" s="35">
        <v>0.43494353125806456</v>
      </c>
      <c r="I36" s="36">
        <v>10.227329032258066</v>
      </c>
      <c r="J36" s="36">
        <v>20.454658064516128</v>
      </c>
      <c r="K36" s="36">
        <v>0</v>
      </c>
      <c r="L36" s="37">
        <v>0.3416787845483872</v>
      </c>
      <c r="M36" s="35">
        <v>0</v>
      </c>
      <c r="N36" s="36">
        <v>0</v>
      </c>
      <c r="O36" s="36">
        <v>0</v>
      </c>
      <c r="P36" s="36">
        <v>0</v>
      </c>
      <c r="Q36" s="37">
        <v>0</v>
      </c>
      <c r="R36" s="35">
        <v>0.12688024248387098</v>
      </c>
      <c r="S36" s="36">
        <v>10.227329032258064</v>
      </c>
      <c r="T36" s="36">
        <v>3.988658322580645</v>
      </c>
      <c r="U36" s="36">
        <v>0</v>
      </c>
      <c r="V36" s="37">
        <v>0.017386459354838707</v>
      </c>
      <c r="W36" s="35">
        <v>0</v>
      </c>
      <c r="X36" s="36">
        <v>0</v>
      </c>
      <c r="Y36" s="36">
        <v>0</v>
      </c>
      <c r="Z36" s="36">
        <v>0</v>
      </c>
      <c r="AA36" s="37">
        <v>0</v>
      </c>
      <c r="AB36" s="35">
        <v>0</v>
      </c>
      <c r="AC36" s="36">
        <v>0</v>
      </c>
      <c r="AD36" s="36">
        <v>0</v>
      </c>
      <c r="AE36" s="36">
        <v>0</v>
      </c>
      <c r="AF36" s="37">
        <v>0</v>
      </c>
      <c r="AG36" s="35">
        <v>0</v>
      </c>
      <c r="AH36" s="36">
        <v>0</v>
      </c>
      <c r="AI36" s="36">
        <v>0</v>
      </c>
      <c r="AJ36" s="36">
        <v>0</v>
      </c>
      <c r="AK36" s="37">
        <v>0</v>
      </c>
      <c r="AL36" s="35">
        <v>0</v>
      </c>
      <c r="AM36" s="36">
        <v>0</v>
      </c>
      <c r="AN36" s="36">
        <v>0</v>
      </c>
      <c r="AO36" s="36">
        <v>0</v>
      </c>
      <c r="AP36" s="37">
        <v>0</v>
      </c>
      <c r="AQ36" s="35">
        <v>0</v>
      </c>
      <c r="AR36" s="36">
        <v>0</v>
      </c>
      <c r="AS36" s="36">
        <v>0</v>
      </c>
      <c r="AT36" s="36">
        <v>0</v>
      </c>
      <c r="AU36" s="37">
        <v>0</v>
      </c>
      <c r="AV36" s="35">
        <v>0.8923976003548387</v>
      </c>
      <c r="AW36" s="36">
        <v>14.917353887356533</v>
      </c>
      <c r="AX36" s="36">
        <v>0</v>
      </c>
      <c r="AY36" s="36">
        <v>0</v>
      </c>
      <c r="AZ36" s="37">
        <v>0</v>
      </c>
      <c r="BA36" s="35">
        <v>0</v>
      </c>
      <c r="BB36" s="36">
        <v>0</v>
      </c>
      <c r="BC36" s="36">
        <v>0</v>
      </c>
      <c r="BD36" s="36">
        <v>0</v>
      </c>
      <c r="BE36" s="37">
        <v>0</v>
      </c>
      <c r="BF36" s="35">
        <v>0.9483860862580644</v>
      </c>
      <c r="BG36" s="36">
        <v>1.3799538870967742</v>
      </c>
      <c r="BH36" s="36">
        <v>0</v>
      </c>
      <c r="BI36" s="36">
        <v>0</v>
      </c>
      <c r="BJ36" s="37">
        <v>0</v>
      </c>
      <c r="BK36" s="38">
        <f t="shared" si="4"/>
        <v>63.95695493032428</v>
      </c>
    </row>
    <row r="37" spans="1:63" s="39" customFormat="1" ht="15">
      <c r="A37" s="34"/>
      <c r="B37" s="7" t="s">
        <v>297</v>
      </c>
      <c r="C37" s="35">
        <v>0</v>
      </c>
      <c r="D37" s="36">
        <v>0</v>
      </c>
      <c r="E37" s="36">
        <v>0</v>
      </c>
      <c r="F37" s="36">
        <v>0</v>
      </c>
      <c r="G37" s="37">
        <v>0</v>
      </c>
      <c r="H37" s="35">
        <v>1.1321282298387099</v>
      </c>
      <c r="I37" s="36">
        <v>1.0770127741935485</v>
      </c>
      <c r="J37" s="36">
        <v>0</v>
      </c>
      <c r="K37" s="36">
        <v>0</v>
      </c>
      <c r="L37" s="37">
        <v>0.6601575442580645</v>
      </c>
      <c r="M37" s="35">
        <v>0</v>
      </c>
      <c r="N37" s="36">
        <v>0</v>
      </c>
      <c r="O37" s="36">
        <v>0</v>
      </c>
      <c r="P37" s="36">
        <v>0</v>
      </c>
      <c r="Q37" s="37">
        <v>0</v>
      </c>
      <c r="R37" s="35">
        <v>6.546520681419355</v>
      </c>
      <c r="S37" s="36">
        <v>3.902362758967741</v>
      </c>
      <c r="T37" s="36">
        <v>0</v>
      </c>
      <c r="U37" s="36">
        <v>0</v>
      </c>
      <c r="V37" s="37">
        <v>2.2040979853225804</v>
      </c>
      <c r="W37" s="35">
        <v>0</v>
      </c>
      <c r="X37" s="36">
        <v>0</v>
      </c>
      <c r="Y37" s="36">
        <v>0</v>
      </c>
      <c r="Z37" s="36">
        <v>0</v>
      </c>
      <c r="AA37" s="37">
        <v>0</v>
      </c>
      <c r="AB37" s="35">
        <v>0</v>
      </c>
      <c r="AC37" s="36">
        <v>0</v>
      </c>
      <c r="AD37" s="36">
        <v>0</v>
      </c>
      <c r="AE37" s="36">
        <v>0</v>
      </c>
      <c r="AF37" s="37">
        <v>0</v>
      </c>
      <c r="AG37" s="35">
        <v>0</v>
      </c>
      <c r="AH37" s="36">
        <v>0</v>
      </c>
      <c r="AI37" s="36">
        <v>0</v>
      </c>
      <c r="AJ37" s="36">
        <v>0</v>
      </c>
      <c r="AK37" s="37">
        <v>0</v>
      </c>
      <c r="AL37" s="35">
        <v>0</v>
      </c>
      <c r="AM37" s="36">
        <v>0</v>
      </c>
      <c r="AN37" s="36">
        <v>0</v>
      </c>
      <c r="AO37" s="36">
        <v>0</v>
      </c>
      <c r="AP37" s="37">
        <v>0</v>
      </c>
      <c r="AQ37" s="35">
        <v>0</v>
      </c>
      <c r="AR37" s="36">
        <v>0</v>
      </c>
      <c r="AS37" s="36">
        <v>0</v>
      </c>
      <c r="AT37" s="36">
        <v>0</v>
      </c>
      <c r="AU37" s="37">
        <v>0</v>
      </c>
      <c r="AV37" s="35">
        <v>12.506843282354842</v>
      </c>
      <c r="AW37" s="36">
        <v>2.224496688223391</v>
      </c>
      <c r="AX37" s="36">
        <v>0</v>
      </c>
      <c r="AY37" s="36">
        <v>0</v>
      </c>
      <c r="AZ37" s="37">
        <v>3.7177558408709674</v>
      </c>
      <c r="BA37" s="35">
        <v>0</v>
      </c>
      <c r="BB37" s="36">
        <v>0</v>
      </c>
      <c r="BC37" s="36">
        <v>0</v>
      </c>
      <c r="BD37" s="36">
        <v>0</v>
      </c>
      <c r="BE37" s="37">
        <v>0</v>
      </c>
      <c r="BF37" s="35">
        <v>6.700289064161291</v>
      </c>
      <c r="BG37" s="36">
        <v>0.7479233838709677</v>
      </c>
      <c r="BH37" s="36">
        <v>0</v>
      </c>
      <c r="BI37" s="36">
        <v>0</v>
      </c>
      <c r="BJ37" s="37">
        <v>1.59857260267742</v>
      </c>
      <c r="BK37" s="38">
        <f t="shared" si="4"/>
        <v>43.01816083615888</v>
      </c>
    </row>
    <row r="38" spans="1:63" s="39" customFormat="1" ht="15">
      <c r="A38" s="34"/>
      <c r="B38" s="7" t="s">
        <v>299</v>
      </c>
      <c r="C38" s="35">
        <v>0</v>
      </c>
      <c r="D38" s="36">
        <v>0</v>
      </c>
      <c r="E38" s="36">
        <v>0</v>
      </c>
      <c r="F38" s="36">
        <v>0</v>
      </c>
      <c r="G38" s="37">
        <v>0</v>
      </c>
      <c r="H38" s="35">
        <v>20.25108902767742</v>
      </c>
      <c r="I38" s="36">
        <v>45.718003470709675</v>
      </c>
      <c r="J38" s="36">
        <v>0</v>
      </c>
      <c r="K38" s="36">
        <v>0</v>
      </c>
      <c r="L38" s="37">
        <v>21.303260608258068</v>
      </c>
      <c r="M38" s="35">
        <v>0</v>
      </c>
      <c r="N38" s="36">
        <v>0</v>
      </c>
      <c r="O38" s="36">
        <v>0</v>
      </c>
      <c r="P38" s="36">
        <v>0</v>
      </c>
      <c r="Q38" s="37">
        <v>0</v>
      </c>
      <c r="R38" s="35">
        <v>0.177192192516129</v>
      </c>
      <c r="S38" s="36">
        <v>0</v>
      </c>
      <c r="T38" s="36">
        <v>0</v>
      </c>
      <c r="U38" s="36">
        <v>0</v>
      </c>
      <c r="V38" s="37">
        <v>0.2542468816774193</v>
      </c>
      <c r="W38" s="35">
        <v>0</v>
      </c>
      <c r="X38" s="36">
        <v>0</v>
      </c>
      <c r="Y38" s="36">
        <v>0</v>
      </c>
      <c r="Z38" s="36">
        <v>0</v>
      </c>
      <c r="AA38" s="37">
        <v>0</v>
      </c>
      <c r="AB38" s="35">
        <v>0</v>
      </c>
      <c r="AC38" s="36">
        <v>0</v>
      </c>
      <c r="AD38" s="36">
        <v>0</v>
      </c>
      <c r="AE38" s="36">
        <v>0</v>
      </c>
      <c r="AF38" s="37">
        <v>0</v>
      </c>
      <c r="AG38" s="35">
        <v>0</v>
      </c>
      <c r="AH38" s="36">
        <v>0</v>
      </c>
      <c r="AI38" s="36">
        <v>0</v>
      </c>
      <c r="AJ38" s="36">
        <v>0</v>
      </c>
      <c r="AK38" s="37">
        <v>0</v>
      </c>
      <c r="AL38" s="35">
        <v>0</v>
      </c>
      <c r="AM38" s="36">
        <v>0</v>
      </c>
      <c r="AN38" s="36">
        <v>0</v>
      </c>
      <c r="AO38" s="36">
        <v>0</v>
      </c>
      <c r="AP38" s="37">
        <v>0</v>
      </c>
      <c r="AQ38" s="35">
        <v>0</v>
      </c>
      <c r="AR38" s="36">
        <v>0</v>
      </c>
      <c r="AS38" s="36">
        <v>0</v>
      </c>
      <c r="AT38" s="36">
        <v>0</v>
      </c>
      <c r="AU38" s="37">
        <v>0</v>
      </c>
      <c r="AV38" s="35">
        <v>3.238512754516129</v>
      </c>
      <c r="AW38" s="36">
        <v>2.13092161454356</v>
      </c>
      <c r="AX38" s="36">
        <v>0</v>
      </c>
      <c r="AY38" s="36">
        <v>0</v>
      </c>
      <c r="AZ38" s="37">
        <v>4.235169095516129</v>
      </c>
      <c r="BA38" s="35">
        <v>0</v>
      </c>
      <c r="BB38" s="36">
        <v>0</v>
      </c>
      <c r="BC38" s="36">
        <v>0</v>
      </c>
      <c r="BD38" s="36">
        <v>0</v>
      </c>
      <c r="BE38" s="37">
        <v>0</v>
      </c>
      <c r="BF38" s="35">
        <v>2.2206375367741935</v>
      </c>
      <c r="BG38" s="36">
        <v>0</v>
      </c>
      <c r="BH38" s="36">
        <v>0</v>
      </c>
      <c r="BI38" s="36">
        <v>0</v>
      </c>
      <c r="BJ38" s="37">
        <v>0.11217504400000002</v>
      </c>
      <c r="BK38" s="38">
        <f>SUM(C38:BJ38)</f>
        <v>99.64120822618872</v>
      </c>
    </row>
    <row r="39" spans="1:63" s="39" customFormat="1" ht="15">
      <c r="A39" s="34"/>
      <c r="B39" s="7" t="s">
        <v>300</v>
      </c>
      <c r="C39" s="35">
        <v>0</v>
      </c>
      <c r="D39" s="36">
        <v>0</v>
      </c>
      <c r="E39" s="36">
        <v>0</v>
      </c>
      <c r="F39" s="36">
        <v>0</v>
      </c>
      <c r="G39" s="37">
        <v>0</v>
      </c>
      <c r="H39" s="35">
        <v>67.96400770725808</v>
      </c>
      <c r="I39" s="36">
        <v>234.16060759677418</v>
      </c>
      <c r="J39" s="36">
        <v>0</v>
      </c>
      <c r="K39" s="36">
        <v>0</v>
      </c>
      <c r="L39" s="37">
        <v>10.846580948838707</v>
      </c>
      <c r="M39" s="35">
        <v>0</v>
      </c>
      <c r="N39" s="36">
        <v>0</v>
      </c>
      <c r="O39" s="36">
        <v>0</v>
      </c>
      <c r="P39" s="36">
        <v>0</v>
      </c>
      <c r="Q39" s="37">
        <v>0</v>
      </c>
      <c r="R39" s="35">
        <v>1.7789994379677416</v>
      </c>
      <c r="S39" s="36">
        <v>2.049097419354839</v>
      </c>
      <c r="T39" s="36">
        <v>0</v>
      </c>
      <c r="U39" s="36">
        <v>0</v>
      </c>
      <c r="V39" s="37">
        <v>1.3337575102580645</v>
      </c>
      <c r="W39" s="35">
        <v>0</v>
      </c>
      <c r="X39" s="36">
        <v>0</v>
      </c>
      <c r="Y39" s="36">
        <v>0</v>
      </c>
      <c r="Z39" s="36">
        <v>0</v>
      </c>
      <c r="AA39" s="37">
        <v>0</v>
      </c>
      <c r="AB39" s="35">
        <v>0</v>
      </c>
      <c r="AC39" s="36">
        <v>0</v>
      </c>
      <c r="AD39" s="36">
        <v>0</v>
      </c>
      <c r="AE39" s="36">
        <v>0</v>
      </c>
      <c r="AF39" s="37">
        <v>0</v>
      </c>
      <c r="AG39" s="35">
        <v>0</v>
      </c>
      <c r="AH39" s="36">
        <v>0</v>
      </c>
      <c r="AI39" s="36">
        <v>0</v>
      </c>
      <c r="AJ39" s="36">
        <v>0</v>
      </c>
      <c r="AK39" s="37">
        <v>0</v>
      </c>
      <c r="AL39" s="35">
        <v>0</v>
      </c>
      <c r="AM39" s="36">
        <v>0</v>
      </c>
      <c r="AN39" s="36">
        <v>0</v>
      </c>
      <c r="AO39" s="36">
        <v>0</v>
      </c>
      <c r="AP39" s="37">
        <v>0</v>
      </c>
      <c r="AQ39" s="35">
        <v>0</v>
      </c>
      <c r="AR39" s="36">
        <v>0</v>
      </c>
      <c r="AS39" s="36">
        <v>0</v>
      </c>
      <c r="AT39" s="36">
        <v>0</v>
      </c>
      <c r="AU39" s="37">
        <v>0</v>
      </c>
      <c r="AV39" s="35">
        <v>6.834017900774193</v>
      </c>
      <c r="AW39" s="36">
        <v>1.0241238717021588</v>
      </c>
      <c r="AX39" s="36">
        <v>0</v>
      </c>
      <c r="AY39" s="36">
        <v>0</v>
      </c>
      <c r="AZ39" s="37">
        <v>6.393431412903225</v>
      </c>
      <c r="BA39" s="35">
        <v>0</v>
      </c>
      <c r="BB39" s="36">
        <v>0</v>
      </c>
      <c r="BC39" s="36">
        <v>0</v>
      </c>
      <c r="BD39" s="36">
        <v>0</v>
      </c>
      <c r="BE39" s="37">
        <v>0</v>
      </c>
      <c r="BF39" s="35">
        <v>0.49518663935483864</v>
      </c>
      <c r="BG39" s="36">
        <v>0</v>
      </c>
      <c r="BH39" s="36">
        <v>0</v>
      </c>
      <c r="BI39" s="36">
        <v>0</v>
      </c>
      <c r="BJ39" s="37">
        <v>20.55899281180645</v>
      </c>
      <c r="BK39" s="38">
        <f>SUM(C39:BJ39)</f>
        <v>353.43880325699246</v>
      </c>
    </row>
    <row r="40" spans="1:63" s="39" customFormat="1" ht="15">
      <c r="A40" s="34"/>
      <c r="B40" s="7" t="s">
        <v>301</v>
      </c>
      <c r="C40" s="35">
        <v>0</v>
      </c>
      <c r="D40" s="36">
        <v>0</v>
      </c>
      <c r="E40" s="36">
        <v>0</v>
      </c>
      <c r="F40" s="36">
        <v>0</v>
      </c>
      <c r="G40" s="37">
        <v>0</v>
      </c>
      <c r="H40" s="35">
        <v>26.992901570967742</v>
      </c>
      <c r="I40" s="36">
        <v>52.092880645161294</v>
      </c>
      <c r="J40" s="36">
        <v>0</v>
      </c>
      <c r="K40" s="36">
        <v>0</v>
      </c>
      <c r="L40" s="37">
        <v>3.3867522422580647</v>
      </c>
      <c r="M40" s="35">
        <v>0</v>
      </c>
      <c r="N40" s="36">
        <v>0</v>
      </c>
      <c r="O40" s="36">
        <v>0</v>
      </c>
      <c r="P40" s="36">
        <v>0</v>
      </c>
      <c r="Q40" s="37">
        <v>0</v>
      </c>
      <c r="R40" s="35">
        <v>0.004698575</v>
      </c>
      <c r="S40" s="36">
        <v>0</v>
      </c>
      <c r="T40" s="36">
        <v>0</v>
      </c>
      <c r="U40" s="36">
        <v>0</v>
      </c>
      <c r="V40" s="37">
        <v>0.012262255483870969</v>
      </c>
      <c r="W40" s="35">
        <v>0</v>
      </c>
      <c r="X40" s="36">
        <v>0</v>
      </c>
      <c r="Y40" s="36">
        <v>0</v>
      </c>
      <c r="Z40" s="36">
        <v>0</v>
      </c>
      <c r="AA40" s="37">
        <v>0</v>
      </c>
      <c r="AB40" s="35">
        <v>0</v>
      </c>
      <c r="AC40" s="36">
        <v>0</v>
      </c>
      <c r="AD40" s="36">
        <v>0</v>
      </c>
      <c r="AE40" s="36">
        <v>0</v>
      </c>
      <c r="AF40" s="37">
        <v>0</v>
      </c>
      <c r="AG40" s="35">
        <v>0</v>
      </c>
      <c r="AH40" s="36">
        <v>0</v>
      </c>
      <c r="AI40" s="36">
        <v>0</v>
      </c>
      <c r="AJ40" s="36">
        <v>0</v>
      </c>
      <c r="AK40" s="37">
        <v>0</v>
      </c>
      <c r="AL40" s="35">
        <v>0</v>
      </c>
      <c r="AM40" s="36">
        <v>0</v>
      </c>
      <c r="AN40" s="36">
        <v>0</v>
      </c>
      <c r="AO40" s="36">
        <v>0</v>
      </c>
      <c r="AP40" s="37">
        <v>0</v>
      </c>
      <c r="AQ40" s="35">
        <v>0</v>
      </c>
      <c r="AR40" s="36">
        <v>0</v>
      </c>
      <c r="AS40" s="36">
        <v>0</v>
      </c>
      <c r="AT40" s="36">
        <v>0</v>
      </c>
      <c r="AU40" s="37">
        <v>0</v>
      </c>
      <c r="AV40" s="35">
        <v>25.13261657125807</v>
      </c>
      <c r="AW40" s="36">
        <v>1.940031982997375</v>
      </c>
      <c r="AX40" s="36">
        <v>0</v>
      </c>
      <c r="AY40" s="36">
        <v>0</v>
      </c>
      <c r="AZ40" s="37">
        <v>4.5968789238709675</v>
      </c>
      <c r="BA40" s="35">
        <v>0</v>
      </c>
      <c r="BB40" s="36">
        <v>0</v>
      </c>
      <c r="BC40" s="36">
        <v>0</v>
      </c>
      <c r="BD40" s="36">
        <v>0</v>
      </c>
      <c r="BE40" s="37">
        <v>0</v>
      </c>
      <c r="BF40" s="35">
        <v>0.14346101483870968</v>
      </c>
      <c r="BG40" s="36">
        <v>0</v>
      </c>
      <c r="BH40" s="36">
        <v>0</v>
      </c>
      <c r="BI40" s="36">
        <v>0</v>
      </c>
      <c r="BJ40" s="37">
        <v>0.01582666</v>
      </c>
      <c r="BK40" s="38">
        <f>SUM(C40:BJ40)</f>
        <v>114.3183104418361</v>
      </c>
    </row>
    <row r="41" spans="1:63" s="39" customFormat="1" ht="15">
      <c r="A41" s="34"/>
      <c r="B41" s="7" t="s">
        <v>303</v>
      </c>
      <c r="C41" s="35">
        <v>0</v>
      </c>
      <c r="D41" s="36">
        <v>0</v>
      </c>
      <c r="E41" s="36">
        <v>0</v>
      </c>
      <c r="F41" s="36">
        <v>0</v>
      </c>
      <c r="G41" s="37">
        <v>0</v>
      </c>
      <c r="H41" s="35">
        <v>3.0628905266129034</v>
      </c>
      <c r="I41" s="36">
        <v>95.79494516129034</v>
      </c>
      <c r="J41" s="36">
        <v>0</v>
      </c>
      <c r="K41" s="36">
        <v>0</v>
      </c>
      <c r="L41" s="37">
        <v>8.402502206806451</v>
      </c>
      <c r="M41" s="35">
        <v>0</v>
      </c>
      <c r="N41" s="36">
        <v>0</v>
      </c>
      <c r="O41" s="36">
        <v>0</v>
      </c>
      <c r="P41" s="36">
        <v>0</v>
      </c>
      <c r="Q41" s="37">
        <v>0</v>
      </c>
      <c r="R41" s="35">
        <v>0.023439188870967742</v>
      </c>
      <c r="S41" s="36">
        <v>0</v>
      </c>
      <c r="T41" s="36">
        <v>0</v>
      </c>
      <c r="U41" s="36">
        <v>0</v>
      </c>
      <c r="V41" s="37">
        <v>0.016482932806451613</v>
      </c>
      <c r="W41" s="35">
        <v>0</v>
      </c>
      <c r="X41" s="36">
        <v>0</v>
      </c>
      <c r="Y41" s="36">
        <v>0</v>
      </c>
      <c r="Z41" s="36">
        <v>0</v>
      </c>
      <c r="AA41" s="37">
        <v>0</v>
      </c>
      <c r="AB41" s="35">
        <v>0</v>
      </c>
      <c r="AC41" s="36">
        <v>0</v>
      </c>
      <c r="AD41" s="36">
        <v>0</v>
      </c>
      <c r="AE41" s="36">
        <v>0</v>
      </c>
      <c r="AF41" s="37">
        <v>0</v>
      </c>
      <c r="AG41" s="35">
        <v>0</v>
      </c>
      <c r="AH41" s="36">
        <v>0</v>
      </c>
      <c r="AI41" s="36">
        <v>0</v>
      </c>
      <c r="AJ41" s="36">
        <v>0</v>
      </c>
      <c r="AK41" s="37">
        <v>0</v>
      </c>
      <c r="AL41" s="35">
        <v>0</v>
      </c>
      <c r="AM41" s="36">
        <v>0</v>
      </c>
      <c r="AN41" s="36">
        <v>0</v>
      </c>
      <c r="AO41" s="36">
        <v>0</v>
      </c>
      <c r="AP41" s="37">
        <v>0</v>
      </c>
      <c r="AQ41" s="35">
        <v>0</v>
      </c>
      <c r="AR41" s="36">
        <v>0</v>
      </c>
      <c r="AS41" s="36">
        <v>0</v>
      </c>
      <c r="AT41" s="36">
        <v>0</v>
      </c>
      <c r="AU41" s="37">
        <v>0</v>
      </c>
      <c r="AV41" s="35">
        <v>2.1822363364078035</v>
      </c>
      <c r="AW41" s="36">
        <v>0</v>
      </c>
      <c r="AX41" s="36">
        <v>0</v>
      </c>
      <c r="AY41" s="36">
        <v>0</v>
      </c>
      <c r="AZ41" s="37">
        <v>3.0895081605483874</v>
      </c>
      <c r="BA41" s="35">
        <v>0</v>
      </c>
      <c r="BB41" s="36">
        <v>0</v>
      </c>
      <c r="BC41" s="36">
        <v>0</v>
      </c>
      <c r="BD41" s="36">
        <v>0</v>
      </c>
      <c r="BE41" s="37">
        <v>0</v>
      </c>
      <c r="BF41" s="35">
        <v>0.02750759932258065</v>
      </c>
      <c r="BG41" s="36">
        <v>0</v>
      </c>
      <c r="BH41" s="36">
        <v>0</v>
      </c>
      <c r="BI41" s="36">
        <v>0</v>
      </c>
      <c r="BJ41" s="37">
        <v>0.001018769677419355</v>
      </c>
      <c r="BK41" s="38">
        <f>SUM(C41:BJ41)</f>
        <v>112.60053088234329</v>
      </c>
    </row>
    <row r="42" spans="1:63" s="39" customFormat="1" ht="15">
      <c r="A42" s="34"/>
      <c r="B42" s="7" t="s">
        <v>304</v>
      </c>
      <c r="C42" s="35">
        <v>0</v>
      </c>
      <c r="D42" s="36">
        <v>0</v>
      </c>
      <c r="E42" s="36">
        <v>0</v>
      </c>
      <c r="F42" s="36">
        <v>0</v>
      </c>
      <c r="G42" s="37">
        <v>0</v>
      </c>
      <c r="H42" s="35">
        <v>6.001762527580646</v>
      </c>
      <c r="I42" s="36">
        <v>10.854780415903226</v>
      </c>
      <c r="J42" s="36">
        <v>0</v>
      </c>
      <c r="K42" s="36">
        <v>0</v>
      </c>
      <c r="L42" s="37">
        <v>5.342696876741934</v>
      </c>
      <c r="M42" s="35">
        <v>0</v>
      </c>
      <c r="N42" s="36">
        <v>0</v>
      </c>
      <c r="O42" s="36">
        <v>0</v>
      </c>
      <c r="P42" s="36">
        <v>0</v>
      </c>
      <c r="Q42" s="37">
        <v>0</v>
      </c>
      <c r="R42" s="35">
        <v>4.055964597774193</v>
      </c>
      <c r="S42" s="36">
        <v>0</v>
      </c>
      <c r="T42" s="36">
        <v>0</v>
      </c>
      <c r="U42" s="36">
        <v>0</v>
      </c>
      <c r="V42" s="37">
        <v>3.561386612064516</v>
      </c>
      <c r="W42" s="35">
        <v>0</v>
      </c>
      <c r="X42" s="36">
        <v>0</v>
      </c>
      <c r="Y42" s="36">
        <v>0</v>
      </c>
      <c r="Z42" s="36">
        <v>0</v>
      </c>
      <c r="AA42" s="37">
        <v>0</v>
      </c>
      <c r="AB42" s="35">
        <v>0</v>
      </c>
      <c r="AC42" s="36">
        <v>0</v>
      </c>
      <c r="AD42" s="36">
        <v>0</v>
      </c>
      <c r="AE42" s="36">
        <v>0</v>
      </c>
      <c r="AF42" s="37">
        <v>0</v>
      </c>
      <c r="AG42" s="35">
        <v>0</v>
      </c>
      <c r="AH42" s="36">
        <v>0</v>
      </c>
      <c r="AI42" s="36">
        <v>0</v>
      </c>
      <c r="AJ42" s="36">
        <v>0</v>
      </c>
      <c r="AK42" s="37">
        <v>0</v>
      </c>
      <c r="AL42" s="35">
        <v>0</v>
      </c>
      <c r="AM42" s="36">
        <v>0</v>
      </c>
      <c r="AN42" s="36">
        <v>0</v>
      </c>
      <c r="AO42" s="36">
        <v>0</v>
      </c>
      <c r="AP42" s="37">
        <v>0</v>
      </c>
      <c r="AQ42" s="35">
        <v>0</v>
      </c>
      <c r="AR42" s="36">
        <v>0</v>
      </c>
      <c r="AS42" s="36">
        <v>0</v>
      </c>
      <c r="AT42" s="36">
        <v>0</v>
      </c>
      <c r="AU42" s="37">
        <v>0</v>
      </c>
      <c r="AV42" s="35">
        <v>25.179421660387103</v>
      </c>
      <c r="AW42" s="36">
        <v>8.775079500875496</v>
      </c>
      <c r="AX42" s="36">
        <v>0.10118003225806452</v>
      </c>
      <c r="AY42" s="36">
        <v>0</v>
      </c>
      <c r="AZ42" s="37">
        <v>8.061090811935484</v>
      </c>
      <c r="BA42" s="35">
        <v>0</v>
      </c>
      <c r="BB42" s="36">
        <v>0</v>
      </c>
      <c r="BC42" s="36">
        <v>0</v>
      </c>
      <c r="BD42" s="36">
        <v>0</v>
      </c>
      <c r="BE42" s="37">
        <v>0</v>
      </c>
      <c r="BF42" s="35">
        <v>18.20888463151613</v>
      </c>
      <c r="BG42" s="36">
        <v>10.61377526583871</v>
      </c>
      <c r="BH42" s="36">
        <v>0</v>
      </c>
      <c r="BI42" s="36">
        <v>0</v>
      </c>
      <c r="BJ42" s="37">
        <v>18.335512020096772</v>
      </c>
      <c r="BK42" s="38">
        <f>SUM(C42:BJ42)</f>
        <v>119.09153495297227</v>
      </c>
    </row>
    <row r="43" spans="1:63" s="39" customFormat="1" ht="15">
      <c r="A43" s="34"/>
      <c r="B43" s="7" t="s">
        <v>305</v>
      </c>
      <c r="C43" s="35">
        <v>0</v>
      </c>
      <c r="D43" s="36">
        <v>0</v>
      </c>
      <c r="E43" s="36">
        <v>0</v>
      </c>
      <c r="F43" s="36">
        <v>0</v>
      </c>
      <c r="G43" s="37">
        <v>0</v>
      </c>
      <c r="H43" s="35">
        <v>9.2115029613871</v>
      </c>
      <c r="I43" s="36">
        <v>11.414069806451613</v>
      </c>
      <c r="J43" s="36">
        <v>0</v>
      </c>
      <c r="K43" s="36">
        <v>0</v>
      </c>
      <c r="L43" s="37">
        <v>1.6887311996129033</v>
      </c>
      <c r="M43" s="35">
        <v>0</v>
      </c>
      <c r="N43" s="36">
        <v>0</v>
      </c>
      <c r="O43" s="36">
        <v>0</v>
      </c>
      <c r="P43" s="36">
        <v>0</v>
      </c>
      <c r="Q43" s="37">
        <v>0</v>
      </c>
      <c r="R43" s="35">
        <v>0.015315911677419353</v>
      </c>
      <c r="S43" s="36">
        <v>0</v>
      </c>
      <c r="T43" s="36">
        <v>0</v>
      </c>
      <c r="U43" s="36">
        <v>0</v>
      </c>
      <c r="V43" s="37">
        <v>8.895938442193549</v>
      </c>
      <c r="W43" s="35">
        <v>0</v>
      </c>
      <c r="X43" s="36">
        <v>0</v>
      </c>
      <c r="Y43" s="36">
        <v>0</v>
      </c>
      <c r="Z43" s="36">
        <v>0</v>
      </c>
      <c r="AA43" s="37">
        <v>0</v>
      </c>
      <c r="AB43" s="35">
        <v>0</v>
      </c>
      <c r="AC43" s="36">
        <v>0</v>
      </c>
      <c r="AD43" s="36">
        <v>0</v>
      </c>
      <c r="AE43" s="36">
        <v>0</v>
      </c>
      <c r="AF43" s="37">
        <v>0</v>
      </c>
      <c r="AG43" s="35">
        <v>0</v>
      </c>
      <c r="AH43" s="36">
        <v>0</v>
      </c>
      <c r="AI43" s="36">
        <v>0</v>
      </c>
      <c r="AJ43" s="36">
        <v>0</v>
      </c>
      <c r="AK43" s="37">
        <v>0</v>
      </c>
      <c r="AL43" s="35">
        <v>0</v>
      </c>
      <c r="AM43" s="36">
        <v>0</v>
      </c>
      <c r="AN43" s="36">
        <v>0</v>
      </c>
      <c r="AO43" s="36">
        <v>0</v>
      </c>
      <c r="AP43" s="37">
        <v>0</v>
      </c>
      <c r="AQ43" s="35">
        <v>0</v>
      </c>
      <c r="AR43" s="36">
        <v>0</v>
      </c>
      <c r="AS43" s="36">
        <v>0</v>
      </c>
      <c r="AT43" s="36">
        <v>0</v>
      </c>
      <c r="AU43" s="37">
        <v>0</v>
      </c>
      <c r="AV43" s="35">
        <v>2.783791947451613</v>
      </c>
      <c r="AW43" s="36">
        <v>7.719353186685285</v>
      </c>
      <c r="AX43" s="36">
        <v>0</v>
      </c>
      <c r="AY43" s="36">
        <v>0</v>
      </c>
      <c r="AZ43" s="37">
        <v>2.1043428198709675</v>
      </c>
      <c r="BA43" s="35">
        <v>0</v>
      </c>
      <c r="BB43" s="36">
        <v>0</v>
      </c>
      <c r="BC43" s="36">
        <v>0</v>
      </c>
      <c r="BD43" s="36">
        <v>0</v>
      </c>
      <c r="BE43" s="37">
        <v>0</v>
      </c>
      <c r="BF43" s="35">
        <v>0.5248397858387097</v>
      </c>
      <c r="BG43" s="36">
        <v>0</v>
      </c>
      <c r="BH43" s="36">
        <v>0</v>
      </c>
      <c r="BI43" s="36">
        <v>0</v>
      </c>
      <c r="BJ43" s="37">
        <v>0.030511277419354835</v>
      </c>
      <c r="BK43" s="38">
        <f aca="true" t="shared" si="5" ref="BK43:BK106">SUM(C43:BJ43)</f>
        <v>44.388397338588504</v>
      </c>
    </row>
    <row r="44" spans="1:63" s="39" customFormat="1" ht="15">
      <c r="A44" s="34"/>
      <c r="B44" s="7" t="s">
        <v>226</v>
      </c>
      <c r="C44" s="35">
        <v>0</v>
      </c>
      <c r="D44" s="36">
        <v>5.133506451612903</v>
      </c>
      <c r="E44" s="36">
        <v>0</v>
      </c>
      <c r="F44" s="36">
        <v>0</v>
      </c>
      <c r="G44" s="37">
        <v>0</v>
      </c>
      <c r="H44" s="35">
        <v>0.22700365287096766</v>
      </c>
      <c r="I44" s="36">
        <v>0</v>
      </c>
      <c r="J44" s="36">
        <v>0</v>
      </c>
      <c r="K44" s="36">
        <v>0</v>
      </c>
      <c r="L44" s="37">
        <v>0.06084675387096773</v>
      </c>
      <c r="M44" s="35">
        <v>0</v>
      </c>
      <c r="N44" s="36">
        <v>0</v>
      </c>
      <c r="O44" s="36">
        <v>0</v>
      </c>
      <c r="P44" s="36">
        <v>0</v>
      </c>
      <c r="Q44" s="37">
        <v>0</v>
      </c>
      <c r="R44" s="35">
        <v>0.10385185987096773</v>
      </c>
      <c r="S44" s="36">
        <v>0</v>
      </c>
      <c r="T44" s="36">
        <v>0</v>
      </c>
      <c r="U44" s="36">
        <v>0</v>
      </c>
      <c r="V44" s="37">
        <v>0</v>
      </c>
      <c r="W44" s="35">
        <v>0</v>
      </c>
      <c r="X44" s="36">
        <v>0</v>
      </c>
      <c r="Y44" s="36">
        <v>0</v>
      </c>
      <c r="Z44" s="36">
        <v>0</v>
      </c>
      <c r="AA44" s="37">
        <v>0</v>
      </c>
      <c r="AB44" s="35">
        <v>0.0005072779032258063</v>
      </c>
      <c r="AC44" s="36">
        <v>0</v>
      </c>
      <c r="AD44" s="36">
        <v>0</v>
      </c>
      <c r="AE44" s="36">
        <v>0</v>
      </c>
      <c r="AF44" s="37">
        <v>0</v>
      </c>
      <c r="AG44" s="35">
        <v>0</v>
      </c>
      <c r="AH44" s="36">
        <v>0</v>
      </c>
      <c r="AI44" s="36">
        <v>0</v>
      </c>
      <c r="AJ44" s="36">
        <v>0</v>
      </c>
      <c r="AK44" s="37">
        <v>0</v>
      </c>
      <c r="AL44" s="35">
        <v>0</v>
      </c>
      <c r="AM44" s="36">
        <v>0</v>
      </c>
      <c r="AN44" s="36">
        <v>0</v>
      </c>
      <c r="AO44" s="36">
        <v>0</v>
      </c>
      <c r="AP44" s="37">
        <v>0</v>
      </c>
      <c r="AQ44" s="35">
        <v>0</v>
      </c>
      <c r="AR44" s="36">
        <v>0</v>
      </c>
      <c r="AS44" s="36">
        <v>0</v>
      </c>
      <c r="AT44" s="36">
        <v>0</v>
      </c>
      <c r="AU44" s="37">
        <v>0</v>
      </c>
      <c r="AV44" s="35">
        <v>24.06758472125807</v>
      </c>
      <c r="AW44" s="36">
        <v>2.750554784446995</v>
      </c>
      <c r="AX44" s="36">
        <v>0</v>
      </c>
      <c r="AY44" s="36">
        <v>0</v>
      </c>
      <c r="AZ44" s="37">
        <v>0.17641649506451615</v>
      </c>
      <c r="BA44" s="35">
        <v>0</v>
      </c>
      <c r="BB44" s="36">
        <v>0</v>
      </c>
      <c r="BC44" s="36">
        <v>0</v>
      </c>
      <c r="BD44" s="36">
        <v>0</v>
      </c>
      <c r="BE44" s="37">
        <v>0</v>
      </c>
      <c r="BF44" s="35">
        <v>0.33471008832258065</v>
      </c>
      <c r="BG44" s="36">
        <v>1.5218337096774195</v>
      </c>
      <c r="BH44" s="36">
        <v>0</v>
      </c>
      <c r="BI44" s="36">
        <v>0</v>
      </c>
      <c r="BJ44" s="37">
        <v>0.0030436674193548394</v>
      </c>
      <c r="BK44" s="38">
        <f t="shared" si="5"/>
        <v>34.37985946231797</v>
      </c>
    </row>
    <row r="45" spans="1:63" s="39" customFormat="1" ht="15">
      <c r="A45" s="34"/>
      <c r="B45" s="7" t="s">
        <v>306</v>
      </c>
      <c r="C45" s="35">
        <v>0</v>
      </c>
      <c r="D45" s="36">
        <v>0</v>
      </c>
      <c r="E45" s="36">
        <v>0</v>
      </c>
      <c r="F45" s="36">
        <v>0</v>
      </c>
      <c r="G45" s="37">
        <v>0</v>
      </c>
      <c r="H45" s="35">
        <v>30.119975149419357</v>
      </c>
      <c r="I45" s="36">
        <v>66.14767902703225</v>
      </c>
      <c r="J45" s="36">
        <v>0</v>
      </c>
      <c r="K45" s="36">
        <v>0</v>
      </c>
      <c r="L45" s="37">
        <v>0.6831614774193548</v>
      </c>
      <c r="M45" s="35">
        <v>0</v>
      </c>
      <c r="N45" s="36">
        <v>0</v>
      </c>
      <c r="O45" s="36">
        <v>0</v>
      </c>
      <c r="P45" s="36">
        <v>0</v>
      </c>
      <c r="Q45" s="37">
        <v>0</v>
      </c>
      <c r="R45" s="35">
        <v>0.5173014</v>
      </c>
      <c r="S45" s="36">
        <v>4.045367741935484</v>
      </c>
      <c r="T45" s="36">
        <v>0</v>
      </c>
      <c r="U45" s="36">
        <v>0</v>
      </c>
      <c r="V45" s="37">
        <v>0.034891296774193545</v>
      </c>
      <c r="W45" s="35">
        <v>0</v>
      </c>
      <c r="X45" s="36">
        <v>0</v>
      </c>
      <c r="Y45" s="36">
        <v>0</v>
      </c>
      <c r="Z45" s="36">
        <v>0</v>
      </c>
      <c r="AA45" s="37">
        <v>0</v>
      </c>
      <c r="AB45" s="35">
        <v>0</v>
      </c>
      <c r="AC45" s="36">
        <v>0</v>
      </c>
      <c r="AD45" s="36">
        <v>0</v>
      </c>
      <c r="AE45" s="36">
        <v>0</v>
      </c>
      <c r="AF45" s="37">
        <v>0</v>
      </c>
      <c r="AG45" s="35">
        <v>0</v>
      </c>
      <c r="AH45" s="36">
        <v>0</v>
      </c>
      <c r="AI45" s="36">
        <v>0</v>
      </c>
      <c r="AJ45" s="36">
        <v>0</v>
      </c>
      <c r="AK45" s="37">
        <v>0</v>
      </c>
      <c r="AL45" s="35">
        <v>0</v>
      </c>
      <c r="AM45" s="36">
        <v>0</v>
      </c>
      <c r="AN45" s="36">
        <v>0</v>
      </c>
      <c r="AO45" s="36">
        <v>0</v>
      </c>
      <c r="AP45" s="37">
        <v>0</v>
      </c>
      <c r="AQ45" s="35">
        <v>0</v>
      </c>
      <c r="AR45" s="36">
        <v>0</v>
      </c>
      <c r="AS45" s="36">
        <v>0</v>
      </c>
      <c r="AT45" s="36">
        <v>0</v>
      </c>
      <c r="AU45" s="37">
        <v>0</v>
      </c>
      <c r="AV45" s="35">
        <v>6.3095465753341555</v>
      </c>
      <c r="AW45" s="36">
        <v>0</v>
      </c>
      <c r="AX45" s="36">
        <v>0</v>
      </c>
      <c r="AY45" s="36">
        <v>0</v>
      </c>
      <c r="AZ45" s="37">
        <v>3.3448691384838707</v>
      </c>
      <c r="BA45" s="35">
        <v>0</v>
      </c>
      <c r="BB45" s="36">
        <v>0</v>
      </c>
      <c r="BC45" s="36">
        <v>0</v>
      </c>
      <c r="BD45" s="36">
        <v>0</v>
      </c>
      <c r="BE45" s="37">
        <v>0</v>
      </c>
      <c r="BF45" s="35">
        <v>0.7879031438064517</v>
      </c>
      <c r="BG45" s="36">
        <v>0</v>
      </c>
      <c r="BH45" s="36">
        <v>0</v>
      </c>
      <c r="BI45" s="36">
        <v>0</v>
      </c>
      <c r="BJ45" s="37">
        <v>0.011122582580645161</v>
      </c>
      <c r="BK45" s="38">
        <f t="shared" si="5"/>
        <v>112.00181753278575</v>
      </c>
    </row>
    <row r="46" spans="1:63" s="39" customFormat="1" ht="15">
      <c r="A46" s="34"/>
      <c r="B46" s="7" t="s">
        <v>307</v>
      </c>
      <c r="C46" s="35">
        <v>0</v>
      </c>
      <c r="D46" s="36">
        <v>0</v>
      </c>
      <c r="E46" s="36">
        <v>0</v>
      </c>
      <c r="F46" s="36">
        <v>0</v>
      </c>
      <c r="G46" s="37">
        <v>0</v>
      </c>
      <c r="H46" s="35">
        <v>5.440384418451613</v>
      </c>
      <c r="I46" s="36">
        <v>23.257673254000004</v>
      </c>
      <c r="J46" s="36">
        <v>0</v>
      </c>
      <c r="K46" s="36">
        <v>0</v>
      </c>
      <c r="L46" s="37">
        <v>0.4720298711290323</v>
      </c>
      <c r="M46" s="35">
        <v>0</v>
      </c>
      <c r="N46" s="36">
        <v>0</v>
      </c>
      <c r="O46" s="36">
        <v>0</v>
      </c>
      <c r="P46" s="36">
        <v>0</v>
      </c>
      <c r="Q46" s="37">
        <v>0</v>
      </c>
      <c r="R46" s="35">
        <v>0.050397389032258065</v>
      </c>
      <c r="S46" s="36">
        <v>0</v>
      </c>
      <c r="T46" s="36">
        <v>0</v>
      </c>
      <c r="U46" s="36">
        <v>0</v>
      </c>
      <c r="V46" s="37">
        <v>0.007055634193548387</v>
      </c>
      <c r="W46" s="35">
        <v>0</v>
      </c>
      <c r="X46" s="36">
        <v>0</v>
      </c>
      <c r="Y46" s="36">
        <v>0</v>
      </c>
      <c r="Z46" s="36">
        <v>0</v>
      </c>
      <c r="AA46" s="37">
        <v>0</v>
      </c>
      <c r="AB46" s="35">
        <v>0</v>
      </c>
      <c r="AC46" s="36">
        <v>0</v>
      </c>
      <c r="AD46" s="36">
        <v>0</v>
      </c>
      <c r="AE46" s="36">
        <v>0</v>
      </c>
      <c r="AF46" s="37">
        <v>0.25853815945161285</v>
      </c>
      <c r="AG46" s="35">
        <v>0</v>
      </c>
      <c r="AH46" s="36">
        <v>0</v>
      </c>
      <c r="AI46" s="36">
        <v>0</v>
      </c>
      <c r="AJ46" s="36">
        <v>0</v>
      </c>
      <c r="AK46" s="37">
        <v>0</v>
      </c>
      <c r="AL46" s="35">
        <v>0</v>
      </c>
      <c r="AM46" s="36">
        <v>0</v>
      </c>
      <c r="AN46" s="36">
        <v>0</v>
      </c>
      <c r="AO46" s="36">
        <v>0</v>
      </c>
      <c r="AP46" s="37">
        <v>0</v>
      </c>
      <c r="AQ46" s="35">
        <v>0</v>
      </c>
      <c r="AR46" s="36">
        <v>0</v>
      </c>
      <c r="AS46" s="36">
        <v>0</v>
      </c>
      <c r="AT46" s="36">
        <v>0</v>
      </c>
      <c r="AU46" s="37">
        <v>0</v>
      </c>
      <c r="AV46" s="35">
        <v>6.828750251290322</v>
      </c>
      <c r="AW46" s="36">
        <v>0.31039531003181553</v>
      </c>
      <c r="AX46" s="36">
        <v>0</v>
      </c>
      <c r="AY46" s="36">
        <v>0</v>
      </c>
      <c r="AZ46" s="37">
        <v>1.1690139483870967</v>
      </c>
      <c r="BA46" s="35">
        <v>0</v>
      </c>
      <c r="BB46" s="36">
        <v>0</v>
      </c>
      <c r="BC46" s="36">
        <v>0</v>
      </c>
      <c r="BD46" s="36">
        <v>0</v>
      </c>
      <c r="BE46" s="37">
        <v>0</v>
      </c>
      <c r="BF46" s="35">
        <v>0.9070627751935484</v>
      </c>
      <c r="BG46" s="36">
        <v>0</v>
      </c>
      <c r="BH46" s="36">
        <v>0</v>
      </c>
      <c r="BI46" s="36">
        <v>0</v>
      </c>
      <c r="BJ46" s="37">
        <v>0</v>
      </c>
      <c r="BK46" s="38">
        <f t="shared" si="5"/>
        <v>38.70130101116086</v>
      </c>
    </row>
    <row r="47" spans="1:63" s="39" customFormat="1" ht="15">
      <c r="A47" s="34"/>
      <c r="B47" s="7" t="s">
        <v>308</v>
      </c>
      <c r="C47" s="35">
        <v>0</v>
      </c>
      <c r="D47" s="36">
        <v>0</v>
      </c>
      <c r="E47" s="36">
        <v>0</v>
      </c>
      <c r="F47" s="36">
        <v>0</v>
      </c>
      <c r="G47" s="37">
        <v>0</v>
      </c>
      <c r="H47" s="35">
        <v>66.96218580096775</v>
      </c>
      <c r="I47" s="36">
        <v>41.69500983870968</v>
      </c>
      <c r="J47" s="36">
        <v>0</v>
      </c>
      <c r="K47" s="36">
        <v>0</v>
      </c>
      <c r="L47" s="37">
        <v>0.5525844677419356</v>
      </c>
      <c r="M47" s="35">
        <v>0</v>
      </c>
      <c r="N47" s="36">
        <v>0</v>
      </c>
      <c r="O47" s="36">
        <v>0</v>
      </c>
      <c r="P47" s="36">
        <v>0</v>
      </c>
      <c r="Q47" s="37">
        <v>0</v>
      </c>
      <c r="R47" s="35">
        <v>0.012558737903225807</v>
      </c>
      <c r="S47" s="36">
        <v>0</v>
      </c>
      <c r="T47" s="36">
        <v>0</v>
      </c>
      <c r="U47" s="36">
        <v>0</v>
      </c>
      <c r="V47" s="37">
        <v>0</v>
      </c>
      <c r="W47" s="35">
        <v>0</v>
      </c>
      <c r="X47" s="36">
        <v>0</v>
      </c>
      <c r="Y47" s="36">
        <v>0</v>
      </c>
      <c r="Z47" s="36">
        <v>0</v>
      </c>
      <c r="AA47" s="37">
        <v>0</v>
      </c>
      <c r="AB47" s="35">
        <v>0</v>
      </c>
      <c r="AC47" s="36">
        <v>0</v>
      </c>
      <c r="AD47" s="36">
        <v>0</v>
      </c>
      <c r="AE47" s="36">
        <v>0</v>
      </c>
      <c r="AF47" s="37">
        <v>0</v>
      </c>
      <c r="AG47" s="35">
        <v>0</v>
      </c>
      <c r="AH47" s="36">
        <v>0</v>
      </c>
      <c r="AI47" s="36">
        <v>0</v>
      </c>
      <c r="AJ47" s="36">
        <v>0</v>
      </c>
      <c r="AK47" s="37">
        <v>0</v>
      </c>
      <c r="AL47" s="35">
        <v>0</v>
      </c>
      <c r="AM47" s="36">
        <v>0</v>
      </c>
      <c r="AN47" s="36">
        <v>0</v>
      </c>
      <c r="AO47" s="36">
        <v>0</v>
      </c>
      <c r="AP47" s="37">
        <v>0</v>
      </c>
      <c r="AQ47" s="35">
        <v>0</v>
      </c>
      <c r="AR47" s="36">
        <v>0</v>
      </c>
      <c r="AS47" s="36">
        <v>0</v>
      </c>
      <c r="AT47" s="36">
        <v>0</v>
      </c>
      <c r="AU47" s="37">
        <v>0</v>
      </c>
      <c r="AV47" s="35">
        <v>0.8607097718709679</v>
      </c>
      <c r="AW47" s="36">
        <v>0</v>
      </c>
      <c r="AX47" s="36">
        <v>0</v>
      </c>
      <c r="AY47" s="36">
        <v>0</v>
      </c>
      <c r="AZ47" s="37">
        <v>0.42995306064516126</v>
      </c>
      <c r="BA47" s="35">
        <v>0</v>
      </c>
      <c r="BB47" s="36">
        <v>0</v>
      </c>
      <c r="BC47" s="36">
        <v>0</v>
      </c>
      <c r="BD47" s="36">
        <v>0</v>
      </c>
      <c r="BE47" s="37">
        <v>0</v>
      </c>
      <c r="BF47" s="35">
        <v>1.0052107108064516</v>
      </c>
      <c r="BG47" s="36">
        <v>0</v>
      </c>
      <c r="BH47" s="36">
        <v>0</v>
      </c>
      <c r="BI47" s="36">
        <v>0</v>
      </c>
      <c r="BJ47" s="37">
        <v>0</v>
      </c>
      <c r="BK47" s="38">
        <f t="shared" si="5"/>
        <v>111.51821238864517</v>
      </c>
    </row>
    <row r="48" spans="1:63" s="39" customFormat="1" ht="15">
      <c r="A48" s="34"/>
      <c r="B48" s="7" t="s">
        <v>311</v>
      </c>
      <c r="C48" s="35">
        <v>0</v>
      </c>
      <c r="D48" s="36">
        <v>0</v>
      </c>
      <c r="E48" s="36">
        <v>0</v>
      </c>
      <c r="F48" s="36">
        <v>0</v>
      </c>
      <c r="G48" s="37">
        <v>0</v>
      </c>
      <c r="H48" s="35">
        <v>5.259815302064517</v>
      </c>
      <c r="I48" s="36">
        <v>4.034757060967742</v>
      </c>
      <c r="J48" s="36">
        <v>0.8889358870967743</v>
      </c>
      <c r="K48" s="36">
        <v>0</v>
      </c>
      <c r="L48" s="37">
        <v>6.227604110354839</v>
      </c>
      <c r="M48" s="35">
        <v>0</v>
      </c>
      <c r="N48" s="36">
        <v>0</v>
      </c>
      <c r="O48" s="36">
        <v>0</v>
      </c>
      <c r="P48" s="36">
        <v>0</v>
      </c>
      <c r="Q48" s="37">
        <v>0</v>
      </c>
      <c r="R48" s="35">
        <v>0.9811878933548389</v>
      </c>
      <c r="S48" s="36">
        <v>0</v>
      </c>
      <c r="T48" s="36">
        <v>0.07111487096774194</v>
      </c>
      <c r="U48" s="36">
        <v>0</v>
      </c>
      <c r="V48" s="37">
        <v>3.281906985387097</v>
      </c>
      <c r="W48" s="35">
        <v>0</v>
      </c>
      <c r="X48" s="36">
        <v>0</v>
      </c>
      <c r="Y48" s="36">
        <v>0</v>
      </c>
      <c r="Z48" s="36">
        <v>0</v>
      </c>
      <c r="AA48" s="37">
        <v>0</v>
      </c>
      <c r="AB48" s="35">
        <v>0</v>
      </c>
      <c r="AC48" s="36">
        <v>0</v>
      </c>
      <c r="AD48" s="36">
        <v>0</v>
      </c>
      <c r="AE48" s="36">
        <v>0</v>
      </c>
      <c r="AF48" s="37">
        <v>0</v>
      </c>
      <c r="AG48" s="35">
        <v>0</v>
      </c>
      <c r="AH48" s="36">
        <v>0</v>
      </c>
      <c r="AI48" s="36">
        <v>0</v>
      </c>
      <c r="AJ48" s="36">
        <v>0</v>
      </c>
      <c r="AK48" s="37">
        <v>0</v>
      </c>
      <c r="AL48" s="35">
        <v>0</v>
      </c>
      <c r="AM48" s="36">
        <v>0</v>
      </c>
      <c r="AN48" s="36">
        <v>0</v>
      </c>
      <c r="AO48" s="36">
        <v>0</v>
      </c>
      <c r="AP48" s="37">
        <v>0</v>
      </c>
      <c r="AQ48" s="35">
        <v>0</v>
      </c>
      <c r="AR48" s="36">
        <v>0</v>
      </c>
      <c r="AS48" s="36">
        <v>0</v>
      </c>
      <c r="AT48" s="36">
        <v>0</v>
      </c>
      <c r="AU48" s="37">
        <v>0</v>
      </c>
      <c r="AV48" s="35">
        <v>4.46923975748387</v>
      </c>
      <c r="AW48" s="36">
        <v>3.0706336061877466</v>
      </c>
      <c r="AX48" s="36">
        <v>0</v>
      </c>
      <c r="AY48" s="36">
        <v>0</v>
      </c>
      <c r="AZ48" s="37">
        <v>15.686980681612905</v>
      </c>
      <c r="BA48" s="35">
        <v>0</v>
      </c>
      <c r="BB48" s="36">
        <v>0</v>
      </c>
      <c r="BC48" s="36">
        <v>0</v>
      </c>
      <c r="BD48" s="36">
        <v>0</v>
      </c>
      <c r="BE48" s="37">
        <v>0</v>
      </c>
      <c r="BF48" s="35">
        <v>2.306606884774194</v>
      </c>
      <c r="BG48" s="36">
        <v>0.04074027096774193</v>
      </c>
      <c r="BH48" s="36">
        <v>0</v>
      </c>
      <c r="BI48" s="36">
        <v>0</v>
      </c>
      <c r="BJ48" s="37">
        <v>7.03462892832258</v>
      </c>
      <c r="BK48" s="38">
        <f t="shared" si="5"/>
        <v>53.354152239542586</v>
      </c>
    </row>
    <row r="49" spans="1:63" s="39" customFormat="1" ht="15">
      <c r="A49" s="34"/>
      <c r="B49" s="7" t="s">
        <v>312</v>
      </c>
      <c r="C49" s="35">
        <v>0</v>
      </c>
      <c r="D49" s="36">
        <v>0.8402367741935484</v>
      </c>
      <c r="E49" s="36">
        <v>0</v>
      </c>
      <c r="F49" s="36">
        <v>0</v>
      </c>
      <c r="G49" s="37">
        <v>0</v>
      </c>
      <c r="H49" s="35">
        <v>0.046213022580645156</v>
      </c>
      <c r="I49" s="36">
        <v>0.08402367741935483</v>
      </c>
      <c r="J49" s="36">
        <v>0</v>
      </c>
      <c r="K49" s="36">
        <v>0</v>
      </c>
      <c r="L49" s="37">
        <v>1.9416629452580645</v>
      </c>
      <c r="M49" s="35">
        <v>0</v>
      </c>
      <c r="N49" s="36">
        <v>0</v>
      </c>
      <c r="O49" s="36">
        <v>0</v>
      </c>
      <c r="P49" s="36">
        <v>0</v>
      </c>
      <c r="Q49" s="37">
        <v>0</v>
      </c>
      <c r="R49" s="35">
        <v>0.012603551612903226</v>
      </c>
      <c r="S49" s="36">
        <v>1.2603551612903225</v>
      </c>
      <c r="T49" s="36">
        <v>0</v>
      </c>
      <c r="U49" s="36">
        <v>0</v>
      </c>
      <c r="V49" s="37">
        <v>1.8909528603225807</v>
      </c>
      <c r="W49" s="35">
        <v>0</v>
      </c>
      <c r="X49" s="36">
        <v>0</v>
      </c>
      <c r="Y49" s="36">
        <v>0</v>
      </c>
      <c r="Z49" s="36">
        <v>0</v>
      </c>
      <c r="AA49" s="37">
        <v>0</v>
      </c>
      <c r="AB49" s="35">
        <v>0</v>
      </c>
      <c r="AC49" s="36">
        <v>0</v>
      </c>
      <c r="AD49" s="36">
        <v>0</v>
      </c>
      <c r="AE49" s="36">
        <v>0</v>
      </c>
      <c r="AF49" s="37">
        <v>0.06301509677419355</v>
      </c>
      <c r="AG49" s="35">
        <v>0</v>
      </c>
      <c r="AH49" s="36">
        <v>0</v>
      </c>
      <c r="AI49" s="36">
        <v>0</v>
      </c>
      <c r="AJ49" s="36">
        <v>0</v>
      </c>
      <c r="AK49" s="37">
        <v>0</v>
      </c>
      <c r="AL49" s="35">
        <v>0</v>
      </c>
      <c r="AM49" s="36">
        <v>0</v>
      </c>
      <c r="AN49" s="36">
        <v>0</v>
      </c>
      <c r="AO49" s="36">
        <v>0</v>
      </c>
      <c r="AP49" s="37">
        <v>0</v>
      </c>
      <c r="AQ49" s="35">
        <v>0</v>
      </c>
      <c r="AR49" s="36">
        <v>0</v>
      </c>
      <c r="AS49" s="36">
        <v>0</v>
      </c>
      <c r="AT49" s="36">
        <v>0</v>
      </c>
      <c r="AU49" s="37">
        <v>0</v>
      </c>
      <c r="AV49" s="35">
        <v>0.14292128106451613</v>
      </c>
      <c r="AW49" s="36">
        <v>1.82285431711211</v>
      </c>
      <c r="AX49" s="36">
        <v>0</v>
      </c>
      <c r="AY49" s="36">
        <v>0</v>
      </c>
      <c r="AZ49" s="37">
        <v>0.7152868014838709</v>
      </c>
      <c r="BA49" s="35">
        <v>0</v>
      </c>
      <c r="BB49" s="36">
        <v>0</v>
      </c>
      <c r="BC49" s="36">
        <v>0</v>
      </c>
      <c r="BD49" s="36">
        <v>0</v>
      </c>
      <c r="BE49" s="37">
        <v>0</v>
      </c>
      <c r="BF49" s="35">
        <v>0.01390494016129032</v>
      </c>
      <c r="BG49" s="36">
        <v>0</v>
      </c>
      <c r="BH49" s="36">
        <v>0</v>
      </c>
      <c r="BI49" s="36">
        <v>0</v>
      </c>
      <c r="BJ49" s="37">
        <v>0.4230413496774193</v>
      </c>
      <c r="BK49" s="38">
        <f t="shared" si="5"/>
        <v>9.257071778950818</v>
      </c>
    </row>
    <row r="50" spans="1:63" s="39" customFormat="1" ht="15">
      <c r="A50" s="34"/>
      <c r="B50" s="7" t="s">
        <v>313</v>
      </c>
      <c r="C50" s="35">
        <v>0</v>
      </c>
      <c r="D50" s="36">
        <v>0</v>
      </c>
      <c r="E50" s="36">
        <v>0</v>
      </c>
      <c r="F50" s="36">
        <v>0</v>
      </c>
      <c r="G50" s="37">
        <v>0</v>
      </c>
      <c r="H50" s="35">
        <v>0.033076844258064515</v>
      </c>
      <c r="I50" s="36">
        <v>0.019098057967741937</v>
      </c>
      <c r="J50" s="36">
        <v>0.008064516129032258</v>
      </c>
      <c r="K50" s="36">
        <v>0</v>
      </c>
      <c r="L50" s="37">
        <v>0.12319581977419355</v>
      </c>
      <c r="M50" s="35">
        <v>0</v>
      </c>
      <c r="N50" s="36">
        <v>0</v>
      </c>
      <c r="O50" s="36">
        <v>0</v>
      </c>
      <c r="P50" s="36">
        <v>0</v>
      </c>
      <c r="Q50" s="37">
        <v>0</v>
      </c>
      <c r="R50" s="35">
        <v>0.02879586429032258</v>
      </c>
      <c r="S50" s="36">
        <v>0.16689543829032258</v>
      </c>
      <c r="T50" s="36">
        <v>0</v>
      </c>
      <c r="U50" s="36">
        <v>0</v>
      </c>
      <c r="V50" s="37">
        <v>0.09106867041935485</v>
      </c>
      <c r="W50" s="35">
        <v>0</v>
      </c>
      <c r="X50" s="36">
        <v>0</v>
      </c>
      <c r="Y50" s="36">
        <v>0</v>
      </c>
      <c r="Z50" s="36">
        <v>0</v>
      </c>
      <c r="AA50" s="37">
        <v>0</v>
      </c>
      <c r="AB50" s="35">
        <v>0</v>
      </c>
      <c r="AC50" s="36">
        <v>0</v>
      </c>
      <c r="AD50" s="36">
        <v>0</v>
      </c>
      <c r="AE50" s="36">
        <v>0</v>
      </c>
      <c r="AF50" s="37">
        <v>0</v>
      </c>
      <c r="AG50" s="35">
        <v>0</v>
      </c>
      <c r="AH50" s="36">
        <v>0</v>
      </c>
      <c r="AI50" s="36">
        <v>0</v>
      </c>
      <c r="AJ50" s="36">
        <v>0</v>
      </c>
      <c r="AK50" s="37">
        <v>0</v>
      </c>
      <c r="AL50" s="35">
        <v>0</v>
      </c>
      <c r="AM50" s="36">
        <v>0</v>
      </c>
      <c r="AN50" s="36">
        <v>0</v>
      </c>
      <c r="AO50" s="36">
        <v>0</v>
      </c>
      <c r="AP50" s="37">
        <v>0</v>
      </c>
      <c r="AQ50" s="35">
        <v>0</v>
      </c>
      <c r="AR50" s="36">
        <v>0</v>
      </c>
      <c r="AS50" s="36">
        <v>0</v>
      </c>
      <c r="AT50" s="36">
        <v>0</v>
      </c>
      <c r="AU50" s="37">
        <v>0</v>
      </c>
      <c r="AV50" s="35">
        <v>0.08744264164516126</v>
      </c>
      <c r="AW50" s="36">
        <v>0.04169296380645124</v>
      </c>
      <c r="AX50" s="36">
        <v>0.004838709677419354</v>
      </c>
      <c r="AY50" s="36">
        <v>0</v>
      </c>
      <c r="AZ50" s="37">
        <v>0.7248856330000002</v>
      </c>
      <c r="BA50" s="35">
        <v>0</v>
      </c>
      <c r="BB50" s="36">
        <v>0</v>
      </c>
      <c r="BC50" s="36">
        <v>0</v>
      </c>
      <c r="BD50" s="36">
        <v>0</v>
      </c>
      <c r="BE50" s="37">
        <v>0</v>
      </c>
      <c r="BF50" s="35">
        <v>0.06858317477419355</v>
      </c>
      <c r="BG50" s="36">
        <v>0.08661290322580645</v>
      </c>
      <c r="BH50" s="36">
        <v>0</v>
      </c>
      <c r="BI50" s="36">
        <v>0</v>
      </c>
      <c r="BJ50" s="37">
        <v>0.21517544677419354</v>
      </c>
      <c r="BK50" s="38">
        <f t="shared" si="5"/>
        <v>1.699426684032258</v>
      </c>
    </row>
    <row r="51" spans="1:63" s="39" customFormat="1" ht="15">
      <c r="A51" s="34"/>
      <c r="B51" s="7" t="s">
        <v>298</v>
      </c>
      <c r="C51" s="35">
        <v>0</v>
      </c>
      <c r="D51" s="36">
        <v>0</v>
      </c>
      <c r="E51" s="36">
        <v>0</v>
      </c>
      <c r="F51" s="36">
        <v>0</v>
      </c>
      <c r="G51" s="37">
        <v>0</v>
      </c>
      <c r="H51" s="35">
        <v>0.2555833126451613</v>
      </c>
      <c r="I51" s="36">
        <v>48.73885031138709</v>
      </c>
      <c r="J51" s="36">
        <v>2.045613548387097</v>
      </c>
      <c r="K51" s="36">
        <v>0</v>
      </c>
      <c r="L51" s="37">
        <v>0.015342101612903227</v>
      </c>
      <c r="M51" s="35">
        <v>0</v>
      </c>
      <c r="N51" s="36">
        <v>0</v>
      </c>
      <c r="O51" s="36">
        <v>0</v>
      </c>
      <c r="P51" s="36">
        <v>0</v>
      </c>
      <c r="Q51" s="37">
        <v>0</v>
      </c>
      <c r="R51" s="35">
        <v>0.13245347919354838</v>
      </c>
      <c r="S51" s="36">
        <v>0</v>
      </c>
      <c r="T51" s="36">
        <v>0</v>
      </c>
      <c r="U51" s="36">
        <v>0</v>
      </c>
      <c r="V51" s="37">
        <v>0.002147894225806452</v>
      </c>
      <c r="W51" s="35">
        <v>0</v>
      </c>
      <c r="X51" s="36">
        <v>0</v>
      </c>
      <c r="Y51" s="36">
        <v>0</v>
      </c>
      <c r="Z51" s="36">
        <v>0</v>
      </c>
      <c r="AA51" s="37">
        <v>0</v>
      </c>
      <c r="AB51" s="35">
        <v>0</v>
      </c>
      <c r="AC51" s="36">
        <v>0</v>
      </c>
      <c r="AD51" s="36">
        <v>0</v>
      </c>
      <c r="AE51" s="36">
        <v>0</v>
      </c>
      <c r="AF51" s="37">
        <v>0</v>
      </c>
      <c r="AG51" s="35">
        <v>0</v>
      </c>
      <c r="AH51" s="36">
        <v>0</v>
      </c>
      <c r="AI51" s="36">
        <v>0</v>
      </c>
      <c r="AJ51" s="36">
        <v>0</v>
      </c>
      <c r="AK51" s="37">
        <v>0</v>
      </c>
      <c r="AL51" s="35">
        <v>0</v>
      </c>
      <c r="AM51" s="36">
        <v>0</v>
      </c>
      <c r="AN51" s="36">
        <v>0</v>
      </c>
      <c r="AO51" s="36">
        <v>0</v>
      </c>
      <c r="AP51" s="37">
        <v>0</v>
      </c>
      <c r="AQ51" s="35">
        <v>0</v>
      </c>
      <c r="AR51" s="36">
        <v>0</v>
      </c>
      <c r="AS51" s="36">
        <v>0</v>
      </c>
      <c r="AT51" s="36">
        <v>0</v>
      </c>
      <c r="AU51" s="37">
        <v>0</v>
      </c>
      <c r="AV51" s="35">
        <v>1.9302420309032258</v>
      </c>
      <c r="AW51" s="36">
        <v>3.4281427732369156</v>
      </c>
      <c r="AX51" s="36">
        <v>0</v>
      </c>
      <c r="AY51" s="36">
        <v>0</v>
      </c>
      <c r="AZ51" s="37">
        <v>0.936907313516129</v>
      </c>
      <c r="BA51" s="35">
        <v>0</v>
      </c>
      <c r="BB51" s="36">
        <v>0</v>
      </c>
      <c r="BC51" s="36">
        <v>0</v>
      </c>
      <c r="BD51" s="36">
        <v>0</v>
      </c>
      <c r="BE51" s="37">
        <v>0</v>
      </c>
      <c r="BF51" s="35">
        <v>0.1584659</v>
      </c>
      <c r="BG51" s="36">
        <v>0.051118032258064515</v>
      </c>
      <c r="BH51" s="36">
        <v>5.111793002161289</v>
      </c>
      <c r="BI51" s="36">
        <v>0</v>
      </c>
      <c r="BJ51" s="37">
        <v>0</v>
      </c>
      <c r="BK51" s="38">
        <f t="shared" si="5"/>
        <v>62.80665969952724</v>
      </c>
    </row>
    <row r="52" spans="1:63" s="39" customFormat="1" ht="15">
      <c r="A52" s="34"/>
      <c r="B52" s="7" t="s">
        <v>309</v>
      </c>
      <c r="C52" s="35">
        <v>0</v>
      </c>
      <c r="D52" s="36">
        <v>0</v>
      </c>
      <c r="E52" s="36">
        <v>0</v>
      </c>
      <c r="F52" s="36">
        <v>0</v>
      </c>
      <c r="G52" s="37">
        <v>0</v>
      </c>
      <c r="H52" s="35">
        <v>0.3848542030322581</v>
      </c>
      <c r="I52" s="36">
        <v>18.95463559264516</v>
      </c>
      <c r="J52" s="36">
        <v>0</v>
      </c>
      <c r="K52" s="36">
        <v>0</v>
      </c>
      <c r="L52" s="37">
        <v>0.4552901129032258</v>
      </c>
      <c r="M52" s="35">
        <v>0</v>
      </c>
      <c r="N52" s="36">
        <v>0</v>
      </c>
      <c r="O52" s="36">
        <v>0</v>
      </c>
      <c r="P52" s="36">
        <v>0</v>
      </c>
      <c r="Q52" s="37">
        <v>0</v>
      </c>
      <c r="R52" s="35">
        <v>0.15562565590322586</v>
      </c>
      <c r="S52" s="36">
        <v>4.047023225806452</v>
      </c>
      <c r="T52" s="36">
        <v>0</v>
      </c>
      <c r="U52" s="36">
        <v>0</v>
      </c>
      <c r="V52" s="37">
        <v>0.0005058779032258063</v>
      </c>
      <c r="W52" s="35">
        <v>0</v>
      </c>
      <c r="X52" s="36">
        <v>0</v>
      </c>
      <c r="Y52" s="36">
        <v>0</v>
      </c>
      <c r="Z52" s="36">
        <v>0</v>
      </c>
      <c r="AA52" s="37">
        <v>0</v>
      </c>
      <c r="AB52" s="35">
        <v>0</v>
      </c>
      <c r="AC52" s="36">
        <v>0</v>
      </c>
      <c r="AD52" s="36">
        <v>0</v>
      </c>
      <c r="AE52" s="36">
        <v>0</v>
      </c>
      <c r="AF52" s="37">
        <v>0</v>
      </c>
      <c r="AG52" s="35">
        <v>0</v>
      </c>
      <c r="AH52" s="36">
        <v>0</v>
      </c>
      <c r="AI52" s="36">
        <v>0</v>
      </c>
      <c r="AJ52" s="36">
        <v>0</v>
      </c>
      <c r="AK52" s="37">
        <v>0</v>
      </c>
      <c r="AL52" s="35">
        <v>0</v>
      </c>
      <c r="AM52" s="36">
        <v>0</v>
      </c>
      <c r="AN52" s="36">
        <v>0</v>
      </c>
      <c r="AO52" s="36">
        <v>0</v>
      </c>
      <c r="AP52" s="37">
        <v>0</v>
      </c>
      <c r="AQ52" s="35">
        <v>0</v>
      </c>
      <c r="AR52" s="36">
        <v>0</v>
      </c>
      <c r="AS52" s="36">
        <v>0</v>
      </c>
      <c r="AT52" s="36">
        <v>0</v>
      </c>
      <c r="AU52" s="37">
        <v>0</v>
      </c>
      <c r="AV52" s="35">
        <v>0.19693627077419357</v>
      </c>
      <c r="AW52" s="36">
        <v>1.2855846426380442</v>
      </c>
      <c r="AX52" s="36">
        <v>0</v>
      </c>
      <c r="AY52" s="36">
        <v>0</v>
      </c>
      <c r="AZ52" s="37">
        <v>2.0271074129032254</v>
      </c>
      <c r="BA52" s="35">
        <v>0</v>
      </c>
      <c r="BB52" s="36">
        <v>0</v>
      </c>
      <c r="BC52" s="36">
        <v>0</v>
      </c>
      <c r="BD52" s="36">
        <v>0</v>
      </c>
      <c r="BE52" s="37">
        <v>0</v>
      </c>
      <c r="BF52" s="35">
        <v>0.061959618322580644</v>
      </c>
      <c r="BG52" s="36">
        <v>0</v>
      </c>
      <c r="BH52" s="36">
        <v>0</v>
      </c>
      <c r="BI52" s="36">
        <v>0</v>
      </c>
      <c r="BJ52" s="37">
        <v>0</v>
      </c>
      <c r="BK52" s="38">
        <f t="shared" si="5"/>
        <v>27.569522612831598</v>
      </c>
    </row>
    <row r="53" spans="1:63" s="39" customFormat="1" ht="15">
      <c r="A53" s="34"/>
      <c r="B53" s="7" t="s">
        <v>98</v>
      </c>
      <c r="C53" s="35">
        <v>0</v>
      </c>
      <c r="D53" s="36">
        <v>0</v>
      </c>
      <c r="E53" s="36">
        <v>0</v>
      </c>
      <c r="F53" s="36">
        <v>0</v>
      </c>
      <c r="G53" s="37">
        <v>0</v>
      </c>
      <c r="H53" s="35">
        <v>0.2514173755161291</v>
      </c>
      <c r="I53" s="36">
        <v>1.2778027373870968</v>
      </c>
      <c r="J53" s="36">
        <v>0</v>
      </c>
      <c r="K53" s="36">
        <v>0</v>
      </c>
      <c r="L53" s="37">
        <v>0.17855202480645158</v>
      </c>
      <c r="M53" s="35">
        <v>0</v>
      </c>
      <c r="N53" s="36">
        <v>0</v>
      </c>
      <c r="O53" s="36">
        <v>0</v>
      </c>
      <c r="P53" s="36">
        <v>0</v>
      </c>
      <c r="Q53" s="37">
        <v>0</v>
      </c>
      <c r="R53" s="35">
        <v>0.4035011236774194</v>
      </c>
      <c r="S53" s="36">
        <v>1.0643430485483871</v>
      </c>
      <c r="T53" s="36">
        <v>0</v>
      </c>
      <c r="U53" s="36">
        <v>0</v>
      </c>
      <c r="V53" s="37">
        <v>0</v>
      </c>
      <c r="W53" s="35">
        <v>0</v>
      </c>
      <c r="X53" s="36">
        <v>0</v>
      </c>
      <c r="Y53" s="36">
        <v>0</v>
      </c>
      <c r="Z53" s="36">
        <v>0</v>
      </c>
      <c r="AA53" s="37">
        <v>0</v>
      </c>
      <c r="AB53" s="35">
        <v>0.01105116141935484</v>
      </c>
      <c r="AC53" s="36">
        <v>0</v>
      </c>
      <c r="AD53" s="36">
        <v>0</v>
      </c>
      <c r="AE53" s="36">
        <v>0</v>
      </c>
      <c r="AF53" s="37">
        <v>0.06671982580645161</v>
      </c>
      <c r="AG53" s="35">
        <v>0</v>
      </c>
      <c r="AH53" s="36">
        <v>0</v>
      </c>
      <c r="AI53" s="36">
        <v>0</v>
      </c>
      <c r="AJ53" s="36">
        <v>0</v>
      </c>
      <c r="AK53" s="37">
        <v>0</v>
      </c>
      <c r="AL53" s="35">
        <v>0</v>
      </c>
      <c r="AM53" s="36">
        <v>0</v>
      </c>
      <c r="AN53" s="36">
        <v>0</v>
      </c>
      <c r="AO53" s="36">
        <v>0</v>
      </c>
      <c r="AP53" s="37">
        <v>4.024464516129033E-05</v>
      </c>
      <c r="AQ53" s="35">
        <v>0</v>
      </c>
      <c r="AR53" s="36">
        <v>0</v>
      </c>
      <c r="AS53" s="36">
        <v>0</v>
      </c>
      <c r="AT53" s="36">
        <v>0</v>
      </c>
      <c r="AU53" s="37">
        <v>0</v>
      </c>
      <c r="AV53" s="35">
        <v>0.3185323234826658</v>
      </c>
      <c r="AW53" s="36">
        <v>0.2729013737741936</v>
      </c>
      <c r="AX53" s="36">
        <v>0</v>
      </c>
      <c r="AY53" s="36">
        <v>0</v>
      </c>
      <c r="AZ53" s="37">
        <v>3.075758032483872</v>
      </c>
      <c r="BA53" s="35">
        <v>0</v>
      </c>
      <c r="BB53" s="36">
        <v>0</v>
      </c>
      <c r="BC53" s="36">
        <v>0</v>
      </c>
      <c r="BD53" s="36">
        <v>0</v>
      </c>
      <c r="BE53" s="37">
        <v>0</v>
      </c>
      <c r="BF53" s="35">
        <v>0.6063650600322583</v>
      </c>
      <c r="BG53" s="36">
        <v>0.2224113037741936</v>
      </c>
      <c r="BH53" s="36">
        <v>0</v>
      </c>
      <c r="BI53" s="36">
        <v>0</v>
      </c>
      <c r="BJ53" s="37">
        <v>0.7990929973548386</v>
      </c>
      <c r="BK53" s="38">
        <f t="shared" si="5"/>
        <v>8.548488632708473</v>
      </c>
    </row>
    <row r="54" spans="1:63" s="39" customFormat="1" ht="15">
      <c r="A54" s="34"/>
      <c r="B54" s="7" t="s">
        <v>99</v>
      </c>
      <c r="C54" s="35">
        <v>0</v>
      </c>
      <c r="D54" s="36">
        <v>0</v>
      </c>
      <c r="E54" s="36">
        <v>0</v>
      </c>
      <c r="F54" s="36">
        <v>0</v>
      </c>
      <c r="G54" s="37">
        <v>0</v>
      </c>
      <c r="H54" s="35">
        <v>0.002157438612903226</v>
      </c>
      <c r="I54" s="36">
        <v>0.9910299467741935</v>
      </c>
      <c r="J54" s="36">
        <v>0</v>
      </c>
      <c r="K54" s="36">
        <v>0</v>
      </c>
      <c r="L54" s="37">
        <v>0.17483437445161293</v>
      </c>
      <c r="M54" s="35">
        <v>0</v>
      </c>
      <c r="N54" s="36">
        <v>0</v>
      </c>
      <c r="O54" s="36">
        <v>0</v>
      </c>
      <c r="P54" s="36">
        <v>0</v>
      </c>
      <c r="Q54" s="37">
        <v>0</v>
      </c>
      <c r="R54" s="35">
        <v>0.6002362891290324</v>
      </c>
      <c r="S54" s="36">
        <v>0.3716461524193549</v>
      </c>
      <c r="T54" s="36">
        <v>0</v>
      </c>
      <c r="U54" s="36">
        <v>0</v>
      </c>
      <c r="V54" s="37">
        <v>0.06554601012903227</v>
      </c>
      <c r="W54" s="35">
        <v>0</v>
      </c>
      <c r="X54" s="36">
        <v>0</v>
      </c>
      <c r="Y54" s="36">
        <v>0</v>
      </c>
      <c r="Z54" s="36">
        <v>0</v>
      </c>
      <c r="AA54" s="37">
        <v>0</v>
      </c>
      <c r="AB54" s="35">
        <v>0</v>
      </c>
      <c r="AC54" s="36">
        <v>0</v>
      </c>
      <c r="AD54" s="36">
        <v>0</v>
      </c>
      <c r="AE54" s="36">
        <v>0</v>
      </c>
      <c r="AF54" s="37">
        <v>0</v>
      </c>
      <c r="AG54" s="35">
        <v>0</v>
      </c>
      <c r="AH54" s="36">
        <v>0</v>
      </c>
      <c r="AI54" s="36">
        <v>0</v>
      </c>
      <c r="AJ54" s="36">
        <v>0</v>
      </c>
      <c r="AK54" s="37">
        <v>0</v>
      </c>
      <c r="AL54" s="35">
        <v>0</v>
      </c>
      <c r="AM54" s="36">
        <v>0</v>
      </c>
      <c r="AN54" s="36">
        <v>0</v>
      </c>
      <c r="AO54" s="36">
        <v>0</v>
      </c>
      <c r="AP54" s="37">
        <v>0</v>
      </c>
      <c r="AQ54" s="35">
        <v>0</v>
      </c>
      <c r="AR54" s="36">
        <v>0</v>
      </c>
      <c r="AS54" s="36">
        <v>0</v>
      </c>
      <c r="AT54" s="36">
        <v>0</v>
      </c>
      <c r="AU54" s="37">
        <v>0</v>
      </c>
      <c r="AV54" s="35">
        <v>2.399464967806451</v>
      </c>
      <c r="AW54" s="36">
        <v>0.8849406891152403</v>
      </c>
      <c r="AX54" s="36">
        <v>0</v>
      </c>
      <c r="AY54" s="36">
        <v>0</v>
      </c>
      <c r="AZ54" s="37">
        <v>3.7488331211935493</v>
      </c>
      <c r="BA54" s="35">
        <v>0</v>
      </c>
      <c r="BB54" s="36">
        <v>0</v>
      </c>
      <c r="BC54" s="36">
        <v>0</v>
      </c>
      <c r="BD54" s="36">
        <v>0</v>
      </c>
      <c r="BE54" s="37">
        <v>0</v>
      </c>
      <c r="BF54" s="35">
        <v>0.21115091116129034</v>
      </c>
      <c r="BG54" s="36">
        <v>1.0672451330967743</v>
      </c>
      <c r="BH54" s="36">
        <v>0</v>
      </c>
      <c r="BI54" s="36">
        <v>0</v>
      </c>
      <c r="BJ54" s="37">
        <v>0.6510645896129031</v>
      </c>
      <c r="BK54" s="38">
        <f t="shared" si="5"/>
        <v>11.168149623502336</v>
      </c>
    </row>
    <row r="55" spans="1:63" s="39" customFormat="1" ht="15">
      <c r="A55" s="34"/>
      <c r="B55" s="7" t="s">
        <v>136</v>
      </c>
      <c r="C55" s="35">
        <v>0</v>
      </c>
      <c r="D55" s="36">
        <v>0</v>
      </c>
      <c r="E55" s="36">
        <v>0</v>
      </c>
      <c r="F55" s="36">
        <v>0</v>
      </c>
      <c r="G55" s="37">
        <v>0</v>
      </c>
      <c r="H55" s="35">
        <v>0.08310333793548387</v>
      </c>
      <c r="I55" s="36">
        <v>0</v>
      </c>
      <c r="J55" s="36">
        <v>0</v>
      </c>
      <c r="K55" s="36">
        <v>0</v>
      </c>
      <c r="L55" s="37">
        <v>0.02847777935483871</v>
      </c>
      <c r="M55" s="35">
        <v>0</v>
      </c>
      <c r="N55" s="36">
        <v>0</v>
      </c>
      <c r="O55" s="36">
        <v>0</v>
      </c>
      <c r="P55" s="36">
        <v>0</v>
      </c>
      <c r="Q55" s="37">
        <v>0</v>
      </c>
      <c r="R55" s="35">
        <v>0.06303944793548387</v>
      </c>
      <c r="S55" s="36">
        <v>0</v>
      </c>
      <c r="T55" s="36">
        <v>0</v>
      </c>
      <c r="U55" s="36">
        <v>0</v>
      </c>
      <c r="V55" s="37">
        <v>0</v>
      </c>
      <c r="W55" s="35">
        <v>0</v>
      </c>
      <c r="X55" s="36">
        <v>0</v>
      </c>
      <c r="Y55" s="36">
        <v>0</v>
      </c>
      <c r="Z55" s="36">
        <v>0</v>
      </c>
      <c r="AA55" s="37">
        <v>0</v>
      </c>
      <c r="AB55" s="35">
        <v>0</v>
      </c>
      <c r="AC55" s="36">
        <v>0</v>
      </c>
      <c r="AD55" s="36">
        <v>0</v>
      </c>
      <c r="AE55" s="36">
        <v>0</v>
      </c>
      <c r="AF55" s="37">
        <v>0</v>
      </c>
      <c r="AG55" s="35">
        <v>0</v>
      </c>
      <c r="AH55" s="36">
        <v>0</v>
      </c>
      <c r="AI55" s="36">
        <v>0</v>
      </c>
      <c r="AJ55" s="36">
        <v>0</v>
      </c>
      <c r="AK55" s="37">
        <v>0</v>
      </c>
      <c r="AL55" s="35">
        <v>0</v>
      </c>
      <c r="AM55" s="36">
        <v>0</v>
      </c>
      <c r="AN55" s="36">
        <v>0</v>
      </c>
      <c r="AO55" s="36">
        <v>0</v>
      </c>
      <c r="AP55" s="37">
        <v>0</v>
      </c>
      <c r="AQ55" s="35">
        <v>0</v>
      </c>
      <c r="AR55" s="36">
        <v>0</v>
      </c>
      <c r="AS55" s="36">
        <v>0</v>
      </c>
      <c r="AT55" s="36">
        <v>0</v>
      </c>
      <c r="AU55" s="37">
        <v>0</v>
      </c>
      <c r="AV55" s="35">
        <v>36.853163676129036</v>
      </c>
      <c r="AW55" s="36">
        <v>1.0388065789405692</v>
      </c>
      <c r="AX55" s="36">
        <v>0</v>
      </c>
      <c r="AY55" s="36">
        <v>0</v>
      </c>
      <c r="AZ55" s="37">
        <v>6.119011317258065</v>
      </c>
      <c r="BA55" s="35">
        <v>0</v>
      </c>
      <c r="BB55" s="36">
        <v>0</v>
      </c>
      <c r="BC55" s="36">
        <v>0</v>
      </c>
      <c r="BD55" s="36">
        <v>0</v>
      </c>
      <c r="BE55" s="37">
        <v>0</v>
      </c>
      <c r="BF55" s="35">
        <v>2.7495555699354846</v>
      </c>
      <c r="BG55" s="36">
        <v>0</v>
      </c>
      <c r="BH55" s="36">
        <v>0</v>
      </c>
      <c r="BI55" s="36">
        <v>0</v>
      </c>
      <c r="BJ55" s="37">
        <v>0.13569240490322582</v>
      </c>
      <c r="BK55" s="38">
        <f t="shared" si="5"/>
        <v>47.07085011239218</v>
      </c>
    </row>
    <row r="56" spans="1:63" s="39" customFormat="1" ht="15">
      <c r="A56" s="34"/>
      <c r="B56" s="7" t="s">
        <v>137</v>
      </c>
      <c r="C56" s="35">
        <v>0</v>
      </c>
      <c r="D56" s="36">
        <v>0</v>
      </c>
      <c r="E56" s="36">
        <v>0</v>
      </c>
      <c r="F56" s="36">
        <v>0</v>
      </c>
      <c r="G56" s="37">
        <v>0</v>
      </c>
      <c r="H56" s="35">
        <v>0.36791810461290325</v>
      </c>
      <c r="I56" s="36">
        <v>0</v>
      </c>
      <c r="J56" s="36">
        <v>0</v>
      </c>
      <c r="K56" s="36">
        <v>0</v>
      </c>
      <c r="L56" s="37">
        <v>0.03209685822580646</v>
      </c>
      <c r="M56" s="35">
        <v>0</v>
      </c>
      <c r="N56" s="36">
        <v>0</v>
      </c>
      <c r="O56" s="36">
        <v>0</v>
      </c>
      <c r="P56" s="36">
        <v>0</v>
      </c>
      <c r="Q56" s="37">
        <v>0</v>
      </c>
      <c r="R56" s="35">
        <v>0.015733754677419352</v>
      </c>
      <c r="S56" s="36">
        <v>0</v>
      </c>
      <c r="T56" s="36">
        <v>0</v>
      </c>
      <c r="U56" s="36">
        <v>0</v>
      </c>
      <c r="V56" s="37">
        <v>0.044054511290322576</v>
      </c>
      <c r="W56" s="35">
        <v>0</v>
      </c>
      <c r="X56" s="36">
        <v>0</v>
      </c>
      <c r="Y56" s="36">
        <v>0</v>
      </c>
      <c r="Z56" s="36">
        <v>0</v>
      </c>
      <c r="AA56" s="37">
        <v>0</v>
      </c>
      <c r="AB56" s="35">
        <v>0</v>
      </c>
      <c r="AC56" s="36">
        <v>0</v>
      </c>
      <c r="AD56" s="36">
        <v>0</v>
      </c>
      <c r="AE56" s="36">
        <v>0</v>
      </c>
      <c r="AF56" s="37">
        <v>0</v>
      </c>
      <c r="AG56" s="35">
        <v>0</v>
      </c>
      <c r="AH56" s="36">
        <v>0</v>
      </c>
      <c r="AI56" s="36">
        <v>0</v>
      </c>
      <c r="AJ56" s="36">
        <v>0</v>
      </c>
      <c r="AK56" s="37">
        <v>0</v>
      </c>
      <c r="AL56" s="35">
        <v>0</v>
      </c>
      <c r="AM56" s="36">
        <v>0</v>
      </c>
      <c r="AN56" s="36">
        <v>0</v>
      </c>
      <c r="AO56" s="36">
        <v>0</v>
      </c>
      <c r="AP56" s="37">
        <v>0</v>
      </c>
      <c r="AQ56" s="35">
        <v>0</v>
      </c>
      <c r="AR56" s="36">
        <v>0</v>
      </c>
      <c r="AS56" s="36">
        <v>0</v>
      </c>
      <c r="AT56" s="36">
        <v>0</v>
      </c>
      <c r="AU56" s="37">
        <v>0</v>
      </c>
      <c r="AV56" s="35">
        <v>14.469990689354836</v>
      </c>
      <c r="AW56" s="36">
        <v>3.3287070342325284</v>
      </c>
      <c r="AX56" s="36">
        <v>0</v>
      </c>
      <c r="AY56" s="36">
        <v>0</v>
      </c>
      <c r="AZ56" s="37">
        <v>5.69755676935484</v>
      </c>
      <c r="BA56" s="35">
        <v>0</v>
      </c>
      <c r="BB56" s="36">
        <v>0</v>
      </c>
      <c r="BC56" s="36">
        <v>0</v>
      </c>
      <c r="BD56" s="36">
        <v>0</v>
      </c>
      <c r="BE56" s="37">
        <v>0</v>
      </c>
      <c r="BF56" s="35">
        <v>2.2798217928709676</v>
      </c>
      <c r="BG56" s="36">
        <v>0.3058583064516129</v>
      </c>
      <c r="BH56" s="36">
        <v>0</v>
      </c>
      <c r="BI56" s="36">
        <v>0</v>
      </c>
      <c r="BJ56" s="37">
        <v>0.07096299306451612</v>
      </c>
      <c r="BK56" s="38">
        <f t="shared" si="5"/>
        <v>26.612700814135753</v>
      </c>
    </row>
    <row r="57" spans="1:63" s="39" customFormat="1" ht="15">
      <c r="A57" s="34"/>
      <c r="B57" s="7" t="s">
        <v>146</v>
      </c>
      <c r="C57" s="35">
        <v>0</v>
      </c>
      <c r="D57" s="36">
        <v>0</v>
      </c>
      <c r="E57" s="36">
        <v>0</v>
      </c>
      <c r="F57" s="36">
        <v>0</v>
      </c>
      <c r="G57" s="37">
        <v>0</v>
      </c>
      <c r="H57" s="35">
        <v>0.2061360390967742</v>
      </c>
      <c r="I57" s="36">
        <v>0</v>
      </c>
      <c r="J57" s="36">
        <v>0</v>
      </c>
      <c r="K57" s="36">
        <v>0</v>
      </c>
      <c r="L57" s="37">
        <v>0.12918985496774193</v>
      </c>
      <c r="M57" s="35">
        <v>0</v>
      </c>
      <c r="N57" s="36">
        <v>0</v>
      </c>
      <c r="O57" s="36">
        <v>0</v>
      </c>
      <c r="P57" s="36">
        <v>0</v>
      </c>
      <c r="Q57" s="37">
        <v>0</v>
      </c>
      <c r="R57" s="35">
        <v>0.08023901148387097</v>
      </c>
      <c r="S57" s="36">
        <v>0</v>
      </c>
      <c r="T57" s="36">
        <v>0</v>
      </c>
      <c r="U57" s="36">
        <v>0</v>
      </c>
      <c r="V57" s="37">
        <v>0.0012616196774193546</v>
      </c>
      <c r="W57" s="35">
        <v>0</v>
      </c>
      <c r="X57" s="36">
        <v>0</v>
      </c>
      <c r="Y57" s="36">
        <v>0</v>
      </c>
      <c r="Z57" s="36">
        <v>0</v>
      </c>
      <c r="AA57" s="37">
        <v>0</v>
      </c>
      <c r="AB57" s="35">
        <v>0</v>
      </c>
      <c r="AC57" s="36">
        <v>0</v>
      </c>
      <c r="AD57" s="36">
        <v>0</v>
      </c>
      <c r="AE57" s="36">
        <v>0</v>
      </c>
      <c r="AF57" s="37">
        <v>0</v>
      </c>
      <c r="AG57" s="35">
        <v>0</v>
      </c>
      <c r="AH57" s="36">
        <v>0</v>
      </c>
      <c r="AI57" s="36">
        <v>0</v>
      </c>
      <c r="AJ57" s="36">
        <v>0</v>
      </c>
      <c r="AK57" s="37">
        <v>0</v>
      </c>
      <c r="AL57" s="35">
        <v>0</v>
      </c>
      <c r="AM57" s="36">
        <v>0</v>
      </c>
      <c r="AN57" s="36">
        <v>0</v>
      </c>
      <c r="AO57" s="36">
        <v>0</v>
      </c>
      <c r="AP57" s="37">
        <v>0</v>
      </c>
      <c r="AQ57" s="35">
        <v>0</v>
      </c>
      <c r="AR57" s="36">
        <v>0</v>
      </c>
      <c r="AS57" s="36">
        <v>0</v>
      </c>
      <c r="AT57" s="36">
        <v>0</v>
      </c>
      <c r="AU57" s="37">
        <v>0</v>
      </c>
      <c r="AV57" s="35">
        <v>29.121770545838707</v>
      </c>
      <c r="AW57" s="36">
        <v>2.7826780132149795</v>
      </c>
      <c r="AX57" s="36">
        <v>0</v>
      </c>
      <c r="AY57" s="36">
        <v>0</v>
      </c>
      <c r="AZ57" s="37">
        <v>4.1414448125483885</v>
      </c>
      <c r="BA57" s="35">
        <v>0</v>
      </c>
      <c r="BB57" s="36">
        <v>0</v>
      </c>
      <c r="BC57" s="36">
        <v>0</v>
      </c>
      <c r="BD57" s="36">
        <v>0</v>
      </c>
      <c r="BE57" s="37">
        <v>0</v>
      </c>
      <c r="BF57" s="35">
        <v>3.6636963907741933</v>
      </c>
      <c r="BG57" s="36">
        <v>3.363527658064516</v>
      </c>
      <c r="BH57" s="36">
        <v>0</v>
      </c>
      <c r="BI57" s="36">
        <v>0</v>
      </c>
      <c r="BJ57" s="37">
        <v>0.5888344865161289</v>
      </c>
      <c r="BK57" s="38">
        <f t="shared" si="5"/>
        <v>44.07877843218271</v>
      </c>
    </row>
    <row r="58" spans="1:63" s="39" customFormat="1" ht="15">
      <c r="A58" s="34"/>
      <c r="B58" s="7" t="s">
        <v>147</v>
      </c>
      <c r="C58" s="35">
        <v>0</v>
      </c>
      <c r="D58" s="36">
        <v>0</v>
      </c>
      <c r="E58" s="36">
        <v>0</v>
      </c>
      <c r="F58" s="36">
        <v>0</v>
      </c>
      <c r="G58" s="37">
        <v>0</v>
      </c>
      <c r="H58" s="35">
        <v>0.09620168187096774</v>
      </c>
      <c r="I58" s="36">
        <v>0</v>
      </c>
      <c r="J58" s="36">
        <v>0</v>
      </c>
      <c r="K58" s="36">
        <v>0</v>
      </c>
      <c r="L58" s="37">
        <v>0.17646392122580648</v>
      </c>
      <c r="M58" s="35">
        <v>0</v>
      </c>
      <c r="N58" s="36">
        <v>0</v>
      </c>
      <c r="O58" s="36">
        <v>0</v>
      </c>
      <c r="P58" s="36">
        <v>0</v>
      </c>
      <c r="Q58" s="37">
        <v>0</v>
      </c>
      <c r="R58" s="35">
        <v>0.12062375296774194</v>
      </c>
      <c r="S58" s="36">
        <v>0</v>
      </c>
      <c r="T58" s="36">
        <v>0</v>
      </c>
      <c r="U58" s="36">
        <v>0</v>
      </c>
      <c r="V58" s="37">
        <v>0.001255077741935484</v>
      </c>
      <c r="W58" s="35">
        <v>0</v>
      </c>
      <c r="X58" s="36">
        <v>0</v>
      </c>
      <c r="Y58" s="36">
        <v>0</v>
      </c>
      <c r="Z58" s="36">
        <v>0</v>
      </c>
      <c r="AA58" s="37">
        <v>0</v>
      </c>
      <c r="AB58" s="35">
        <v>0.060595322580645164</v>
      </c>
      <c r="AC58" s="36">
        <v>0</v>
      </c>
      <c r="AD58" s="36">
        <v>0</v>
      </c>
      <c r="AE58" s="36">
        <v>0</v>
      </c>
      <c r="AF58" s="37">
        <v>0</v>
      </c>
      <c r="AG58" s="35">
        <v>0</v>
      </c>
      <c r="AH58" s="36">
        <v>0</v>
      </c>
      <c r="AI58" s="36">
        <v>0</v>
      </c>
      <c r="AJ58" s="36">
        <v>0</v>
      </c>
      <c r="AK58" s="37">
        <v>0</v>
      </c>
      <c r="AL58" s="35">
        <v>0.3029766129032258</v>
      </c>
      <c r="AM58" s="36">
        <v>0</v>
      </c>
      <c r="AN58" s="36">
        <v>0</v>
      </c>
      <c r="AO58" s="36">
        <v>0</v>
      </c>
      <c r="AP58" s="37">
        <v>0</v>
      </c>
      <c r="AQ58" s="35">
        <v>0</v>
      </c>
      <c r="AR58" s="36">
        <v>0</v>
      </c>
      <c r="AS58" s="36">
        <v>0</v>
      </c>
      <c r="AT58" s="36">
        <v>0</v>
      </c>
      <c r="AU58" s="37">
        <v>0</v>
      </c>
      <c r="AV58" s="35">
        <v>134.24327949109676</v>
      </c>
      <c r="AW58" s="36">
        <v>3.753057801923347</v>
      </c>
      <c r="AX58" s="36">
        <v>0</v>
      </c>
      <c r="AY58" s="36">
        <v>0</v>
      </c>
      <c r="AZ58" s="37">
        <v>17.430192059548386</v>
      </c>
      <c r="BA58" s="35">
        <v>0</v>
      </c>
      <c r="BB58" s="36">
        <v>0</v>
      </c>
      <c r="BC58" s="36">
        <v>0</v>
      </c>
      <c r="BD58" s="36">
        <v>0</v>
      </c>
      <c r="BE58" s="37">
        <v>0</v>
      </c>
      <c r="BF58" s="35">
        <v>6.448085053806452</v>
      </c>
      <c r="BG58" s="36">
        <v>0</v>
      </c>
      <c r="BH58" s="36">
        <v>0</v>
      </c>
      <c r="BI58" s="36">
        <v>0</v>
      </c>
      <c r="BJ58" s="37">
        <v>1.0447566724193549</v>
      </c>
      <c r="BK58" s="38">
        <f t="shared" si="5"/>
        <v>163.67748744808463</v>
      </c>
    </row>
    <row r="59" spans="1:63" s="39" customFormat="1" ht="15">
      <c r="A59" s="34"/>
      <c r="B59" s="7" t="s">
        <v>155</v>
      </c>
      <c r="C59" s="35">
        <v>0</v>
      </c>
      <c r="D59" s="36">
        <v>0</v>
      </c>
      <c r="E59" s="36">
        <v>0</v>
      </c>
      <c r="F59" s="36">
        <v>0</v>
      </c>
      <c r="G59" s="37">
        <v>0</v>
      </c>
      <c r="H59" s="35">
        <v>0.26405270796774194</v>
      </c>
      <c r="I59" s="36">
        <v>0</v>
      </c>
      <c r="J59" s="36">
        <v>0</v>
      </c>
      <c r="K59" s="36">
        <v>0</v>
      </c>
      <c r="L59" s="37">
        <v>0.39071993948387096</v>
      </c>
      <c r="M59" s="35">
        <v>0</v>
      </c>
      <c r="N59" s="36">
        <v>0</v>
      </c>
      <c r="O59" s="36">
        <v>0</v>
      </c>
      <c r="P59" s="36">
        <v>0</v>
      </c>
      <c r="Q59" s="37">
        <v>0</v>
      </c>
      <c r="R59" s="35">
        <v>0.02745750916129032</v>
      </c>
      <c r="S59" s="36">
        <v>0</v>
      </c>
      <c r="T59" s="36">
        <v>0</v>
      </c>
      <c r="U59" s="36">
        <v>0</v>
      </c>
      <c r="V59" s="37">
        <v>0.017235233225806453</v>
      </c>
      <c r="W59" s="35">
        <v>0</v>
      </c>
      <c r="X59" s="36">
        <v>0</v>
      </c>
      <c r="Y59" s="36">
        <v>0</v>
      </c>
      <c r="Z59" s="36">
        <v>0</v>
      </c>
      <c r="AA59" s="37">
        <v>0</v>
      </c>
      <c r="AB59" s="35">
        <v>0</v>
      </c>
      <c r="AC59" s="36">
        <v>0</v>
      </c>
      <c r="AD59" s="36">
        <v>0</v>
      </c>
      <c r="AE59" s="36">
        <v>0</v>
      </c>
      <c r="AF59" s="37">
        <v>0</v>
      </c>
      <c r="AG59" s="35">
        <v>0</v>
      </c>
      <c r="AH59" s="36">
        <v>0</v>
      </c>
      <c r="AI59" s="36">
        <v>0</v>
      </c>
      <c r="AJ59" s="36">
        <v>0</v>
      </c>
      <c r="AK59" s="37">
        <v>0</v>
      </c>
      <c r="AL59" s="35">
        <v>0</v>
      </c>
      <c r="AM59" s="36">
        <v>0</v>
      </c>
      <c r="AN59" s="36">
        <v>0</v>
      </c>
      <c r="AO59" s="36">
        <v>0</v>
      </c>
      <c r="AP59" s="37">
        <v>0</v>
      </c>
      <c r="AQ59" s="35">
        <v>0</v>
      </c>
      <c r="AR59" s="36">
        <v>0</v>
      </c>
      <c r="AS59" s="36">
        <v>0</v>
      </c>
      <c r="AT59" s="36">
        <v>0</v>
      </c>
      <c r="AU59" s="37">
        <v>0</v>
      </c>
      <c r="AV59" s="35">
        <v>25.99527212774193</v>
      </c>
      <c r="AW59" s="36">
        <v>2.3737126426207484</v>
      </c>
      <c r="AX59" s="36">
        <v>0</v>
      </c>
      <c r="AY59" s="36">
        <v>0</v>
      </c>
      <c r="AZ59" s="37">
        <v>2.9763547225483875</v>
      </c>
      <c r="BA59" s="35">
        <v>0</v>
      </c>
      <c r="BB59" s="36">
        <v>0</v>
      </c>
      <c r="BC59" s="36">
        <v>0</v>
      </c>
      <c r="BD59" s="36">
        <v>0</v>
      </c>
      <c r="BE59" s="37">
        <v>0</v>
      </c>
      <c r="BF59" s="35">
        <v>1.5466420306451614</v>
      </c>
      <c r="BG59" s="36">
        <v>0.3587078</v>
      </c>
      <c r="BH59" s="36">
        <v>0</v>
      </c>
      <c r="BI59" s="36">
        <v>0</v>
      </c>
      <c r="BJ59" s="37">
        <v>0.15693209606451614</v>
      </c>
      <c r="BK59" s="38">
        <f t="shared" si="5"/>
        <v>34.10708680945945</v>
      </c>
    </row>
    <row r="60" spans="1:63" s="39" customFormat="1" ht="15">
      <c r="A60" s="34"/>
      <c r="B60" s="7" t="s">
        <v>156</v>
      </c>
      <c r="C60" s="35">
        <v>0</v>
      </c>
      <c r="D60" s="36">
        <v>0</v>
      </c>
      <c r="E60" s="36">
        <v>0</v>
      </c>
      <c r="F60" s="36">
        <v>0</v>
      </c>
      <c r="G60" s="37">
        <v>0</v>
      </c>
      <c r="H60" s="35">
        <v>0.6134634312580645</v>
      </c>
      <c r="I60" s="36">
        <v>0</v>
      </c>
      <c r="J60" s="36">
        <v>0</v>
      </c>
      <c r="K60" s="36">
        <v>0</v>
      </c>
      <c r="L60" s="37">
        <v>0.2201020932903226</v>
      </c>
      <c r="M60" s="35">
        <v>0</v>
      </c>
      <c r="N60" s="36">
        <v>0</v>
      </c>
      <c r="O60" s="36">
        <v>0</v>
      </c>
      <c r="P60" s="36">
        <v>0</v>
      </c>
      <c r="Q60" s="37">
        <v>0</v>
      </c>
      <c r="R60" s="35">
        <v>0.011509182967741935</v>
      </c>
      <c r="S60" s="36">
        <v>0</v>
      </c>
      <c r="T60" s="36">
        <v>0</v>
      </c>
      <c r="U60" s="36">
        <v>0</v>
      </c>
      <c r="V60" s="37">
        <v>0.026614985612903225</v>
      </c>
      <c r="W60" s="35">
        <v>0</v>
      </c>
      <c r="X60" s="36">
        <v>0</v>
      </c>
      <c r="Y60" s="36">
        <v>0</v>
      </c>
      <c r="Z60" s="36">
        <v>0</v>
      </c>
      <c r="AA60" s="37">
        <v>0</v>
      </c>
      <c r="AB60" s="35">
        <v>0</v>
      </c>
      <c r="AC60" s="36">
        <v>0</v>
      </c>
      <c r="AD60" s="36">
        <v>0</v>
      </c>
      <c r="AE60" s="36">
        <v>0</v>
      </c>
      <c r="AF60" s="37">
        <v>0</v>
      </c>
      <c r="AG60" s="35">
        <v>0</v>
      </c>
      <c r="AH60" s="36">
        <v>0</v>
      </c>
      <c r="AI60" s="36">
        <v>0</v>
      </c>
      <c r="AJ60" s="36">
        <v>0</v>
      </c>
      <c r="AK60" s="37">
        <v>0</v>
      </c>
      <c r="AL60" s="35">
        <v>0</v>
      </c>
      <c r="AM60" s="36">
        <v>0</v>
      </c>
      <c r="AN60" s="36">
        <v>0</v>
      </c>
      <c r="AO60" s="36">
        <v>0</v>
      </c>
      <c r="AP60" s="37">
        <v>0</v>
      </c>
      <c r="AQ60" s="35">
        <v>0</v>
      </c>
      <c r="AR60" s="36">
        <v>0</v>
      </c>
      <c r="AS60" s="36">
        <v>0</v>
      </c>
      <c r="AT60" s="36">
        <v>0</v>
      </c>
      <c r="AU60" s="37">
        <v>0</v>
      </c>
      <c r="AV60" s="35">
        <v>93.85794530145158</v>
      </c>
      <c r="AW60" s="36">
        <v>1.6978527084927741</v>
      </c>
      <c r="AX60" s="36">
        <v>0</v>
      </c>
      <c r="AY60" s="36">
        <v>0</v>
      </c>
      <c r="AZ60" s="37">
        <v>5.236618457193549</v>
      </c>
      <c r="BA60" s="35">
        <v>0</v>
      </c>
      <c r="BB60" s="36">
        <v>0</v>
      </c>
      <c r="BC60" s="36">
        <v>0</v>
      </c>
      <c r="BD60" s="36">
        <v>0</v>
      </c>
      <c r="BE60" s="37">
        <v>0</v>
      </c>
      <c r="BF60" s="35">
        <v>5.06327601883871</v>
      </c>
      <c r="BG60" s="36">
        <v>0</v>
      </c>
      <c r="BH60" s="36">
        <v>0</v>
      </c>
      <c r="BI60" s="36">
        <v>0</v>
      </c>
      <c r="BJ60" s="37">
        <v>0.024656986290322584</v>
      </c>
      <c r="BK60" s="38">
        <f t="shared" si="5"/>
        <v>106.75203916539596</v>
      </c>
    </row>
    <row r="61" spans="1:63" s="39" customFormat="1" ht="15">
      <c r="A61" s="34"/>
      <c r="B61" s="7" t="s">
        <v>163</v>
      </c>
      <c r="C61" s="35">
        <v>0</v>
      </c>
      <c r="D61" s="36">
        <v>0</v>
      </c>
      <c r="E61" s="36">
        <v>0</v>
      </c>
      <c r="F61" s="36">
        <v>0</v>
      </c>
      <c r="G61" s="37">
        <v>0</v>
      </c>
      <c r="H61" s="35">
        <v>0.664372214935484</v>
      </c>
      <c r="I61" s="36">
        <v>0</v>
      </c>
      <c r="J61" s="36">
        <v>0</v>
      </c>
      <c r="K61" s="36">
        <v>0</v>
      </c>
      <c r="L61" s="37">
        <v>0.18003399806451612</v>
      </c>
      <c r="M61" s="35">
        <v>0</v>
      </c>
      <c r="N61" s="36">
        <v>0</v>
      </c>
      <c r="O61" s="36">
        <v>0</v>
      </c>
      <c r="P61" s="36">
        <v>0</v>
      </c>
      <c r="Q61" s="37">
        <v>0</v>
      </c>
      <c r="R61" s="35">
        <v>0.26753727335483873</v>
      </c>
      <c r="S61" s="36">
        <v>0</v>
      </c>
      <c r="T61" s="36">
        <v>0</v>
      </c>
      <c r="U61" s="36">
        <v>0</v>
      </c>
      <c r="V61" s="37">
        <v>0.05903712274193549</v>
      </c>
      <c r="W61" s="35">
        <v>0</v>
      </c>
      <c r="X61" s="36">
        <v>0</v>
      </c>
      <c r="Y61" s="36">
        <v>0</v>
      </c>
      <c r="Z61" s="36">
        <v>0</v>
      </c>
      <c r="AA61" s="37">
        <v>0</v>
      </c>
      <c r="AB61" s="35">
        <v>0</v>
      </c>
      <c r="AC61" s="36">
        <v>0</v>
      </c>
      <c r="AD61" s="36">
        <v>0</v>
      </c>
      <c r="AE61" s="36">
        <v>0</v>
      </c>
      <c r="AF61" s="37">
        <v>0</v>
      </c>
      <c r="AG61" s="35">
        <v>0</v>
      </c>
      <c r="AH61" s="36">
        <v>0</v>
      </c>
      <c r="AI61" s="36">
        <v>0</v>
      </c>
      <c r="AJ61" s="36">
        <v>0</v>
      </c>
      <c r="AK61" s="37">
        <v>0</v>
      </c>
      <c r="AL61" s="35">
        <v>0</v>
      </c>
      <c r="AM61" s="36">
        <v>0</v>
      </c>
      <c r="AN61" s="36">
        <v>0</v>
      </c>
      <c r="AO61" s="36">
        <v>0</v>
      </c>
      <c r="AP61" s="37">
        <v>0</v>
      </c>
      <c r="AQ61" s="35">
        <v>0</v>
      </c>
      <c r="AR61" s="36">
        <v>0</v>
      </c>
      <c r="AS61" s="36">
        <v>0</v>
      </c>
      <c r="AT61" s="36">
        <v>0</v>
      </c>
      <c r="AU61" s="37">
        <v>0</v>
      </c>
      <c r="AV61" s="35">
        <v>67.42469590693548</v>
      </c>
      <c r="AW61" s="36">
        <v>2.4619088426980804</v>
      </c>
      <c r="AX61" s="36">
        <v>0</v>
      </c>
      <c r="AY61" s="36">
        <v>0</v>
      </c>
      <c r="AZ61" s="37">
        <v>6.0398127201290315</v>
      </c>
      <c r="BA61" s="35">
        <v>0</v>
      </c>
      <c r="BB61" s="36">
        <v>0</v>
      </c>
      <c r="BC61" s="36">
        <v>0</v>
      </c>
      <c r="BD61" s="36">
        <v>0</v>
      </c>
      <c r="BE61" s="37">
        <v>0</v>
      </c>
      <c r="BF61" s="35">
        <v>9.819020221645163</v>
      </c>
      <c r="BG61" s="36">
        <v>4.107446139645162</v>
      </c>
      <c r="BH61" s="36">
        <v>0</v>
      </c>
      <c r="BI61" s="36">
        <v>0</v>
      </c>
      <c r="BJ61" s="37">
        <v>0.19362609741935483</v>
      </c>
      <c r="BK61" s="38">
        <f t="shared" si="5"/>
        <v>91.21749053756905</v>
      </c>
    </row>
    <row r="62" spans="1:63" s="39" customFormat="1" ht="15">
      <c r="A62" s="34"/>
      <c r="B62" s="7" t="s">
        <v>164</v>
      </c>
      <c r="C62" s="35">
        <v>0</v>
      </c>
      <c r="D62" s="36">
        <v>0</v>
      </c>
      <c r="E62" s="36">
        <v>0</v>
      </c>
      <c r="F62" s="36">
        <v>0</v>
      </c>
      <c r="G62" s="37">
        <v>0</v>
      </c>
      <c r="H62" s="35">
        <v>0.38185922596774197</v>
      </c>
      <c r="I62" s="36">
        <v>0</v>
      </c>
      <c r="J62" s="36">
        <v>0</v>
      </c>
      <c r="K62" s="36">
        <v>0</v>
      </c>
      <c r="L62" s="37">
        <v>0.23882239151612902</v>
      </c>
      <c r="M62" s="35">
        <v>0</v>
      </c>
      <c r="N62" s="36">
        <v>0</v>
      </c>
      <c r="O62" s="36">
        <v>0</v>
      </c>
      <c r="P62" s="36">
        <v>0</v>
      </c>
      <c r="Q62" s="37">
        <v>0</v>
      </c>
      <c r="R62" s="35">
        <v>0.12973725909677422</v>
      </c>
      <c r="S62" s="36">
        <v>0</v>
      </c>
      <c r="T62" s="36">
        <v>0</v>
      </c>
      <c r="U62" s="36">
        <v>0</v>
      </c>
      <c r="V62" s="37">
        <v>0.425341917</v>
      </c>
      <c r="W62" s="35">
        <v>0</v>
      </c>
      <c r="X62" s="36">
        <v>0</v>
      </c>
      <c r="Y62" s="36">
        <v>0</v>
      </c>
      <c r="Z62" s="36">
        <v>0</v>
      </c>
      <c r="AA62" s="37">
        <v>0</v>
      </c>
      <c r="AB62" s="35">
        <v>0.011468209677419355</v>
      </c>
      <c r="AC62" s="36">
        <v>0</v>
      </c>
      <c r="AD62" s="36">
        <v>0</v>
      </c>
      <c r="AE62" s="36">
        <v>0</v>
      </c>
      <c r="AF62" s="37">
        <v>0</v>
      </c>
      <c r="AG62" s="35">
        <v>0</v>
      </c>
      <c r="AH62" s="36">
        <v>0</v>
      </c>
      <c r="AI62" s="36">
        <v>0</v>
      </c>
      <c r="AJ62" s="36">
        <v>0</v>
      </c>
      <c r="AK62" s="37">
        <v>0</v>
      </c>
      <c r="AL62" s="35">
        <v>0</v>
      </c>
      <c r="AM62" s="36">
        <v>0</v>
      </c>
      <c r="AN62" s="36">
        <v>0</v>
      </c>
      <c r="AO62" s="36">
        <v>0</v>
      </c>
      <c r="AP62" s="37">
        <v>0</v>
      </c>
      <c r="AQ62" s="35">
        <v>0</v>
      </c>
      <c r="AR62" s="36">
        <v>0</v>
      </c>
      <c r="AS62" s="36">
        <v>0</v>
      </c>
      <c r="AT62" s="36">
        <v>0</v>
      </c>
      <c r="AU62" s="37">
        <v>0</v>
      </c>
      <c r="AV62" s="35">
        <v>81.34907596741935</v>
      </c>
      <c r="AW62" s="36">
        <v>8.632425476352672</v>
      </c>
      <c r="AX62" s="36">
        <v>0</v>
      </c>
      <c r="AY62" s="36">
        <v>0</v>
      </c>
      <c r="AZ62" s="37">
        <v>3.010553937967742</v>
      </c>
      <c r="BA62" s="35">
        <v>0</v>
      </c>
      <c r="BB62" s="36">
        <v>0</v>
      </c>
      <c r="BC62" s="36">
        <v>0</v>
      </c>
      <c r="BD62" s="36">
        <v>0</v>
      </c>
      <c r="BE62" s="37">
        <v>0</v>
      </c>
      <c r="BF62" s="35">
        <v>14.63014164248387</v>
      </c>
      <c r="BG62" s="36">
        <v>0.19495956451612903</v>
      </c>
      <c r="BH62" s="36">
        <v>0</v>
      </c>
      <c r="BI62" s="36">
        <v>0</v>
      </c>
      <c r="BJ62" s="37">
        <v>0.5793351604838711</v>
      </c>
      <c r="BK62" s="38">
        <f t="shared" si="5"/>
        <v>109.58372075248171</v>
      </c>
    </row>
    <row r="63" spans="1:63" s="39" customFormat="1" ht="15">
      <c r="A63" s="34"/>
      <c r="B63" s="7" t="s">
        <v>100</v>
      </c>
      <c r="C63" s="35">
        <v>0</v>
      </c>
      <c r="D63" s="36">
        <v>0</v>
      </c>
      <c r="E63" s="36">
        <v>0</v>
      </c>
      <c r="F63" s="36">
        <v>0</v>
      </c>
      <c r="G63" s="37">
        <v>0</v>
      </c>
      <c r="H63" s="35">
        <v>6.758357004</v>
      </c>
      <c r="I63" s="36">
        <v>105.92284780987097</v>
      </c>
      <c r="J63" s="36">
        <v>32.550348848838716</v>
      </c>
      <c r="K63" s="36">
        <v>0</v>
      </c>
      <c r="L63" s="37">
        <v>1.7653321918387102</v>
      </c>
      <c r="M63" s="35">
        <v>0</v>
      </c>
      <c r="N63" s="36">
        <v>0</v>
      </c>
      <c r="O63" s="36">
        <v>0</v>
      </c>
      <c r="P63" s="36">
        <v>0</v>
      </c>
      <c r="Q63" s="37">
        <v>0</v>
      </c>
      <c r="R63" s="35">
        <v>2.09710573</v>
      </c>
      <c r="S63" s="36">
        <v>145.6263066183226</v>
      </c>
      <c r="T63" s="36">
        <v>15.590494073451612</v>
      </c>
      <c r="U63" s="36">
        <v>0</v>
      </c>
      <c r="V63" s="37">
        <v>5.738475720903227</v>
      </c>
      <c r="W63" s="35">
        <v>0</v>
      </c>
      <c r="X63" s="36">
        <v>0</v>
      </c>
      <c r="Y63" s="36">
        <v>0</v>
      </c>
      <c r="Z63" s="36">
        <v>0</v>
      </c>
      <c r="AA63" s="37">
        <v>0</v>
      </c>
      <c r="AB63" s="35">
        <v>0</v>
      </c>
      <c r="AC63" s="36">
        <v>0</v>
      </c>
      <c r="AD63" s="36">
        <v>0</v>
      </c>
      <c r="AE63" s="36">
        <v>0</v>
      </c>
      <c r="AF63" s="37">
        <v>0</v>
      </c>
      <c r="AG63" s="35">
        <v>0</v>
      </c>
      <c r="AH63" s="36">
        <v>0</v>
      </c>
      <c r="AI63" s="36">
        <v>0</v>
      </c>
      <c r="AJ63" s="36">
        <v>0</v>
      </c>
      <c r="AK63" s="37">
        <v>0</v>
      </c>
      <c r="AL63" s="35">
        <v>0</v>
      </c>
      <c r="AM63" s="36">
        <v>0</v>
      </c>
      <c r="AN63" s="36">
        <v>0</v>
      </c>
      <c r="AO63" s="36">
        <v>0</v>
      </c>
      <c r="AP63" s="37">
        <v>0</v>
      </c>
      <c r="AQ63" s="35">
        <v>0</v>
      </c>
      <c r="AR63" s="36">
        <v>0</v>
      </c>
      <c r="AS63" s="36">
        <v>0</v>
      </c>
      <c r="AT63" s="36">
        <v>0</v>
      </c>
      <c r="AU63" s="37">
        <v>0</v>
      </c>
      <c r="AV63" s="35">
        <v>24.08418355687097</v>
      </c>
      <c r="AW63" s="36">
        <v>74.76789698841868</v>
      </c>
      <c r="AX63" s="36">
        <v>0</v>
      </c>
      <c r="AY63" s="36">
        <v>0</v>
      </c>
      <c r="AZ63" s="37">
        <v>33.01605332632259</v>
      </c>
      <c r="BA63" s="35">
        <v>0</v>
      </c>
      <c r="BB63" s="36">
        <v>0</v>
      </c>
      <c r="BC63" s="36">
        <v>0</v>
      </c>
      <c r="BD63" s="36">
        <v>0</v>
      </c>
      <c r="BE63" s="37">
        <v>0</v>
      </c>
      <c r="BF63" s="35">
        <v>1.687481300225806</v>
      </c>
      <c r="BG63" s="36">
        <v>1.591091954677419</v>
      </c>
      <c r="BH63" s="36">
        <v>0.6238976151935482</v>
      </c>
      <c r="BI63" s="36">
        <v>0</v>
      </c>
      <c r="BJ63" s="37">
        <v>0.8919581910967742</v>
      </c>
      <c r="BK63" s="38">
        <f t="shared" si="5"/>
        <v>452.7118309300317</v>
      </c>
    </row>
    <row r="64" spans="1:63" s="39" customFormat="1" ht="15">
      <c r="A64" s="34"/>
      <c r="B64" s="7" t="s">
        <v>124</v>
      </c>
      <c r="C64" s="35">
        <v>0</v>
      </c>
      <c r="D64" s="36">
        <v>0</v>
      </c>
      <c r="E64" s="36">
        <v>0</v>
      </c>
      <c r="F64" s="36">
        <v>0</v>
      </c>
      <c r="G64" s="37">
        <v>0</v>
      </c>
      <c r="H64" s="35">
        <v>0.6816501140967741</v>
      </c>
      <c r="I64" s="36">
        <v>414.17881548387095</v>
      </c>
      <c r="J64" s="36">
        <v>0</v>
      </c>
      <c r="K64" s="36">
        <v>0</v>
      </c>
      <c r="L64" s="37">
        <v>1.2140095047096775</v>
      </c>
      <c r="M64" s="35">
        <v>0</v>
      </c>
      <c r="N64" s="36">
        <v>0</v>
      </c>
      <c r="O64" s="36">
        <v>0</v>
      </c>
      <c r="P64" s="36">
        <v>0</v>
      </c>
      <c r="Q64" s="37">
        <v>0</v>
      </c>
      <c r="R64" s="35">
        <v>0.0006391648387096775</v>
      </c>
      <c r="S64" s="36">
        <v>0</v>
      </c>
      <c r="T64" s="36">
        <v>0</v>
      </c>
      <c r="U64" s="36">
        <v>0</v>
      </c>
      <c r="V64" s="37">
        <v>0.0017257450645161293</v>
      </c>
      <c r="W64" s="35">
        <v>0</v>
      </c>
      <c r="X64" s="36">
        <v>0</v>
      </c>
      <c r="Y64" s="36">
        <v>0</v>
      </c>
      <c r="Z64" s="36">
        <v>0</v>
      </c>
      <c r="AA64" s="37">
        <v>0</v>
      </c>
      <c r="AB64" s="35">
        <v>0</v>
      </c>
      <c r="AC64" s="36">
        <v>0</v>
      </c>
      <c r="AD64" s="36">
        <v>0</v>
      </c>
      <c r="AE64" s="36">
        <v>0</v>
      </c>
      <c r="AF64" s="37">
        <v>0</v>
      </c>
      <c r="AG64" s="35">
        <v>0</v>
      </c>
      <c r="AH64" s="36">
        <v>0</v>
      </c>
      <c r="AI64" s="36">
        <v>0</v>
      </c>
      <c r="AJ64" s="36">
        <v>0</v>
      </c>
      <c r="AK64" s="37">
        <v>0</v>
      </c>
      <c r="AL64" s="35">
        <v>0</v>
      </c>
      <c r="AM64" s="36">
        <v>0</v>
      </c>
      <c r="AN64" s="36">
        <v>0</v>
      </c>
      <c r="AO64" s="36">
        <v>0</v>
      </c>
      <c r="AP64" s="37">
        <v>0</v>
      </c>
      <c r="AQ64" s="35">
        <v>0</v>
      </c>
      <c r="AR64" s="36">
        <v>0</v>
      </c>
      <c r="AS64" s="36">
        <v>0</v>
      </c>
      <c r="AT64" s="36">
        <v>0</v>
      </c>
      <c r="AU64" s="37">
        <v>0</v>
      </c>
      <c r="AV64" s="35">
        <v>1.0994787774193548</v>
      </c>
      <c r="AW64" s="36">
        <v>12.63768709669342</v>
      </c>
      <c r="AX64" s="36">
        <v>0</v>
      </c>
      <c r="AY64" s="36">
        <v>0</v>
      </c>
      <c r="AZ64" s="37">
        <v>0.5434205451612903</v>
      </c>
      <c r="BA64" s="35">
        <v>0</v>
      </c>
      <c r="BB64" s="36">
        <v>0</v>
      </c>
      <c r="BC64" s="36">
        <v>0</v>
      </c>
      <c r="BD64" s="36">
        <v>0</v>
      </c>
      <c r="BE64" s="37">
        <v>0</v>
      </c>
      <c r="BF64" s="35">
        <v>0.27763102900000003</v>
      </c>
      <c r="BG64" s="36">
        <v>0</v>
      </c>
      <c r="BH64" s="36">
        <v>0</v>
      </c>
      <c r="BI64" s="36">
        <v>0</v>
      </c>
      <c r="BJ64" s="37">
        <v>0.15241050638709677</v>
      </c>
      <c r="BK64" s="38">
        <f t="shared" si="5"/>
        <v>430.78746796724175</v>
      </c>
    </row>
    <row r="65" spans="1:63" s="39" customFormat="1" ht="15">
      <c r="A65" s="34"/>
      <c r="B65" s="7" t="s">
        <v>169</v>
      </c>
      <c r="C65" s="35">
        <v>0</v>
      </c>
      <c r="D65" s="36">
        <v>0</v>
      </c>
      <c r="E65" s="36">
        <v>0</v>
      </c>
      <c r="F65" s="36">
        <v>0</v>
      </c>
      <c r="G65" s="37">
        <v>0</v>
      </c>
      <c r="H65" s="35">
        <v>0.22270574761290324</v>
      </c>
      <c r="I65" s="36">
        <v>0</v>
      </c>
      <c r="J65" s="36">
        <v>0</v>
      </c>
      <c r="K65" s="36">
        <v>0</v>
      </c>
      <c r="L65" s="37">
        <v>0.02616125806451613</v>
      </c>
      <c r="M65" s="35">
        <v>0</v>
      </c>
      <c r="N65" s="36">
        <v>0</v>
      </c>
      <c r="O65" s="36">
        <v>0</v>
      </c>
      <c r="P65" s="36">
        <v>0</v>
      </c>
      <c r="Q65" s="37">
        <v>0</v>
      </c>
      <c r="R65" s="35">
        <v>0.009999414354838709</v>
      </c>
      <c r="S65" s="36">
        <v>0</v>
      </c>
      <c r="T65" s="36">
        <v>0</v>
      </c>
      <c r="U65" s="36">
        <v>0</v>
      </c>
      <c r="V65" s="37">
        <v>0</v>
      </c>
      <c r="W65" s="35">
        <v>0</v>
      </c>
      <c r="X65" s="36">
        <v>0</v>
      </c>
      <c r="Y65" s="36">
        <v>0</v>
      </c>
      <c r="Z65" s="36">
        <v>0</v>
      </c>
      <c r="AA65" s="37">
        <v>0</v>
      </c>
      <c r="AB65" s="35">
        <v>0</v>
      </c>
      <c r="AC65" s="36">
        <v>0</v>
      </c>
      <c r="AD65" s="36">
        <v>0</v>
      </c>
      <c r="AE65" s="36">
        <v>0</v>
      </c>
      <c r="AF65" s="37">
        <v>0</v>
      </c>
      <c r="AG65" s="35">
        <v>0</v>
      </c>
      <c r="AH65" s="36">
        <v>0</v>
      </c>
      <c r="AI65" s="36">
        <v>0</v>
      </c>
      <c r="AJ65" s="36">
        <v>0</v>
      </c>
      <c r="AK65" s="37">
        <v>0</v>
      </c>
      <c r="AL65" s="35">
        <v>0</v>
      </c>
      <c r="AM65" s="36">
        <v>0</v>
      </c>
      <c r="AN65" s="36">
        <v>0</v>
      </c>
      <c r="AO65" s="36">
        <v>0</v>
      </c>
      <c r="AP65" s="37">
        <v>0</v>
      </c>
      <c r="AQ65" s="35">
        <v>0</v>
      </c>
      <c r="AR65" s="36">
        <v>0</v>
      </c>
      <c r="AS65" s="36">
        <v>0</v>
      </c>
      <c r="AT65" s="36">
        <v>0</v>
      </c>
      <c r="AU65" s="37">
        <v>0</v>
      </c>
      <c r="AV65" s="35">
        <v>32.39600213080645</v>
      </c>
      <c r="AW65" s="36">
        <v>3.9256864638247495</v>
      </c>
      <c r="AX65" s="36">
        <v>0</v>
      </c>
      <c r="AY65" s="36">
        <v>0</v>
      </c>
      <c r="AZ65" s="37">
        <v>3.535763349193548</v>
      </c>
      <c r="BA65" s="35">
        <v>0</v>
      </c>
      <c r="BB65" s="36">
        <v>0</v>
      </c>
      <c r="BC65" s="36">
        <v>0</v>
      </c>
      <c r="BD65" s="36">
        <v>0</v>
      </c>
      <c r="BE65" s="37">
        <v>0</v>
      </c>
      <c r="BF65" s="35">
        <v>4.592684497483871</v>
      </c>
      <c r="BG65" s="36">
        <v>0</v>
      </c>
      <c r="BH65" s="36">
        <v>0</v>
      </c>
      <c r="BI65" s="36">
        <v>0</v>
      </c>
      <c r="BJ65" s="37">
        <v>0.033095164838709674</v>
      </c>
      <c r="BK65" s="38">
        <f t="shared" si="5"/>
        <v>44.74209802617959</v>
      </c>
    </row>
    <row r="66" spans="1:63" s="39" customFormat="1" ht="15">
      <c r="A66" s="34"/>
      <c r="B66" s="7" t="s">
        <v>170</v>
      </c>
      <c r="C66" s="35">
        <v>0</v>
      </c>
      <c r="D66" s="36">
        <v>0</v>
      </c>
      <c r="E66" s="36">
        <v>0</v>
      </c>
      <c r="F66" s="36">
        <v>0</v>
      </c>
      <c r="G66" s="37">
        <v>0</v>
      </c>
      <c r="H66" s="35">
        <v>0.12294650761290324</v>
      </c>
      <c r="I66" s="36">
        <v>0</v>
      </c>
      <c r="J66" s="36">
        <v>0</v>
      </c>
      <c r="K66" s="36">
        <v>0</v>
      </c>
      <c r="L66" s="37">
        <v>0.17932527151612906</v>
      </c>
      <c r="M66" s="35">
        <v>0</v>
      </c>
      <c r="N66" s="36">
        <v>0</v>
      </c>
      <c r="O66" s="36">
        <v>0</v>
      </c>
      <c r="P66" s="36">
        <v>0</v>
      </c>
      <c r="Q66" s="37">
        <v>0</v>
      </c>
      <c r="R66" s="35">
        <v>0.013202165387096773</v>
      </c>
      <c r="S66" s="36">
        <v>0</v>
      </c>
      <c r="T66" s="36">
        <v>0</v>
      </c>
      <c r="U66" s="36">
        <v>0</v>
      </c>
      <c r="V66" s="37">
        <v>0.034262252064516135</v>
      </c>
      <c r="W66" s="35">
        <v>0</v>
      </c>
      <c r="X66" s="36">
        <v>0</v>
      </c>
      <c r="Y66" s="36">
        <v>0</v>
      </c>
      <c r="Z66" s="36">
        <v>0</v>
      </c>
      <c r="AA66" s="37">
        <v>0</v>
      </c>
      <c r="AB66" s="35">
        <v>0</v>
      </c>
      <c r="AC66" s="36">
        <v>0</v>
      </c>
      <c r="AD66" s="36">
        <v>0</v>
      </c>
      <c r="AE66" s="36">
        <v>0</v>
      </c>
      <c r="AF66" s="37">
        <v>0</v>
      </c>
      <c r="AG66" s="35">
        <v>0</v>
      </c>
      <c r="AH66" s="36">
        <v>0</v>
      </c>
      <c r="AI66" s="36">
        <v>0</v>
      </c>
      <c r="AJ66" s="36">
        <v>0</v>
      </c>
      <c r="AK66" s="37">
        <v>0</v>
      </c>
      <c r="AL66" s="35">
        <v>0</v>
      </c>
      <c r="AM66" s="36">
        <v>0</v>
      </c>
      <c r="AN66" s="36">
        <v>0</v>
      </c>
      <c r="AO66" s="36">
        <v>0</v>
      </c>
      <c r="AP66" s="37">
        <v>0</v>
      </c>
      <c r="AQ66" s="35">
        <v>0</v>
      </c>
      <c r="AR66" s="36">
        <v>0</v>
      </c>
      <c r="AS66" s="36">
        <v>0</v>
      </c>
      <c r="AT66" s="36">
        <v>0</v>
      </c>
      <c r="AU66" s="37">
        <v>0</v>
      </c>
      <c r="AV66" s="35">
        <v>46.502065383741936</v>
      </c>
      <c r="AW66" s="36">
        <v>1.0592204794114672</v>
      </c>
      <c r="AX66" s="36">
        <v>0</v>
      </c>
      <c r="AY66" s="36">
        <v>0</v>
      </c>
      <c r="AZ66" s="37">
        <v>1.9680328086451613</v>
      </c>
      <c r="BA66" s="35">
        <v>0</v>
      </c>
      <c r="BB66" s="36">
        <v>0</v>
      </c>
      <c r="BC66" s="36">
        <v>0</v>
      </c>
      <c r="BD66" s="36">
        <v>0</v>
      </c>
      <c r="BE66" s="37">
        <v>0</v>
      </c>
      <c r="BF66" s="35">
        <v>2.0853997828387096</v>
      </c>
      <c r="BG66" s="36">
        <v>0</v>
      </c>
      <c r="BH66" s="36">
        <v>0</v>
      </c>
      <c r="BI66" s="36">
        <v>0</v>
      </c>
      <c r="BJ66" s="37">
        <v>0.006797136774193547</v>
      </c>
      <c r="BK66" s="38">
        <f t="shared" si="5"/>
        <v>51.97125178799211</v>
      </c>
    </row>
    <row r="67" spans="1:63" s="39" customFormat="1" ht="15">
      <c r="A67" s="34"/>
      <c r="B67" s="7" t="s">
        <v>171</v>
      </c>
      <c r="C67" s="35">
        <v>0</v>
      </c>
      <c r="D67" s="36">
        <v>0</v>
      </c>
      <c r="E67" s="36">
        <v>0</v>
      </c>
      <c r="F67" s="36">
        <v>0</v>
      </c>
      <c r="G67" s="37">
        <v>0</v>
      </c>
      <c r="H67" s="35">
        <v>0.0785521870967742</v>
      </c>
      <c r="I67" s="36">
        <v>0</v>
      </c>
      <c r="J67" s="36">
        <v>0</v>
      </c>
      <c r="K67" s="36">
        <v>0</v>
      </c>
      <c r="L67" s="37">
        <v>0.032807088</v>
      </c>
      <c r="M67" s="35">
        <v>0</v>
      </c>
      <c r="N67" s="36">
        <v>0</v>
      </c>
      <c r="O67" s="36">
        <v>0</v>
      </c>
      <c r="P67" s="36">
        <v>0</v>
      </c>
      <c r="Q67" s="37">
        <v>0</v>
      </c>
      <c r="R67" s="35">
        <v>0.017558722258064517</v>
      </c>
      <c r="S67" s="36">
        <v>0</v>
      </c>
      <c r="T67" s="36">
        <v>0</v>
      </c>
      <c r="U67" s="36">
        <v>0</v>
      </c>
      <c r="V67" s="37">
        <v>0.0034655370967741923</v>
      </c>
      <c r="W67" s="35">
        <v>0</v>
      </c>
      <c r="X67" s="36">
        <v>0</v>
      </c>
      <c r="Y67" s="36">
        <v>0</v>
      </c>
      <c r="Z67" s="36">
        <v>0</v>
      </c>
      <c r="AA67" s="37">
        <v>0</v>
      </c>
      <c r="AB67" s="35">
        <v>0</v>
      </c>
      <c r="AC67" s="36">
        <v>0</v>
      </c>
      <c r="AD67" s="36">
        <v>0</v>
      </c>
      <c r="AE67" s="36">
        <v>0</v>
      </c>
      <c r="AF67" s="37">
        <v>0</v>
      </c>
      <c r="AG67" s="35">
        <v>0</v>
      </c>
      <c r="AH67" s="36">
        <v>0</v>
      </c>
      <c r="AI67" s="36">
        <v>0</v>
      </c>
      <c r="AJ67" s="36">
        <v>0</v>
      </c>
      <c r="AK67" s="37">
        <v>0</v>
      </c>
      <c r="AL67" s="35">
        <v>0</v>
      </c>
      <c r="AM67" s="36">
        <v>0</v>
      </c>
      <c r="AN67" s="36">
        <v>0</v>
      </c>
      <c r="AO67" s="36">
        <v>0</v>
      </c>
      <c r="AP67" s="37">
        <v>0</v>
      </c>
      <c r="AQ67" s="35">
        <v>0</v>
      </c>
      <c r="AR67" s="36">
        <v>0</v>
      </c>
      <c r="AS67" s="36">
        <v>0</v>
      </c>
      <c r="AT67" s="36">
        <v>0</v>
      </c>
      <c r="AU67" s="37">
        <v>0</v>
      </c>
      <c r="AV67" s="35">
        <v>29.043971506806447</v>
      </c>
      <c r="AW67" s="36">
        <v>1.0863980784095242</v>
      </c>
      <c r="AX67" s="36">
        <v>0</v>
      </c>
      <c r="AY67" s="36">
        <v>0</v>
      </c>
      <c r="AZ67" s="37">
        <v>8.990838417548387</v>
      </c>
      <c r="BA67" s="35">
        <v>0</v>
      </c>
      <c r="BB67" s="36">
        <v>0</v>
      </c>
      <c r="BC67" s="36">
        <v>0</v>
      </c>
      <c r="BD67" s="36">
        <v>0</v>
      </c>
      <c r="BE67" s="37">
        <v>0</v>
      </c>
      <c r="BF67" s="35">
        <v>0.7638589711290322</v>
      </c>
      <c r="BG67" s="36">
        <v>5.748217250419356</v>
      </c>
      <c r="BH67" s="36">
        <v>0</v>
      </c>
      <c r="BI67" s="36">
        <v>0</v>
      </c>
      <c r="BJ67" s="37">
        <v>0.11373370980645162</v>
      </c>
      <c r="BK67" s="38">
        <f t="shared" si="5"/>
        <v>45.87940146857081</v>
      </c>
    </row>
    <row r="68" spans="1:63" s="39" customFormat="1" ht="15">
      <c r="A68" s="34"/>
      <c r="B68" s="7" t="s">
        <v>174</v>
      </c>
      <c r="C68" s="35">
        <v>0</v>
      </c>
      <c r="D68" s="36">
        <v>0</v>
      </c>
      <c r="E68" s="36">
        <v>0</v>
      </c>
      <c r="F68" s="36">
        <v>0</v>
      </c>
      <c r="G68" s="37">
        <v>0</v>
      </c>
      <c r="H68" s="35">
        <v>0.23001722461290325</v>
      </c>
      <c r="I68" s="36">
        <v>0</v>
      </c>
      <c r="J68" s="36">
        <v>0</v>
      </c>
      <c r="K68" s="36">
        <v>0</v>
      </c>
      <c r="L68" s="37">
        <v>0.07612326032258065</v>
      </c>
      <c r="M68" s="35">
        <v>0</v>
      </c>
      <c r="N68" s="36">
        <v>0</v>
      </c>
      <c r="O68" s="36">
        <v>0</v>
      </c>
      <c r="P68" s="36">
        <v>0</v>
      </c>
      <c r="Q68" s="37">
        <v>0</v>
      </c>
      <c r="R68" s="35">
        <v>0.08112117038709678</v>
      </c>
      <c r="S68" s="36">
        <v>0</v>
      </c>
      <c r="T68" s="36">
        <v>0</v>
      </c>
      <c r="U68" s="36">
        <v>0</v>
      </c>
      <c r="V68" s="37">
        <v>0.012043381483870968</v>
      </c>
      <c r="W68" s="35">
        <v>0</v>
      </c>
      <c r="X68" s="36">
        <v>0</v>
      </c>
      <c r="Y68" s="36">
        <v>0</v>
      </c>
      <c r="Z68" s="36">
        <v>0</v>
      </c>
      <c r="AA68" s="37">
        <v>0</v>
      </c>
      <c r="AB68" s="35">
        <v>0</v>
      </c>
      <c r="AC68" s="36">
        <v>0</v>
      </c>
      <c r="AD68" s="36">
        <v>0</v>
      </c>
      <c r="AE68" s="36">
        <v>0</v>
      </c>
      <c r="AF68" s="37">
        <v>0</v>
      </c>
      <c r="AG68" s="35">
        <v>0</v>
      </c>
      <c r="AH68" s="36">
        <v>0</v>
      </c>
      <c r="AI68" s="36">
        <v>0</v>
      </c>
      <c r="AJ68" s="36">
        <v>0</v>
      </c>
      <c r="AK68" s="37">
        <v>0</v>
      </c>
      <c r="AL68" s="35">
        <v>0</v>
      </c>
      <c r="AM68" s="36">
        <v>0</v>
      </c>
      <c r="AN68" s="36">
        <v>0</v>
      </c>
      <c r="AO68" s="36">
        <v>0</v>
      </c>
      <c r="AP68" s="37">
        <v>0</v>
      </c>
      <c r="AQ68" s="35">
        <v>0</v>
      </c>
      <c r="AR68" s="36">
        <v>0</v>
      </c>
      <c r="AS68" s="36">
        <v>0</v>
      </c>
      <c r="AT68" s="36">
        <v>0</v>
      </c>
      <c r="AU68" s="37">
        <v>0</v>
      </c>
      <c r="AV68" s="35">
        <v>49.387533594064514</v>
      </c>
      <c r="AW68" s="36">
        <v>5.593923958945228</v>
      </c>
      <c r="AX68" s="36">
        <v>0</v>
      </c>
      <c r="AY68" s="36">
        <v>0</v>
      </c>
      <c r="AZ68" s="37">
        <v>2.2449800995806455</v>
      </c>
      <c r="BA68" s="35">
        <v>0</v>
      </c>
      <c r="BB68" s="36">
        <v>0</v>
      </c>
      <c r="BC68" s="36">
        <v>0</v>
      </c>
      <c r="BD68" s="36">
        <v>0</v>
      </c>
      <c r="BE68" s="37">
        <v>0</v>
      </c>
      <c r="BF68" s="35">
        <v>6.432772932419355</v>
      </c>
      <c r="BG68" s="36">
        <v>1.8941405483870968</v>
      </c>
      <c r="BH68" s="36">
        <v>0</v>
      </c>
      <c r="BI68" s="36">
        <v>0</v>
      </c>
      <c r="BJ68" s="37">
        <v>0.07799402258064517</v>
      </c>
      <c r="BK68" s="38">
        <f t="shared" si="5"/>
        <v>66.03065019278394</v>
      </c>
    </row>
    <row r="69" spans="1:63" s="39" customFormat="1" ht="15">
      <c r="A69" s="34"/>
      <c r="B69" s="7" t="s">
        <v>184</v>
      </c>
      <c r="C69" s="35">
        <v>0</v>
      </c>
      <c r="D69" s="36">
        <v>0</v>
      </c>
      <c r="E69" s="36">
        <v>0</v>
      </c>
      <c r="F69" s="36">
        <v>0</v>
      </c>
      <c r="G69" s="37">
        <v>0</v>
      </c>
      <c r="H69" s="35">
        <v>0.26023885267741936</v>
      </c>
      <c r="I69" s="36">
        <v>0</v>
      </c>
      <c r="J69" s="36">
        <v>0</v>
      </c>
      <c r="K69" s="36">
        <v>0</v>
      </c>
      <c r="L69" s="37">
        <v>0.1673498939032258</v>
      </c>
      <c r="M69" s="35">
        <v>0</v>
      </c>
      <c r="N69" s="36">
        <v>0</v>
      </c>
      <c r="O69" s="36">
        <v>0</v>
      </c>
      <c r="P69" s="36">
        <v>0</v>
      </c>
      <c r="Q69" s="37">
        <v>0</v>
      </c>
      <c r="R69" s="35">
        <v>0.06435027225806451</v>
      </c>
      <c r="S69" s="36">
        <v>0</v>
      </c>
      <c r="T69" s="36">
        <v>0</v>
      </c>
      <c r="U69" s="36">
        <v>0</v>
      </c>
      <c r="V69" s="37">
        <v>0.011133216129032258</v>
      </c>
      <c r="W69" s="35">
        <v>0</v>
      </c>
      <c r="X69" s="36">
        <v>0</v>
      </c>
      <c r="Y69" s="36">
        <v>0</v>
      </c>
      <c r="Z69" s="36">
        <v>0</v>
      </c>
      <c r="AA69" s="37">
        <v>0</v>
      </c>
      <c r="AB69" s="35">
        <v>0.0218732</v>
      </c>
      <c r="AC69" s="36">
        <v>0</v>
      </c>
      <c r="AD69" s="36">
        <v>0</v>
      </c>
      <c r="AE69" s="36">
        <v>0</v>
      </c>
      <c r="AF69" s="37">
        <v>0</v>
      </c>
      <c r="AG69" s="35">
        <v>0</v>
      </c>
      <c r="AH69" s="36">
        <v>0</v>
      </c>
      <c r="AI69" s="36">
        <v>0</v>
      </c>
      <c r="AJ69" s="36">
        <v>0</v>
      </c>
      <c r="AK69" s="37">
        <v>0</v>
      </c>
      <c r="AL69" s="35">
        <v>0</v>
      </c>
      <c r="AM69" s="36">
        <v>0</v>
      </c>
      <c r="AN69" s="36">
        <v>0</v>
      </c>
      <c r="AO69" s="36">
        <v>0</v>
      </c>
      <c r="AP69" s="37">
        <v>0</v>
      </c>
      <c r="AQ69" s="35">
        <v>0</v>
      </c>
      <c r="AR69" s="36">
        <v>0</v>
      </c>
      <c r="AS69" s="36">
        <v>0</v>
      </c>
      <c r="AT69" s="36">
        <v>0</v>
      </c>
      <c r="AU69" s="37">
        <v>0</v>
      </c>
      <c r="AV69" s="35">
        <v>110.95769403635487</v>
      </c>
      <c r="AW69" s="36">
        <v>7.962558495552321</v>
      </c>
      <c r="AX69" s="36">
        <v>0</v>
      </c>
      <c r="AY69" s="36">
        <v>0</v>
      </c>
      <c r="AZ69" s="37">
        <v>10.13127648816129</v>
      </c>
      <c r="BA69" s="35">
        <v>0</v>
      </c>
      <c r="BB69" s="36">
        <v>0</v>
      </c>
      <c r="BC69" s="36">
        <v>0</v>
      </c>
      <c r="BD69" s="36">
        <v>0</v>
      </c>
      <c r="BE69" s="37">
        <v>0</v>
      </c>
      <c r="BF69" s="35">
        <v>5.604579534580645</v>
      </c>
      <c r="BG69" s="36">
        <v>0</v>
      </c>
      <c r="BH69" s="36">
        <v>0</v>
      </c>
      <c r="BI69" s="36">
        <v>0</v>
      </c>
      <c r="BJ69" s="37">
        <v>0.025761292516129027</v>
      </c>
      <c r="BK69" s="38">
        <f t="shared" si="5"/>
        <v>135.206815282133</v>
      </c>
    </row>
    <row r="70" spans="1:63" s="39" customFormat="1" ht="15">
      <c r="A70" s="34"/>
      <c r="B70" s="7" t="s">
        <v>190</v>
      </c>
      <c r="C70" s="35">
        <v>0</v>
      </c>
      <c r="D70" s="36">
        <v>2.529748483870968</v>
      </c>
      <c r="E70" s="36">
        <v>0</v>
      </c>
      <c r="F70" s="36">
        <v>0</v>
      </c>
      <c r="G70" s="37">
        <v>0</v>
      </c>
      <c r="H70" s="35">
        <v>0.27024313151612905</v>
      </c>
      <c r="I70" s="36">
        <v>0</v>
      </c>
      <c r="J70" s="36">
        <v>0</v>
      </c>
      <c r="K70" s="36">
        <v>0</v>
      </c>
      <c r="L70" s="37">
        <v>0.31671190558064516</v>
      </c>
      <c r="M70" s="35">
        <v>0</v>
      </c>
      <c r="N70" s="36">
        <v>0</v>
      </c>
      <c r="O70" s="36">
        <v>0</v>
      </c>
      <c r="P70" s="36">
        <v>0</v>
      </c>
      <c r="Q70" s="37">
        <v>0</v>
      </c>
      <c r="R70" s="35">
        <v>0.03536148419354839</v>
      </c>
      <c r="S70" s="36">
        <v>0</v>
      </c>
      <c r="T70" s="36">
        <v>0</v>
      </c>
      <c r="U70" s="36">
        <v>0</v>
      </c>
      <c r="V70" s="37">
        <v>0.005499453225806452</v>
      </c>
      <c r="W70" s="35">
        <v>0</v>
      </c>
      <c r="X70" s="36">
        <v>0</v>
      </c>
      <c r="Y70" s="36">
        <v>0</v>
      </c>
      <c r="Z70" s="36">
        <v>0</v>
      </c>
      <c r="AA70" s="37">
        <v>0</v>
      </c>
      <c r="AB70" s="35">
        <v>0.0010789499999999997</v>
      </c>
      <c r="AC70" s="36">
        <v>0</v>
      </c>
      <c r="AD70" s="36">
        <v>0</v>
      </c>
      <c r="AE70" s="36">
        <v>0</v>
      </c>
      <c r="AF70" s="37">
        <v>0</v>
      </c>
      <c r="AG70" s="35">
        <v>0</v>
      </c>
      <c r="AH70" s="36">
        <v>0</v>
      </c>
      <c r="AI70" s="36">
        <v>0</v>
      </c>
      <c r="AJ70" s="36">
        <v>0</v>
      </c>
      <c r="AK70" s="37">
        <v>0</v>
      </c>
      <c r="AL70" s="35">
        <v>0</v>
      </c>
      <c r="AM70" s="36">
        <v>0</v>
      </c>
      <c r="AN70" s="36">
        <v>0</v>
      </c>
      <c r="AO70" s="36">
        <v>0</v>
      </c>
      <c r="AP70" s="37">
        <v>0</v>
      </c>
      <c r="AQ70" s="35">
        <v>0</v>
      </c>
      <c r="AR70" s="36">
        <v>0</v>
      </c>
      <c r="AS70" s="36">
        <v>0</v>
      </c>
      <c r="AT70" s="36">
        <v>0</v>
      </c>
      <c r="AU70" s="37">
        <v>0</v>
      </c>
      <c r="AV70" s="35">
        <v>9.618887331741936</v>
      </c>
      <c r="AW70" s="36">
        <v>4.208657042548786</v>
      </c>
      <c r="AX70" s="36">
        <v>0</v>
      </c>
      <c r="AY70" s="36">
        <v>0</v>
      </c>
      <c r="AZ70" s="37">
        <v>2.611643648645161</v>
      </c>
      <c r="BA70" s="35">
        <v>0</v>
      </c>
      <c r="BB70" s="36">
        <v>0</v>
      </c>
      <c r="BC70" s="36">
        <v>0</v>
      </c>
      <c r="BD70" s="36">
        <v>0</v>
      </c>
      <c r="BE70" s="37">
        <v>0</v>
      </c>
      <c r="BF70" s="35">
        <v>1.5113573419677417</v>
      </c>
      <c r="BG70" s="36">
        <v>0.8664076394838708</v>
      </c>
      <c r="BH70" s="36">
        <v>0</v>
      </c>
      <c r="BI70" s="36">
        <v>0</v>
      </c>
      <c r="BJ70" s="37">
        <v>0.029067824806451613</v>
      </c>
      <c r="BK70" s="38">
        <f t="shared" si="5"/>
        <v>22.004664237581043</v>
      </c>
    </row>
    <row r="71" spans="1:63" s="39" customFormat="1" ht="15">
      <c r="A71" s="34"/>
      <c r="B71" s="7" t="s">
        <v>195</v>
      </c>
      <c r="C71" s="35">
        <v>0</v>
      </c>
      <c r="D71" s="36">
        <v>0</v>
      </c>
      <c r="E71" s="36">
        <v>0</v>
      </c>
      <c r="F71" s="36">
        <v>0</v>
      </c>
      <c r="G71" s="37">
        <v>0</v>
      </c>
      <c r="H71" s="35">
        <v>0.2886200664193549</v>
      </c>
      <c r="I71" s="36">
        <v>0</v>
      </c>
      <c r="J71" s="36">
        <v>0</v>
      </c>
      <c r="K71" s="36">
        <v>0</v>
      </c>
      <c r="L71" s="37">
        <v>0.22605801138709677</v>
      </c>
      <c r="M71" s="35">
        <v>0</v>
      </c>
      <c r="N71" s="36">
        <v>0</v>
      </c>
      <c r="O71" s="36">
        <v>0</v>
      </c>
      <c r="P71" s="36">
        <v>0</v>
      </c>
      <c r="Q71" s="37">
        <v>0</v>
      </c>
      <c r="R71" s="35">
        <v>0.09735141612903225</v>
      </c>
      <c r="S71" s="36">
        <v>0</v>
      </c>
      <c r="T71" s="36">
        <v>0</v>
      </c>
      <c r="U71" s="36">
        <v>0</v>
      </c>
      <c r="V71" s="37">
        <v>0.003396378709677419</v>
      </c>
      <c r="W71" s="35">
        <v>0</v>
      </c>
      <c r="X71" s="36">
        <v>0</v>
      </c>
      <c r="Y71" s="36">
        <v>0</v>
      </c>
      <c r="Z71" s="36">
        <v>0</v>
      </c>
      <c r="AA71" s="37">
        <v>0</v>
      </c>
      <c r="AB71" s="35">
        <v>0.0005282919354838711</v>
      </c>
      <c r="AC71" s="36">
        <v>0</v>
      </c>
      <c r="AD71" s="36">
        <v>0</v>
      </c>
      <c r="AE71" s="36">
        <v>0</v>
      </c>
      <c r="AF71" s="37">
        <v>0</v>
      </c>
      <c r="AG71" s="35">
        <v>0</v>
      </c>
      <c r="AH71" s="36">
        <v>0</v>
      </c>
      <c r="AI71" s="36">
        <v>0</v>
      </c>
      <c r="AJ71" s="36">
        <v>0</v>
      </c>
      <c r="AK71" s="37">
        <v>0</v>
      </c>
      <c r="AL71" s="35">
        <v>0</v>
      </c>
      <c r="AM71" s="36">
        <v>0</v>
      </c>
      <c r="AN71" s="36">
        <v>0</v>
      </c>
      <c r="AO71" s="36">
        <v>0</v>
      </c>
      <c r="AP71" s="37">
        <v>0</v>
      </c>
      <c r="AQ71" s="35">
        <v>0</v>
      </c>
      <c r="AR71" s="36">
        <v>0</v>
      </c>
      <c r="AS71" s="36">
        <v>0</v>
      </c>
      <c r="AT71" s="36">
        <v>0</v>
      </c>
      <c r="AU71" s="37">
        <v>0</v>
      </c>
      <c r="AV71" s="35">
        <v>22.047483686806448</v>
      </c>
      <c r="AW71" s="36">
        <v>5.240656000207478</v>
      </c>
      <c r="AX71" s="36">
        <v>0</v>
      </c>
      <c r="AY71" s="36">
        <v>0</v>
      </c>
      <c r="AZ71" s="37">
        <v>1.386271738419355</v>
      </c>
      <c r="BA71" s="35">
        <v>0</v>
      </c>
      <c r="BB71" s="36">
        <v>0</v>
      </c>
      <c r="BC71" s="36">
        <v>0</v>
      </c>
      <c r="BD71" s="36">
        <v>0</v>
      </c>
      <c r="BE71" s="37">
        <v>0</v>
      </c>
      <c r="BF71" s="35">
        <v>2.677461062096775</v>
      </c>
      <c r="BG71" s="36">
        <v>0</v>
      </c>
      <c r="BH71" s="36">
        <v>0</v>
      </c>
      <c r="BI71" s="36">
        <v>0</v>
      </c>
      <c r="BJ71" s="37">
        <v>0.00633950322580645</v>
      </c>
      <c r="BK71" s="38">
        <f t="shared" si="5"/>
        <v>31.974166155336512</v>
      </c>
    </row>
    <row r="72" spans="1:63" s="39" customFormat="1" ht="15">
      <c r="A72" s="34"/>
      <c r="B72" s="7" t="s">
        <v>198</v>
      </c>
      <c r="C72" s="35">
        <v>0</v>
      </c>
      <c r="D72" s="36">
        <v>0</v>
      </c>
      <c r="E72" s="36">
        <v>0</v>
      </c>
      <c r="F72" s="36">
        <v>0</v>
      </c>
      <c r="G72" s="37">
        <v>0</v>
      </c>
      <c r="H72" s="35">
        <v>0.47923208138709683</v>
      </c>
      <c r="I72" s="36">
        <v>0</v>
      </c>
      <c r="J72" s="36">
        <v>0</v>
      </c>
      <c r="K72" s="36">
        <v>0</v>
      </c>
      <c r="L72" s="37">
        <v>0.5738793616451613</v>
      </c>
      <c r="M72" s="35">
        <v>0</v>
      </c>
      <c r="N72" s="36">
        <v>0</v>
      </c>
      <c r="O72" s="36">
        <v>0</v>
      </c>
      <c r="P72" s="36">
        <v>0</v>
      </c>
      <c r="Q72" s="37">
        <v>0</v>
      </c>
      <c r="R72" s="35">
        <v>0.166733988</v>
      </c>
      <c r="S72" s="36">
        <v>0</v>
      </c>
      <c r="T72" s="36">
        <v>0</v>
      </c>
      <c r="U72" s="36">
        <v>0</v>
      </c>
      <c r="V72" s="37">
        <v>0.0010751654838709675</v>
      </c>
      <c r="W72" s="35">
        <v>0</v>
      </c>
      <c r="X72" s="36">
        <v>0</v>
      </c>
      <c r="Y72" s="36">
        <v>0</v>
      </c>
      <c r="Z72" s="36">
        <v>0</v>
      </c>
      <c r="AA72" s="37">
        <v>0</v>
      </c>
      <c r="AB72" s="35">
        <v>0.0010554548387096774</v>
      </c>
      <c r="AC72" s="36">
        <v>0</v>
      </c>
      <c r="AD72" s="36">
        <v>0</v>
      </c>
      <c r="AE72" s="36">
        <v>0</v>
      </c>
      <c r="AF72" s="37">
        <v>0</v>
      </c>
      <c r="AG72" s="35">
        <v>0</v>
      </c>
      <c r="AH72" s="36">
        <v>0</v>
      </c>
      <c r="AI72" s="36">
        <v>0</v>
      </c>
      <c r="AJ72" s="36">
        <v>0</v>
      </c>
      <c r="AK72" s="37">
        <v>0</v>
      </c>
      <c r="AL72" s="35">
        <v>0.0005277274193548387</v>
      </c>
      <c r="AM72" s="36">
        <v>0</v>
      </c>
      <c r="AN72" s="36">
        <v>0</v>
      </c>
      <c r="AO72" s="36">
        <v>0</v>
      </c>
      <c r="AP72" s="37">
        <v>0</v>
      </c>
      <c r="AQ72" s="35">
        <v>0</v>
      </c>
      <c r="AR72" s="36">
        <v>0</v>
      </c>
      <c r="AS72" s="36">
        <v>0</v>
      </c>
      <c r="AT72" s="36">
        <v>0</v>
      </c>
      <c r="AU72" s="37">
        <v>0</v>
      </c>
      <c r="AV72" s="35">
        <v>18.094072438903225</v>
      </c>
      <c r="AW72" s="36">
        <v>4.02528310543966</v>
      </c>
      <c r="AX72" s="36">
        <v>0</v>
      </c>
      <c r="AY72" s="36">
        <v>0</v>
      </c>
      <c r="AZ72" s="37">
        <v>1.1366248158064516</v>
      </c>
      <c r="BA72" s="35">
        <v>0</v>
      </c>
      <c r="BB72" s="36">
        <v>0</v>
      </c>
      <c r="BC72" s="36">
        <v>0</v>
      </c>
      <c r="BD72" s="36">
        <v>0</v>
      </c>
      <c r="BE72" s="37">
        <v>0</v>
      </c>
      <c r="BF72" s="35">
        <v>1.6079499215806454</v>
      </c>
      <c r="BG72" s="36">
        <v>0.10554548387096774</v>
      </c>
      <c r="BH72" s="36">
        <v>0</v>
      </c>
      <c r="BI72" s="36">
        <v>0</v>
      </c>
      <c r="BJ72" s="37">
        <v>0.04430385674193548</v>
      </c>
      <c r="BK72" s="38">
        <f t="shared" si="5"/>
        <v>26.23628340111708</v>
      </c>
    </row>
    <row r="73" spans="1:63" s="39" customFormat="1" ht="15">
      <c r="A73" s="34"/>
      <c r="B73" s="7" t="s">
        <v>200</v>
      </c>
      <c r="C73" s="35">
        <v>0</v>
      </c>
      <c r="D73" s="36">
        <v>0</v>
      </c>
      <c r="E73" s="36">
        <v>0</v>
      </c>
      <c r="F73" s="36">
        <v>0</v>
      </c>
      <c r="G73" s="37">
        <v>0</v>
      </c>
      <c r="H73" s="35">
        <v>0.40709137990322575</v>
      </c>
      <c r="I73" s="36">
        <v>0</v>
      </c>
      <c r="J73" s="36">
        <v>0</v>
      </c>
      <c r="K73" s="36">
        <v>0</v>
      </c>
      <c r="L73" s="37">
        <v>0.3921289450645161</v>
      </c>
      <c r="M73" s="35">
        <v>0</v>
      </c>
      <c r="N73" s="36">
        <v>0</v>
      </c>
      <c r="O73" s="36">
        <v>0</v>
      </c>
      <c r="P73" s="36">
        <v>0</v>
      </c>
      <c r="Q73" s="37">
        <v>0</v>
      </c>
      <c r="R73" s="35">
        <v>0.02566074651612903</v>
      </c>
      <c r="S73" s="36">
        <v>0</v>
      </c>
      <c r="T73" s="36">
        <v>0</v>
      </c>
      <c r="U73" s="36">
        <v>0</v>
      </c>
      <c r="V73" s="37">
        <v>0.0010691532258064514</v>
      </c>
      <c r="W73" s="35">
        <v>0</v>
      </c>
      <c r="X73" s="36">
        <v>0</v>
      </c>
      <c r="Y73" s="36">
        <v>0</v>
      </c>
      <c r="Z73" s="36">
        <v>0</v>
      </c>
      <c r="AA73" s="37">
        <v>0</v>
      </c>
      <c r="AB73" s="35">
        <v>0.003159358064516129</v>
      </c>
      <c r="AC73" s="36">
        <v>0</v>
      </c>
      <c r="AD73" s="36">
        <v>0</v>
      </c>
      <c r="AE73" s="36">
        <v>0</v>
      </c>
      <c r="AF73" s="37">
        <v>0</v>
      </c>
      <c r="AG73" s="35">
        <v>0</v>
      </c>
      <c r="AH73" s="36">
        <v>0</v>
      </c>
      <c r="AI73" s="36">
        <v>0</v>
      </c>
      <c r="AJ73" s="36">
        <v>0</v>
      </c>
      <c r="AK73" s="37">
        <v>0</v>
      </c>
      <c r="AL73" s="35">
        <v>0</v>
      </c>
      <c r="AM73" s="36">
        <v>0</v>
      </c>
      <c r="AN73" s="36">
        <v>0</v>
      </c>
      <c r="AO73" s="36">
        <v>0</v>
      </c>
      <c r="AP73" s="37">
        <v>0</v>
      </c>
      <c r="AQ73" s="35">
        <v>0</v>
      </c>
      <c r="AR73" s="36">
        <v>0</v>
      </c>
      <c r="AS73" s="36">
        <v>0</v>
      </c>
      <c r="AT73" s="36">
        <v>0</v>
      </c>
      <c r="AU73" s="37">
        <v>0</v>
      </c>
      <c r="AV73" s="35">
        <v>22.169857224903225</v>
      </c>
      <c r="AW73" s="36">
        <v>3.7910297123744385E-10</v>
      </c>
      <c r="AX73" s="36">
        <v>0</v>
      </c>
      <c r="AY73" s="36">
        <v>0</v>
      </c>
      <c r="AZ73" s="37">
        <v>1.3187330252580645</v>
      </c>
      <c r="BA73" s="35">
        <v>0</v>
      </c>
      <c r="BB73" s="36">
        <v>0</v>
      </c>
      <c r="BC73" s="36">
        <v>0</v>
      </c>
      <c r="BD73" s="36">
        <v>0</v>
      </c>
      <c r="BE73" s="37">
        <v>0</v>
      </c>
      <c r="BF73" s="35">
        <v>1.34177937</v>
      </c>
      <c r="BG73" s="36">
        <v>0.052655967741935476</v>
      </c>
      <c r="BH73" s="36">
        <v>0</v>
      </c>
      <c r="BI73" s="36">
        <v>0</v>
      </c>
      <c r="BJ73" s="37">
        <v>0.09583386129032258</v>
      </c>
      <c r="BK73" s="38">
        <f t="shared" si="5"/>
        <v>25.807969032346847</v>
      </c>
    </row>
    <row r="74" spans="1:63" s="39" customFormat="1" ht="15">
      <c r="A74" s="34"/>
      <c r="B74" s="7" t="s">
        <v>232</v>
      </c>
      <c r="C74" s="35">
        <v>0</v>
      </c>
      <c r="D74" s="36">
        <v>0</v>
      </c>
      <c r="E74" s="36">
        <v>0</v>
      </c>
      <c r="F74" s="36">
        <v>0</v>
      </c>
      <c r="G74" s="37">
        <v>0</v>
      </c>
      <c r="H74" s="35">
        <v>12.860933294903226</v>
      </c>
      <c r="I74" s="36">
        <v>28.258297658580645</v>
      </c>
      <c r="J74" s="36">
        <v>0</v>
      </c>
      <c r="K74" s="36">
        <v>0</v>
      </c>
      <c r="L74" s="37">
        <v>12.406734601709676</v>
      </c>
      <c r="M74" s="35">
        <v>0</v>
      </c>
      <c r="N74" s="36">
        <v>0</v>
      </c>
      <c r="O74" s="36">
        <v>0</v>
      </c>
      <c r="P74" s="36">
        <v>0</v>
      </c>
      <c r="Q74" s="37">
        <v>0</v>
      </c>
      <c r="R74" s="35">
        <v>2.3192563929032266</v>
      </c>
      <c r="S74" s="36">
        <v>0</v>
      </c>
      <c r="T74" s="36">
        <v>0</v>
      </c>
      <c r="U74" s="36">
        <v>0</v>
      </c>
      <c r="V74" s="37">
        <v>0.04608093606451614</v>
      </c>
      <c r="W74" s="35">
        <v>0</v>
      </c>
      <c r="X74" s="36">
        <v>0</v>
      </c>
      <c r="Y74" s="36">
        <v>0</v>
      </c>
      <c r="Z74" s="36">
        <v>0</v>
      </c>
      <c r="AA74" s="37">
        <v>0</v>
      </c>
      <c r="AB74" s="35">
        <v>0.0031468470967741936</v>
      </c>
      <c r="AC74" s="36">
        <v>0</v>
      </c>
      <c r="AD74" s="36">
        <v>0</v>
      </c>
      <c r="AE74" s="36">
        <v>0</v>
      </c>
      <c r="AF74" s="37">
        <v>0</v>
      </c>
      <c r="AG74" s="35">
        <v>0</v>
      </c>
      <c r="AH74" s="36">
        <v>0</v>
      </c>
      <c r="AI74" s="36">
        <v>0</v>
      </c>
      <c r="AJ74" s="36">
        <v>0</v>
      </c>
      <c r="AK74" s="37">
        <v>0</v>
      </c>
      <c r="AL74" s="35">
        <v>0</v>
      </c>
      <c r="AM74" s="36">
        <v>0</v>
      </c>
      <c r="AN74" s="36">
        <v>0</v>
      </c>
      <c r="AO74" s="36">
        <v>0</v>
      </c>
      <c r="AP74" s="37">
        <v>0</v>
      </c>
      <c r="AQ74" s="35">
        <v>0</v>
      </c>
      <c r="AR74" s="36">
        <v>0</v>
      </c>
      <c r="AS74" s="36">
        <v>0</v>
      </c>
      <c r="AT74" s="36">
        <v>0</v>
      </c>
      <c r="AU74" s="37">
        <v>0</v>
      </c>
      <c r="AV74" s="35">
        <v>112.06736776787099</v>
      </c>
      <c r="AW74" s="36">
        <v>26.032082817405612</v>
      </c>
      <c r="AX74" s="36">
        <v>0</v>
      </c>
      <c r="AY74" s="36">
        <v>0</v>
      </c>
      <c r="AZ74" s="37">
        <v>9.717453345419354</v>
      </c>
      <c r="BA74" s="35">
        <v>0</v>
      </c>
      <c r="BB74" s="36">
        <v>0</v>
      </c>
      <c r="BC74" s="36">
        <v>0</v>
      </c>
      <c r="BD74" s="36">
        <v>0</v>
      </c>
      <c r="BE74" s="37">
        <v>0</v>
      </c>
      <c r="BF74" s="35">
        <v>2.426324006516129</v>
      </c>
      <c r="BG74" s="36">
        <v>5.244745161290323</v>
      </c>
      <c r="BH74" s="36">
        <v>0</v>
      </c>
      <c r="BI74" s="36">
        <v>0</v>
      </c>
      <c r="BJ74" s="37">
        <v>0.037237690645161296</v>
      </c>
      <c r="BK74" s="38">
        <f t="shared" si="5"/>
        <v>211.4196605204056</v>
      </c>
    </row>
    <row r="75" spans="1:63" s="39" customFormat="1" ht="15">
      <c r="A75" s="34"/>
      <c r="B75" s="7" t="s">
        <v>233</v>
      </c>
      <c r="C75" s="35">
        <v>0</v>
      </c>
      <c r="D75" s="36">
        <v>3.183468387096774</v>
      </c>
      <c r="E75" s="36">
        <v>0</v>
      </c>
      <c r="F75" s="36">
        <v>0</v>
      </c>
      <c r="G75" s="37">
        <v>0</v>
      </c>
      <c r="H75" s="35">
        <v>2.4366267034838716</v>
      </c>
      <c r="I75" s="36">
        <v>53.057806451612905</v>
      </c>
      <c r="J75" s="36">
        <v>0</v>
      </c>
      <c r="K75" s="36">
        <v>0</v>
      </c>
      <c r="L75" s="37">
        <v>0.6995889323548388</v>
      </c>
      <c r="M75" s="35">
        <v>0</v>
      </c>
      <c r="N75" s="36">
        <v>0</v>
      </c>
      <c r="O75" s="36">
        <v>0</v>
      </c>
      <c r="P75" s="36">
        <v>0</v>
      </c>
      <c r="Q75" s="37">
        <v>0</v>
      </c>
      <c r="R75" s="35">
        <v>0.0037140464516129033</v>
      </c>
      <c r="S75" s="36">
        <v>0</v>
      </c>
      <c r="T75" s="36">
        <v>0.10611561290322581</v>
      </c>
      <c r="U75" s="36">
        <v>0</v>
      </c>
      <c r="V75" s="37">
        <v>0.011466235451612902</v>
      </c>
      <c r="W75" s="35">
        <v>0</v>
      </c>
      <c r="X75" s="36">
        <v>0</v>
      </c>
      <c r="Y75" s="36">
        <v>0</v>
      </c>
      <c r="Z75" s="36">
        <v>0</v>
      </c>
      <c r="AA75" s="37">
        <v>0</v>
      </c>
      <c r="AB75" s="35">
        <v>0</v>
      </c>
      <c r="AC75" s="36">
        <v>0</v>
      </c>
      <c r="AD75" s="36">
        <v>0</v>
      </c>
      <c r="AE75" s="36">
        <v>0</v>
      </c>
      <c r="AF75" s="37">
        <v>0</v>
      </c>
      <c r="AG75" s="35">
        <v>0</v>
      </c>
      <c r="AH75" s="36">
        <v>0</v>
      </c>
      <c r="AI75" s="36">
        <v>0</v>
      </c>
      <c r="AJ75" s="36">
        <v>0</v>
      </c>
      <c r="AK75" s="37">
        <v>0</v>
      </c>
      <c r="AL75" s="35">
        <v>0</v>
      </c>
      <c r="AM75" s="36">
        <v>0</v>
      </c>
      <c r="AN75" s="36">
        <v>0</v>
      </c>
      <c r="AO75" s="36">
        <v>0</v>
      </c>
      <c r="AP75" s="37">
        <v>0</v>
      </c>
      <c r="AQ75" s="35">
        <v>0</v>
      </c>
      <c r="AR75" s="36">
        <v>0</v>
      </c>
      <c r="AS75" s="36">
        <v>0</v>
      </c>
      <c r="AT75" s="36">
        <v>0</v>
      </c>
      <c r="AU75" s="37">
        <v>0</v>
      </c>
      <c r="AV75" s="35">
        <v>2.4167644914193547</v>
      </c>
      <c r="AW75" s="36">
        <v>3.056567258292785</v>
      </c>
      <c r="AX75" s="36">
        <v>0</v>
      </c>
      <c r="AY75" s="36">
        <v>0</v>
      </c>
      <c r="AZ75" s="37">
        <v>0.6056357082258064</v>
      </c>
      <c r="BA75" s="35">
        <v>0</v>
      </c>
      <c r="BB75" s="36">
        <v>0</v>
      </c>
      <c r="BC75" s="36">
        <v>0</v>
      </c>
      <c r="BD75" s="36">
        <v>0</v>
      </c>
      <c r="BE75" s="37">
        <v>0</v>
      </c>
      <c r="BF75" s="35">
        <v>0.4310813822580645</v>
      </c>
      <c r="BG75" s="36">
        <v>0</v>
      </c>
      <c r="BH75" s="36">
        <v>0</v>
      </c>
      <c r="BI75" s="36">
        <v>0</v>
      </c>
      <c r="BJ75" s="37">
        <v>0.009485898387096774</v>
      </c>
      <c r="BK75" s="38">
        <f t="shared" si="5"/>
        <v>66.01832110793795</v>
      </c>
    </row>
    <row r="76" spans="1:63" s="39" customFormat="1" ht="15">
      <c r="A76" s="34"/>
      <c r="B76" s="7" t="s">
        <v>235</v>
      </c>
      <c r="C76" s="35">
        <v>0</v>
      </c>
      <c r="D76" s="36">
        <v>0</v>
      </c>
      <c r="E76" s="36">
        <v>0</v>
      </c>
      <c r="F76" s="36">
        <v>0</v>
      </c>
      <c r="G76" s="37">
        <v>0</v>
      </c>
      <c r="H76" s="35">
        <v>9.68698268967742</v>
      </c>
      <c r="I76" s="36">
        <v>26.945160283870965</v>
      </c>
      <c r="J76" s="36">
        <v>0</v>
      </c>
      <c r="K76" s="36">
        <v>0</v>
      </c>
      <c r="L76" s="37">
        <v>1.4647735476451613</v>
      </c>
      <c r="M76" s="35">
        <v>0</v>
      </c>
      <c r="N76" s="36">
        <v>0</v>
      </c>
      <c r="O76" s="36">
        <v>0</v>
      </c>
      <c r="P76" s="36">
        <v>0</v>
      </c>
      <c r="Q76" s="37">
        <v>0</v>
      </c>
      <c r="R76" s="35">
        <v>0.03431496016129032</v>
      </c>
      <c r="S76" s="36">
        <v>0</v>
      </c>
      <c r="T76" s="36">
        <v>0</v>
      </c>
      <c r="U76" s="36">
        <v>0</v>
      </c>
      <c r="V76" s="37">
        <v>0.0015837672580645164</v>
      </c>
      <c r="W76" s="35">
        <v>0</v>
      </c>
      <c r="X76" s="36">
        <v>0</v>
      </c>
      <c r="Y76" s="36">
        <v>0</v>
      </c>
      <c r="Z76" s="36">
        <v>0</v>
      </c>
      <c r="AA76" s="37">
        <v>0</v>
      </c>
      <c r="AB76" s="35">
        <v>0</v>
      </c>
      <c r="AC76" s="36">
        <v>0</v>
      </c>
      <c r="AD76" s="36">
        <v>0</v>
      </c>
      <c r="AE76" s="36">
        <v>0</v>
      </c>
      <c r="AF76" s="37">
        <v>0</v>
      </c>
      <c r="AG76" s="35">
        <v>0</v>
      </c>
      <c r="AH76" s="36">
        <v>0</v>
      </c>
      <c r="AI76" s="36">
        <v>0</v>
      </c>
      <c r="AJ76" s="36">
        <v>0</v>
      </c>
      <c r="AK76" s="37">
        <v>0</v>
      </c>
      <c r="AL76" s="35">
        <v>0</v>
      </c>
      <c r="AM76" s="36">
        <v>0</v>
      </c>
      <c r="AN76" s="36">
        <v>0</v>
      </c>
      <c r="AO76" s="36">
        <v>0</v>
      </c>
      <c r="AP76" s="37">
        <v>0</v>
      </c>
      <c r="AQ76" s="35">
        <v>0</v>
      </c>
      <c r="AR76" s="36">
        <v>0</v>
      </c>
      <c r="AS76" s="36">
        <v>0</v>
      </c>
      <c r="AT76" s="36">
        <v>0</v>
      </c>
      <c r="AU76" s="37">
        <v>0</v>
      </c>
      <c r="AV76" s="35">
        <v>79.18039658954841</v>
      </c>
      <c r="AW76" s="36">
        <v>44.43766154049533</v>
      </c>
      <c r="AX76" s="36">
        <v>0</v>
      </c>
      <c r="AY76" s="36">
        <v>0</v>
      </c>
      <c r="AZ76" s="37">
        <v>5.871461029838709</v>
      </c>
      <c r="BA76" s="35">
        <v>0</v>
      </c>
      <c r="BB76" s="36">
        <v>0</v>
      </c>
      <c r="BC76" s="36">
        <v>0</v>
      </c>
      <c r="BD76" s="36">
        <v>0</v>
      </c>
      <c r="BE76" s="37">
        <v>0</v>
      </c>
      <c r="BF76" s="35">
        <v>3.289385813548386</v>
      </c>
      <c r="BG76" s="36">
        <v>0</v>
      </c>
      <c r="BH76" s="36">
        <v>0</v>
      </c>
      <c r="BI76" s="36">
        <v>0</v>
      </c>
      <c r="BJ76" s="37">
        <v>0.12643792258064515</v>
      </c>
      <c r="BK76" s="38">
        <f t="shared" si="5"/>
        <v>171.03815814462436</v>
      </c>
    </row>
    <row r="77" spans="1:63" s="39" customFormat="1" ht="15">
      <c r="A77" s="34"/>
      <c r="B77" s="7" t="s">
        <v>236</v>
      </c>
      <c r="C77" s="35">
        <v>0</v>
      </c>
      <c r="D77" s="36">
        <v>261.1432953391935</v>
      </c>
      <c r="E77" s="36">
        <v>0</v>
      </c>
      <c r="F77" s="36">
        <v>0</v>
      </c>
      <c r="G77" s="37">
        <v>138.5064786031935</v>
      </c>
      <c r="H77" s="35">
        <v>2.511953793451613</v>
      </c>
      <c r="I77" s="36">
        <v>424.1898149516129</v>
      </c>
      <c r="J77" s="36">
        <v>0</v>
      </c>
      <c r="K77" s="36">
        <v>0</v>
      </c>
      <c r="L77" s="37">
        <v>2.7218208438064515</v>
      </c>
      <c r="M77" s="35">
        <v>0</v>
      </c>
      <c r="N77" s="36">
        <v>0</v>
      </c>
      <c r="O77" s="36">
        <v>0</v>
      </c>
      <c r="P77" s="36">
        <v>0</v>
      </c>
      <c r="Q77" s="37">
        <v>0</v>
      </c>
      <c r="R77" s="35">
        <v>0.652884835967742</v>
      </c>
      <c r="S77" s="36">
        <v>7.413128709677419</v>
      </c>
      <c r="T77" s="36">
        <v>0</v>
      </c>
      <c r="U77" s="36">
        <v>0</v>
      </c>
      <c r="V77" s="37">
        <v>0.023404306354838707</v>
      </c>
      <c r="W77" s="35">
        <v>0</v>
      </c>
      <c r="X77" s="36">
        <v>0</v>
      </c>
      <c r="Y77" s="36">
        <v>0</v>
      </c>
      <c r="Z77" s="36">
        <v>0</v>
      </c>
      <c r="AA77" s="37">
        <v>0</v>
      </c>
      <c r="AB77" s="35">
        <v>0</v>
      </c>
      <c r="AC77" s="36">
        <v>0</v>
      </c>
      <c r="AD77" s="36">
        <v>0</v>
      </c>
      <c r="AE77" s="36">
        <v>0</v>
      </c>
      <c r="AF77" s="37">
        <v>0</v>
      </c>
      <c r="AG77" s="35">
        <v>0</v>
      </c>
      <c r="AH77" s="36">
        <v>0</v>
      </c>
      <c r="AI77" s="36">
        <v>0</v>
      </c>
      <c r="AJ77" s="36">
        <v>0</v>
      </c>
      <c r="AK77" s="37">
        <v>0</v>
      </c>
      <c r="AL77" s="35">
        <v>0</v>
      </c>
      <c r="AM77" s="36">
        <v>0</v>
      </c>
      <c r="AN77" s="36">
        <v>0</v>
      </c>
      <c r="AO77" s="36">
        <v>0</v>
      </c>
      <c r="AP77" s="37">
        <v>0</v>
      </c>
      <c r="AQ77" s="35">
        <v>0</v>
      </c>
      <c r="AR77" s="36">
        <v>0</v>
      </c>
      <c r="AS77" s="36">
        <v>0</v>
      </c>
      <c r="AT77" s="36">
        <v>0</v>
      </c>
      <c r="AU77" s="37">
        <v>0</v>
      </c>
      <c r="AV77" s="35">
        <v>4.396469767741936</v>
      </c>
      <c r="AW77" s="36">
        <v>5.891416774363511</v>
      </c>
      <c r="AX77" s="36">
        <v>0</v>
      </c>
      <c r="AY77" s="36">
        <v>0</v>
      </c>
      <c r="AZ77" s="37">
        <v>0.7958736078709677</v>
      </c>
      <c r="BA77" s="35">
        <v>0</v>
      </c>
      <c r="BB77" s="36">
        <v>0</v>
      </c>
      <c r="BC77" s="36">
        <v>0</v>
      </c>
      <c r="BD77" s="36">
        <v>0</v>
      </c>
      <c r="BE77" s="37">
        <v>0</v>
      </c>
      <c r="BF77" s="35">
        <v>0.2080498800967742</v>
      </c>
      <c r="BG77" s="36">
        <v>0.3156116129032258</v>
      </c>
      <c r="BH77" s="36">
        <v>0</v>
      </c>
      <c r="BI77" s="36">
        <v>0</v>
      </c>
      <c r="BJ77" s="37">
        <v>0.01578058064516129</v>
      </c>
      <c r="BK77" s="38">
        <f t="shared" si="5"/>
        <v>848.7859836068792</v>
      </c>
    </row>
    <row r="78" spans="1:63" s="39" customFormat="1" ht="15">
      <c r="A78" s="34"/>
      <c r="B78" s="7" t="s">
        <v>237</v>
      </c>
      <c r="C78" s="35">
        <v>0</v>
      </c>
      <c r="D78" s="36">
        <v>0</v>
      </c>
      <c r="E78" s="36">
        <v>0</v>
      </c>
      <c r="F78" s="36">
        <v>0</v>
      </c>
      <c r="G78" s="37">
        <v>0</v>
      </c>
      <c r="H78" s="35">
        <v>2.9104825419354836</v>
      </c>
      <c r="I78" s="36">
        <v>215.73984825806448</v>
      </c>
      <c r="J78" s="36">
        <v>0</v>
      </c>
      <c r="K78" s="36">
        <v>0</v>
      </c>
      <c r="L78" s="37">
        <v>1.9111903274516127</v>
      </c>
      <c r="M78" s="35">
        <v>0</v>
      </c>
      <c r="N78" s="36">
        <v>0</v>
      </c>
      <c r="O78" s="36">
        <v>0</v>
      </c>
      <c r="P78" s="36">
        <v>0</v>
      </c>
      <c r="Q78" s="37">
        <v>0</v>
      </c>
      <c r="R78" s="35">
        <v>0.04644106370967742</v>
      </c>
      <c r="S78" s="36">
        <v>0</v>
      </c>
      <c r="T78" s="36">
        <v>0</v>
      </c>
      <c r="U78" s="36">
        <v>0</v>
      </c>
      <c r="V78" s="37">
        <v>0</v>
      </c>
      <c r="W78" s="35">
        <v>0</v>
      </c>
      <c r="X78" s="36">
        <v>0</v>
      </c>
      <c r="Y78" s="36">
        <v>0</v>
      </c>
      <c r="Z78" s="36">
        <v>0</v>
      </c>
      <c r="AA78" s="37">
        <v>0</v>
      </c>
      <c r="AB78" s="35">
        <v>0</v>
      </c>
      <c r="AC78" s="36">
        <v>0</v>
      </c>
      <c r="AD78" s="36">
        <v>0</v>
      </c>
      <c r="AE78" s="36">
        <v>0</v>
      </c>
      <c r="AF78" s="37">
        <v>0</v>
      </c>
      <c r="AG78" s="35">
        <v>0</v>
      </c>
      <c r="AH78" s="36">
        <v>0</v>
      </c>
      <c r="AI78" s="36">
        <v>0</v>
      </c>
      <c r="AJ78" s="36">
        <v>0</v>
      </c>
      <c r="AK78" s="37">
        <v>0</v>
      </c>
      <c r="AL78" s="35">
        <v>0</v>
      </c>
      <c r="AM78" s="36">
        <v>0</v>
      </c>
      <c r="AN78" s="36">
        <v>0</v>
      </c>
      <c r="AO78" s="36">
        <v>0</v>
      </c>
      <c r="AP78" s="37">
        <v>0</v>
      </c>
      <c r="AQ78" s="35">
        <v>0</v>
      </c>
      <c r="AR78" s="36">
        <v>0</v>
      </c>
      <c r="AS78" s="36">
        <v>0</v>
      </c>
      <c r="AT78" s="36">
        <v>0</v>
      </c>
      <c r="AU78" s="37">
        <v>0</v>
      </c>
      <c r="AV78" s="35">
        <v>9.489660789935483</v>
      </c>
      <c r="AW78" s="36">
        <v>13.182326612934803</v>
      </c>
      <c r="AX78" s="36">
        <v>0</v>
      </c>
      <c r="AY78" s="36">
        <v>0</v>
      </c>
      <c r="AZ78" s="37">
        <v>1.0967695741935486</v>
      </c>
      <c r="BA78" s="35">
        <v>0</v>
      </c>
      <c r="BB78" s="36">
        <v>0</v>
      </c>
      <c r="BC78" s="36">
        <v>0</v>
      </c>
      <c r="BD78" s="36">
        <v>0</v>
      </c>
      <c r="BE78" s="37">
        <v>0</v>
      </c>
      <c r="BF78" s="35">
        <v>0.30000338890322586</v>
      </c>
      <c r="BG78" s="36">
        <v>0</v>
      </c>
      <c r="BH78" s="36">
        <v>0</v>
      </c>
      <c r="BI78" s="36">
        <v>0</v>
      </c>
      <c r="BJ78" s="37">
        <v>0.13182326612903225</v>
      </c>
      <c r="BK78" s="38">
        <f t="shared" si="5"/>
        <v>244.80854582325736</v>
      </c>
    </row>
    <row r="79" spans="1:63" s="39" customFormat="1" ht="15">
      <c r="A79" s="34"/>
      <c r="B79" s="7" t="s">
        <v>238</v>
      </c>
      <c r="C79" s="35">
        <v>0</v>
      </c>
      <c r="D79" s="36">
        <v>0</v>
      </c>
      <c r="E79" s="36">
        <v>0</v>
      </c>
      <c r="F79" s="36">
        <v>0</v>
      </c>
      <c r="G79" s="37">
        <v>0</v>
      </c>
      <c r="H79" s="35">
        <v>17.330851166129037</v>
      </c>
      <c r="I79" s="36">
        <v>49.96838910354838</v>
      </c>
      <c r="J79" s="36">
        <v>0</v>
      </c>
      <c r="K79" s="36">
        <v>0</v>
      </c>
      <c r="L79" s="37">
        <v>15.89191368951613</v>
      </c>
      <c r="M79" s="35">
        <v>0</v>
      </c>
      <c r="N79" s="36">
        <v>0</v>
      </c>
      <c r="O79" s="36">
        <v>0</v>
      </c>
      <c r="P79" s="36">
        <v>0</v>
      </c>
      <c r="Q79" s="37">
        <v>0</v>
      </c>
      <c r="R79" s="35">
        <v>3.4860323209677415</v>
      </c>
      <c r="S79" s="36">
        <v>7.356541612903225</v>
      </c>
      <c r="T79" s="36">
        <v>0</v>
      </c>
      <c r="U79" s="36">
        <v>0</v>
      </c>
      <c r="V79" s="37">
        <v>3.8018163289032256</v>
      </c>
      <c r="W79" s="35">
        <v>0</v>
      </c>
      <c r="X79" s="36">
        <v>0</v>
      </c>
      <c r="Y79" s="36">
        <v>0</v>
      </c>
      <c r="Z79" s="36">
        <v>0</v>
      </c>
      <c r="AA79" s="37">
        <v>0</v>
      </c>
      <c r="AB79" s="35">
        <v>0.6594392607096773</v>
      </c>
      <c r="AC79" s="36">
        <v>0</v>
      </c>
      <c r="AD79" s="36">
        <v>0</v>
      </c>
      <c r="AE79" s="36">
        <v>0</v>
      </c>
      <c r="AF79" s="37">
        <v>0.1572339677419355</v>
      </c>
      <c r="AG79" s="35">
        <v>0</v>
      </c>
      <c r="AH79" s="36">
        <v>0</v>
      </c>
      <c r="AI79" s="36">
        <v>0</v>
      </c>
      <c r="AJ79" s="36">
        <v>0</v>
      </c>
      <c r="AK79" s="37">
        <v>0</v>
      </c>
      <c r="AL79" s="35">
        <v>0</v>
      </c>
      <c r="AM79" s="36">
        <v>0</v>
      </c>
      <c r="AN79" s="36">
        <v>0</v>
      </c>
      <c r="AO79" s="36">
        <v>0</v>
      </c>
      <c r="AP79" s="37">
        <v>0</v>
      </c>
      <c r="AQ79" s="35">
        <v>0</v>
      </c>
      <c r="AR79" s="36">
        <v>0</v>
      </c>
      <c r="AS79" s="36">
        <v>0</v>
      </c>
      <c r="AT79" s="36">
        <v>0</v>
      </c>
      <c r="AU79" s="37">
        <v>0</v>
      </c>
      <c r="AV79" s="35">
        <v>44.969035232483876</v>
      </c>
      <c r="AW79" s="36">
        <v>16.59050259385993</v>
      </c>
      <c r="AX79" s="36">
        <v>0</v>
      </c>
      <c r="AY79" s="36">
        <v>0</v>
      </c>
      <c r="AZ79" s="37">
        <v>16.992090166774194</v>
      </c>
      <c r="BA79" s="35">
        <v>0</v>
      </c>
      <c r="BB79" s="36">
        <v>0</v>
      </c>
      <c r="BC79" s="36">
        <v>0</v>
      </c>
      <c r="BD79" s="36">
        <v>0</v>
      </c>
      <c r="BE79" s="37">
        <v>0</v>
      </c>
      <c r="BF79" s="35">
        <v>7.09534303532258</v>
      </c>
      <c r="BG79" s="36">
        <v>4.99639281051613</v>
      </c>
      <c r="BH79" s="36">
        <v>0.5345954903225807</v>
      </c>
      <c r="BI79" s="36">
        <v>0</v>
      </c>
      <c r="BJ79" s="37">
        <v>6.890729370709676</v>
      </c>
      <c r="BK79" s="38">
        <f t="shared" si="5"/>
        <v>196.7209061504083</v>
      </c>
    </row>
    <row r="80" spans="1:63" s="39" customFormat="1" ht="15">
      <c r="A80" s="34"/>
      <c r="B80" s="7" t="s">
        <v>239</v>
      </c>
      <c r="C80" s="35">
        <v>0</v>
      </c>
      <c r="D80" s="36">
        <v>0</v>
      </c>
      <c r="E80" s="36">
        <v>0</v>
      </c>
      <c r="F80" s="36">
        <v>0</v>
      </c>
      <c r="G80" s="37">
        <v>0</v>
      </c>
      <c r="H80" s="35">
        <v>4.793397213387098</v>
      </c>
      <c r="I80" s="36">
        <v>201.68661910403225</v>
      </c>
      <c r="J80" s="36">
        <v>0</v>
      </c>
      <c r="K80" s="36">
        <v>0</v>
      </c>
      <c r="L80" s="37">
        <v>15.117162635032257</v>
      </c>
      <c r="M80" s="35">
        <v>0</v>
      </c>
      <c r="N80" s="36">
        <v>0</v>
      </c>
      <c r="O80" s="36">
        <v>0</v>
      </c>
      <c r="P80" s="36">
        <v>0</v>
      </c>
      <c r="Q80" s="37">
        <v>0</v>
      </c>
      <c r="R80" s="35">
        <v>0.10696716967741936</v>
      </c>
      <c r="S80" s="36">
        <v>0</v>
      </c>
      <c r="T80" s="36">
        <v>0</v>
      </c>
      <c r="U80" s="36">
        <v>0</v>
      </c>
      <c r="V80" s="37">
        <v>7.372345125806452</v>
      </c>
      <c r="W80" s="35">
        <v>0</v>
      </c>
      <c r="X80" s="36">
        <v>0</v>
      </c>
      <c r="Y80" s="36">
        <v>0</v>
      </c>
      <c r="Z80" s="36">
        <v>0</v>
      </c>
      <c r="AA80" s="37">
        <v>0</v>
      </c>
      <c r="AB80" s="35">
        <v>0</v>
      </c>
      <c r="AC80" s="36">
        <v>0</v>
      </c>
      <c r="AD80" s="36">
        <v>0</v>
      </c>
      <c r="AE80" s="36">
        <v>0</v>
      </c>
      <c r="AF80" s="37">
        <v>0.10466032258064516</v>
      </c>
      <c r="AG80" s="35">
        <v>0</v>
      </c>
      <c r="AH80" s="36">
        <v>0</v>
      </c>
      <c r="AI80" s="36">
        <v>0</v>
      </c>
      <c r="AJ80" s="36">
        <v>0</v>
      </c>
      <c r="AK80" s="37">
        <v>0</v>
      </c>
      <c r="AL80" s="35">
        <v>0</v>
      </c>
      <c r="AM80" s="36">
        <v>0</v>
      </c>
      <c r="AN80" s="36">
        <v>0</v>
      </c>
      <c r="AO80" s="36">
        <v>0</v>
      </c>
      <c r="AP80" s="37">
        <v>0</v>
      </c>
      <c r="AQ80" s="35">
        <v>0</v>
      </c>
      <c r="AR80" s="36">
        <v>0</v>
      </c>
      <c r="AS80" s="36">
        <v>0</v>
      </c>
      <c r="AT80" s="36">
        <v>0</v>
      </c>
      <c r="AU80" s="37">
        <v>0</v>
      </c>
      <c r="AV80" s="35">
        <v>20.938886016225805</v>
      </c>
      <c r="AW80" s="36">
        <v>11.878946612818016</v>
      </c>
      <c r="AX80" s="36">
        <v>0</v>
      </c>
      <c r="AY80" s="36">
        <v>0</v>
      </c>
      <c r="AZ80" s="37">
        <v>6.866671314935484</v>
      </c>
      <c r="BA80" s="35">
        <v>0</v>
      </c>
      <c r="BB80" s="36">
        <v>0</v>
      </c>
      <c r="BC80" s="36">
        <v>0</v>
      </c>
      <c r="BD80" s="36">
        <v>0</v>
      </c>
      <c r="BE80" s="37">
        <v>0</v>
      </c>
      <c r="BF80" s="35">
        <v>0.11300175058064515</v>
      </c>
      <c r="BG80" s="36">
        <v>0</v>
      </c>
      <c r="BH80" s="36">
        <v>0</v>
      </c>
      <c r="BI80" s="36">
        <v>0</v>
      </c>
      <c r="BJ80" s="37">
        <v>0.052853462903225804</v>
      </c>
      <c r="BK80" s="38">
        <f t="shared" si="5"/>
        <v>269.0315107279793</v>
      </c>
    </row>
    <row r="81" spans="1:63" s="39" customFormat="1" ht="15">
      <c r="A81" s="34"/>
      <c r="B81" s="7" t="s">
        <v>201</v>
      </c>
      <c r="C81" s="35">
        <v>0</v>
      </c>
      <c r="D81" s="36">
        <v>1.4188111935483871</v>
      </c>
      <c r="E81" s="36">
        <v>0</v>
      </c>
      <c r="F81" s="36">
        <v>0</v>
      </c>
      <c r="G81" s="37">
        <v>0</v>
      </c>
      <c r="H81" s="35">
        <v>0.7789273371612904</v>
      </c>
      <c r="I81" s="36">
        <v>1.8226266870967742</v>
      </c>
      <c r="J81" s="36">
        <v>0.16370898387096774</v>
      </c>
      <c r="K81" s="36">
        <v>0</v>
      </c>
      <c r="L81" s="37">
        <v>3.2717415011290325</v>
      </c>
      <c r="M81" s="35">
        <v>0</v>
      </c>
      <c r="N81" s="36">
        <v>0</v>
      </c>
      <c r="O81" s="36">
        <v>0</v>
      </c>
      <c r="P81" s="36">
        <v>0</v>
      </c>
      <c r="Q81" s="37">
        <v>0</v>
      </c>
      <c r="R81" s="35">
        <v>0.8260984515161292</v>
      </c>
      <c r="S81" s="36">
        <v>0</v>
      </c>
      <c r="T81" s="36">
        <v>0</v>
      </c>
      <c r="U81" s="36">
        <v>0</v>
      </c>
      <c r="V81" s="37">
        <v>0.010913932258064517</v>
      </c>
      <c r="W81" s="35">
        <v>0</v>
      </c>
      <c r="X81" s="36">
        <v>0</v>
      </c>
      <c r="Y81" s="36">
        <v>0</v>
      </c>
      <c r="Z81" s="36">
        <v>0</v>
      </c>
      <c r="AA81" s="37">
        <v>0</v>
      </c>
      <c r="AB81" s="35">
        <v>0.00539358064516129</v>
      </c>
      <c r="AC81" s="36">
        <v>0</v>
      </c>
      <c r="AD81" s="36">
        <v>0</v>
      </c>
      <c r="AE81" s="36">
        <v>0</v>
      </c>
      <c r="AF81" s="37">
        <v>0</v>
      </c>
      <c r="AG81" s="35">
        <v>0</v>
      </c>
      <c r="AH81" s="36">
        <v>0</v>
      </c>
      <c r="AI81" s="36">
        <v>0</v>
      </c>
      <c r="AJ81" s="36">
        <v>0</v>
      </c>
      <c r="AK81" s="37">
        <v>0</v>
      </c>
      <c r="AL81" s="35">
        <v>0</v>
      </c>
      <c r="AM81" s="36">
        <v>0</v>
      </c>
      <c r="AN81" s="36">
        <v>0</v>
      </c>
      <c r="AO81" s="36">
        <v>0</v>
      </c>
      <c r="AP81" s="37">
        <v>0</v>
      </c>
      <c r="AQ81" s="35">
        <v>0</v>
      </c>
      <c r="AR81" s="36">
        <v>0</v>
      </c>
      <c r="AS81" s="36">
        <v>0</v>
      </c>
      <c r="AT81" s="36">
        <v>0</v>
      </c>
      <c r="AU81" s="37">
        <v>0</v>
      </c>
      <c r="AV81" s="35">
        <v>10.010514518935482</v>
      </c>
      <c r="AW81" s="36">
        <v>1.7163452319181118</v>
      </c>
      <c r="AX81" s="36">
        <v>0</v>
      </c>
      <c r="AY81" s="36">
        <v>0</v>
      </c>
      <c r="AZ81" s="37">
        <v>1.099195270032258</v>
      </c>
      <c r="BA81" s="35">
        <v>0</v>
      </c>
      <c r="BB81" s="36">
        <v>0</v>
      </c>
      <c r="BC81" s="36">
        <v>0</v>
      </c>
      <c r="BD81" s="36">
        <v>0</v>
      </c>
      <c r="BE81" s="37">
        <v>0</v>
      </c>
      <c r="BF81" s="35">
        <v>0.62749757</v>
      </c>
      <c r="BG81" s="36">
        <v>0</v>
      </c>
      <c r="BH81" s="36">
        <v>0</v>
      </c>
      <c r="BI81" s="36">
        <v>0</v>
      </c>
      <c r="BJ81" s="37">
        <v>0.03559763225806451</v>
      </c>
      <c r="BK81" s="38">
        <f t="shared" si="5"/>
        <v>21.787371890369723</v>
      </c>
    </row>
    <row r="82" spans="1:63" s="39" customFormat="1" ht="15">
      <c r="A82" s="34"/>
      <c r="B82" s="7" t="s">
        <v>203</v>
      </c>
      <c r="C82" s="35">
        <v>0</v>
      </c>
      <c r="D82" s="36">
        <v>0</v>
      </c>
      <c r="E82" s="36">
        <v>0</v>
      </c>
      <c r="F82" s="36">
        <v>0</v>
      </c>
      <c r="G82" s="37">
        <v>0</v>
      </c>
      <c r="H82" s="35">
        <v>7.748710063580644</v>
      </c>
      <c r="I82" s="36">
        <v>47.77543126774193</v>
      </c>
      <c r="J82" s="36">
        <v>0</v>
      </c>
      <c r="K82" s="36">
        <v>0</v>
      </c>
      <c r="L82" s="37">
        <v>0.5277041317419355</v>
      </c>
      <c r="M82" s="35">
        <v>0</v>
      </c>
      <c r="N82" s="36">
        <v>0</v>
      </c>
      <c r="O82" s="36">
        <v>0</v>
      </c>
      <c r="P82" s="36">
        <v>0</v>
      </c>
      <c r="Q82" s="37">
        <v>0</v>
      </c>
      <c r="R82" s="35">
        <v>0.04287676370967742</v>
      </c>
      <c r="S82" s="36">
        <v>0</v>
      </c>
      <c r="T82" s="36">
        <v>0</v>
      </c>
      <c r="U82" s="36">
        <v>0</v>
      </c>
      <c r="V82" s="37">
        <v>5.500016554516129</v>
      </c>
      <c r="W82" s="35">
        <v>0</v>
      </c>
      <c r="X82" s="36">
        <v>0</v>
      </c>
      <c r="Y82" s="36">
        <v>0</v>
      </c>
      <c r="Z82" s="36">
        <v>0</v>
      </c>
      <c r="AA82" s="37">
        <v>0</v>
      </c>
      <c r="AB82" s="35">
        <v>0</v>
      </c>
      <c r="AC82" s="36">
        <v>0</v>
      </c>
      <c r="AD82" s="36">
        <v>0</v>
      </c>
      <c r="AE82" s="36">
        <v>0</v>
      </c>
      <c r="AF82" s="37">
        <v>0</v>
      </c>
      <c r="AG82" s="35">
        <v>0</v>
      </c>
      <c r="AH82" s="36">
        <v>0</v>
      </c>
      <c r="AI82" s="36">
        <v>0</v>
      </c>
      <c r="AJ82" s="36">
        <v>0</v>
      </c>
      <c r="AK82" s="37">
        <v>0</v>
      </c>
      <c r="AL82" s="35">
        <v>0</v>
      </c>
      <c r="AM82" s="36">
        <v>0</v>
      </c>
      <c r="AN82" s="36">
        <v>0</v>
      </c>
      <c r="AO82" s="36">
        <v>0</v>
      </c>
      <c r="AP82" s="37">
        <v>0</v>
      </c>
      <c r="AQ82" s="35">
        <v>0</v>
      </c>
      <c r="AR82" s="36">
        <v>0</v>
      </c>
      <c r="AS82" s="36">
        <v>0</v>
      </c>
      <c r="AT82" s="36">
        <v>0</v>
      </c>
      <c r="AU82" s="37">
        <v>0</v>
      </c>
      <c r="AV82" s="35">
        <v>2.6567648078064514</v>
      </c>
      <c r="AW82" s="36">
        <v>3.2058009678066948</v>
      </c>
      <c r="AX82" s="36">
        <v>0</v>
      </c>
      <c r="AY82" s="36">
        <v>0</v>
      </c>
      <c r="AZ82" s="37">
        <v>9.200139238935483</v>
      </c>
      <c r="BA82" s="35">
        <v>0</v>
      </c>
      <c r="BB82" s="36">
        <v>0</v>
      </c>
      <c r="BC82" s="36">
        <v>0</v>
      </c>
      <c r="BD82" s="36">
        <v>0</v>
      </c>
      <c r="BE82" s="37">
        <v>0</v>
      </c>
      <c r="BF82" s="35">
        <v>0.07330598212903225</v>
      </c>
      <c r="BG82" s="36">
        <v>0</v>
      </c>
      <c r="BH82" s="36">
        <v>0</v>
      </c>
      <c r="BI82" s="36">
        <v>0</v>
      </c>
      <c r="BJ82" s="37">
        <v>0.0021372006451612904</v>
      </c>
      <c r="BK82" s="38">
        <f t="shared" si="5"/>
        <v>76.73288697861314</v>
      </c>
    </row>
    <row r="83" spans="1:63" s="39" customFormat="1" ht="15">
      <c r="A83" s="34"/>
      <c r="B83" s="7" t="s">
        <v>204</v>
      </c>
      <c r="C83" s="35">
        <v>0</v>
      </c>
      <c r="D83" s="36">
        <v>0</v>
      </c>
      <c r="E83" s="36">
        <v>0</v>
      </c>
      <c r="F83" s="36">
        <v>0</v>
      </c>
      <c r="G83" s="37">
        <v>0</v>
      </c>
      <c r="H83" s="35">
        <v>0.716190992516129</v>
      </c>
      <c r="I83" s="36">
        <v>24.54536258064516</v>
      </c>
      <c r="J83" s="36">
        <v>0</v>
      </c>
      <c r="K83" s="36">
        <v>0</v>
      </c>
      <c r="L83" s="37">
        <v>0.7422304206451613</v>
      </c>
      <c r="M83" s="35">
        <v>0</v>
      </c>
      <c r="N83" s="36">
        <v>0</v>
      </c>
      <c r="O83" s="36">
        <v>0</v>
      </c>
      <c r="P83" s="36">
        <v>0</v>
      </c>
      <c r="Q83" s="37">
        <v>0</v>
      </c>
      <c r="R83" s="35">
        <v>0.05133182348387098</v>
      </c>
      <c r="S83" s="36">
        <v>0</v>
      </c>
      <c r="T83" s="36">
        <v>0</v>
      </c>
      <c r="U83" s="36">
        <v>0</v>
      </c>
      <c r="V83" s="37">
        <v>0.0853751741935484</v>
      </c>
      <c r="W83" s="35">
        <v>0</v>
      </c>
      <c r="X83" s="36">
        <v>0</v>
      </c>
      <c r="Y83" s="36">
        <v>0</v>
      </c>
      <c r="Z83" s="36">
        <v>0</v>
      </c>
      <c r="AA83" s="37">
        <v>0</v>
      </c>
      <c r="AB83" s="35">
        <v>0</v>
      </c>
      <c r="AC83" s="36">
        <v>0</v>
      </c>
      <c r="AD83" s="36">
        <v>0</v>
      </c>
      <c r="AE83" s="36">
        <v>0</v>
      </c>
      <c r="AF83" s="37">
        <v>0</v>
      </c>
      <c r="AG83" s="35">
        <v>0</v>
      </c>
      <c r="AH83" s="36">
        <v>0</v>
      </c>
      <c r="AI83" s="36">
        <v>0</v>
      </c>
      <c r="AJ83" s="36">
        <v>0</v>
      </c>
      <c r="AK83" s="37">
        <v>0</v>
      </c>
      <c r="AL83" s="35">
        <v>0</v>
      </c>
      <c r="AM83" s="36">
        <v>0</v>
      </c>
      <c r="AN83" s="36">
        <v>0</v>
      </c>
      <c r="AO83" s="36">
        <v>0</v>
      </c>
      <c r="AP83" s="37">
        <v>0</v>
      </c>
      <c r="AQ83" s="35">
        <v>0</v>
      </c>
      <c r="AR83" s="36">
        <v>0</v>
      </c>
      <c r="AS83" s="36">
        <v>0</v>
      </c>
      <c r="AT83" s="36">
        <v>0</v>
      </c>
      <c r="AU83" s="37">
        <v>0</v>
      </c>
      <c r="AV83" s="35">
        <v>0.06446570767741935</v>
      </c>
      <c r="AW83" s="36">
        <v>17.044737387258053</v>
      </c>
      <c r="AX83" s="36">
        <v>0</v>
      </c>
      <c r="AY83" s="36">
        <v>0</v>
      </c>
      <c r="AZ83" s="37">
        <v>3.4584219024193548</v>
      </c>
      <c r="BA83" s="35">
        <v>0</v>
      </c>
      <c r="BB83" s="36">
        <v>0</v>
      </c>
      <c r="BC83" s="36">
        <v>0</v>
      </c>
      <c r="BD83" s="36">
        <v>0</v>
      </c>
      <c r="BE83" s="37">
        <v>0</v>
      </c>
      <c r="BF83" s="35">
        <v>0.0032876552580645164</v>
      </c>
      <c r="BG83" s="36">
        <v>0</v>
      </c>
      <c r="BH83" s="36">
        <v>0</v>
      </c>
      <c r="BI83" s="36">
        <v>0</v>
      </c>
      <c r="BJ83" s="37">
        <v>0</v>
      </c>
      <c r="BK83" s="38">
        <f t="shared" si="5"/>
        <v>46.711403644096755</v>
      </c>
    </row>
    <row r="84" spans="1:63" s="39" customFormat="1" ht="15">
      <c r="A84" s="34"/>
      <c r="B84" s="7" t="s">
        <v>222</v>
      </c>
      <c r="C84" s="35">
        <v>0</v>
      </c>
      <c r="D84" s="36">
        <v>5.351379032258064</v>
      </c>
      <c r="E84" s="36">
        <v>0</v>
      </c>
      <c r="F84" s="36">
        <v>0</v>
      </c>
      <c r="G84" s="37">
        <v>0</v>
      </c>
      <c r="H84" s="35">
        <v>1.2702167829032258</v>
      </c>
      <c r="I84" s="36">
        <v>3.6421485693548394</v>
      </c>
      <c r="J84" s="36">
        <v>0.21405516129032257</v>
      </c>
      <c r="K84" s="36">
        <v>0</v>
      </c>
      <c r="L84" s="37">
        <v>3.2985724945483876</v>
      </c>
      <c r="M84" s="35">
        <v>0</v>
      </c>
      <c r="N84" s="36">
        <v>0</v>
      </c>
      <c r="O84" s="36">
        <v>0</v>
      </c>
      <c r="P84" s="36">
        <v>0</v>
      </c>
      <c r="Q84" s="37">
        <v>0</v>
      </c>
      <c r="R84" s="35">
        <v>0.05089161641935484</v>
      </c>
      <c r="S84" s="36">
        <v>0</v>
      </c>
      <c r="T84" s="36">
        <v>0</v>
      </c>
      <c r="U84" s="36">
        <v>0</v>
      </c>
      <c r="V84" s="37">
        <v>0.11259301483870966</v>
      </c>
      <c r="W84" s="35">
        <v>0</v>
      </c>
      <c r="X84" s="36">
        <v>0</v>
      </c>
      <c r="Y84" s="36">
        <v>0</v>
      </c>
      <c r="Z84" s="36">
        <v>0</v>
      </c>
      <c r="AA84" s="37">
        <v>0</v>
      </c>
      <c r="AB84" s="35">
        <v>0.10576764516129032</v>
      </c>
      <c r="AC84" s="36">
        <v>0</v>
      </c>
      <c r="AD84" s="36">
        <v>0</v>
      </c>
      <c r="AE84" s="36">
        <v>0</v>
      </c>
      <c r="AF84" s="37">
        <v>0</v>
      </c>
      <c r="AG84" s="35">
        <v>0</v>
      </c>
      <c r="AH84" s="36">
        <v>0</v>
      </c>
      <c r="AI84" s="36">
        <v>0</v>
      </c>
      <c r="AJ84" s="36">
        <v>0</v>
      </c>
      <c r="AK84" s="37">
        <v>0</v>
      </c>
      <c r="AL84" s="35">
        <v>0</v>
      </c>
      <c r="AM84" s="36">
        <v>0</v>
      </c>
      <c r="AN84" s="36">
        <v>0</v>
      </c>
      <c r="AO84" s="36">
        <v>0</v>
      </c>
      <c r="AP84" s="37">
        <v>0</v>
      </c>
      <c r="AQ84" s="35">
        <v>0</v>
      </c>
      <c r="AR84" s="36">
        <v>0</v>
      </c>
      <c r="AS84" s="36">
        <v>0</v>
      </c>
      <c r="AT84" s="36">
        <v>0</v>
      </c>
      <c r="AU84" s="37">
        <v>0</v>
      </c>
      <c r="AV84" s="35">
        <v>2.7396834474516134</v>
      </c>
      <c r="AW84" s="36">
        <v>0.9519088064907886</v>
      </c>
      <c r="AX84" s="36">
        <v>0</v>
      </c>
      <c r="AY84" s="36">
        <v>0</v>
      </c>
      <c r="AZ84" s="37">
        <v>1.8347454810967738</v>
      </c>
      <c r="BA84" s="35">
        <v>0</v>
      </c>
      <c r="BB84" s="36">
        <v>0</v>
      </c>
      <c r="BC84" s="36">
        <v>0</v>
      </c>
      <c r="BD84" s="36">
        <v>0</v>
      </c>
      <c r="BE84" s="37">
        <v>0</v>
      </c>
      <c r="BF84" s="35">
        <v>2.226620465935484</v>
      </c>
      <c r="BG84" s="36">
        <v>0</v>
      </c>
      <c r="BH84" s="36">
        <v>0</v>
      </c>
      <c r="BI84" s="36">
        <v>0</v>
      </c>
      <c r="BJ84" s="37">
        <v>0.0031730293548387105</v>
      </c>
      <c r="BK84" s="38">
        <f t="shared" si="5"/>
        <v>21.801755547103692</v>
      </c>
    </row>
    <row r="85" spans="1:63" s="39" customFormat="1" ht="15">
      <c r="A85" s="34"/>
      <c r="B85" s="7" t="s">
        <v>223</v>
      </c>
      <c r="C85" s="35">
        <v>0</v>
      </c>
      <c r="D85" s="36">
        <v>5.3406935483870965</v>
      </c>
      <c r="E85" s="36">
        <v>0</v>
      </c>
      <c r="F85" s="36">
        <v>0</v>
      </c>
      <c r="G85" s="37">
        <v>0</v>
      </c>
      <c r="H85" s="35">
        <v>0.12022446112903226</v>
      </c>
      <c r="I85" s="36">
        <v>48.066241935483866</v>
      </c>
      <c r="J85" s="36">
        <v>0</v>
      </c>
      <c r="K85" s="36">
        <v>0</v>
      </c>
      <c r="L85" s="37">
        <v>2.200651751903226</v>
      </c>
      <c r="M85" s="35">
        <v>0</v>
      </c>
      <c r="N85" s="36">
        <v>0</v>
      </c>
      <c r="O85" s="36">
        <v>0</v>
      </c>
      <c r="P85" s="36">
        <v>0</v>
      </c>
      <c r="Q85" s="37">
        <v>0</v>
      </c>
      <c r="R85" s="35">
        <v>0.08175977132258064</v>
      </c>
      <c r="S85" s="36">
        <v>0</v>
      </c>
      <c r="T85" s="36">
        <v>0</v>
      </c>
      <c r="U85" s="36">
        <v>0</v>
      </c>
      <c r="V85" s="37">
        <v>0.03210063058064516</v>
      </c>
      <c r="W85" s="35">
        <v>0</v>
      </c>
      <c r="X85" s="36">
        <v>0</v>
      </c>
      <c r="Y85" s="36">
        <v>0</v>
      </c>
      <c r="Z85" s="36">
        <v>0</v>
      </c>
      <c r="AA85" s="37">
        <v>0</v>
      </c>
      <c r="AB85" s="35">
        <v>0</v>
      </c>
      <c r="AC85" s="36">
        <v>0</v>
      </c>
      <c r="AD85" s="36">
        <v>0</v>
      </c>
      <c r="AE85" s="36">
        <v>0</v>
      </c>
      <c r="AF85" s="37">
        <v>0</v>
      </c>
      <c r="AG85" s="35">
        <v>0</v>
      </c>
      <c r="AH85" s="36">
        <v>0</v>
      </c>
      <c r="AI85" s="36">
        <v>0</v>
      </c>
      <c r="AJ85" s="36">
        <v>0</v>
      </c>
      <c r="AK85" s="37">
        <v>0</v>
      </c>
      <c r="AL85" s="35">
        <v>0</v>
      </c>
      <c r="AM85" s="36">
        <v>0</v>
      </c>
      <c r="AN85" s="36">
        <v>0</v>
      </c>
      <c r="AO85" s="36">
        <v>0</v>
      </c>
      <c r="AP85" s="37">
        <v>0</v>
      </c>
      <c r="AQ85" s="35">
        <v>0</v>
      </c>
      <c r="AR85" s="36">
        <v>0</v>
      </c>
      <c r="AS85" s="36">
        <v>0</v>
      </c>
      <c r="AT85" s="36">
        <v>0</v>
      </c>
      <c r="AU85" s="37">
        <v>0</v>
      </c>
      <c r="AV85" s="35">
        <v>2.7600722738064514</v>
      </c>
      <c r="AW85" s="36">
        <v>8.733428516487898</v>
      </c>
      <c r="AX85" s="36">
        <v>0</v>
      </c>
      <c r="AY85" s="36">
        <v>0</v>
      </c>
      <c r="AZ85" s="37">
        <v>0.053252612903225804</v>
      </c>
      <c r="BA85" s="35">
        <v>0</v>
      </c>
      <c r="BB85" s="36">
        <v>0</v>
      </c>
      <c r="BC85" s="36">
        <v>0</v>
      </c>
      <c r="BD85" s="36">
        <v>0</v>
      </c>
      <c r="BE85" s="37">
        <v>0</v>
      </c>
      <c r="BF85" s="35">
        <v>0.02725468403225806</v>
      </c>
      <c r="BG85" s="36">
        <v>0</v>
      </c>
      <c r="BH85" s="36">
        <v>0</v>
      </c>
      <c r="BI85" s="36">
        <v>0</v>
      </c>
      <c r="BJ85" s="37">
        <v>0</v>
      </c>
      <c r="BK85" s="38">
        <f t="shared" si="5"/>
        <v>67.41568018603627</v>
      </c>
    </row>
    <row r="86" spans="1:63" s="39" customFormat="1" ht="15">
      <c r="A86" s="34"/>
      <c r="B86" s="7" t="s">
        <v>224</v>
      </c>
      <c r="C86" s="35">
        <v>0</v>
      </c>
      <c r="D86" s="36">
        <v>10.68421935483871</v>
      </c>
      <c r="E86" s="36">
        <v>0</v>
      </c>
      <c r="F86" s="36">
        <v>0</v>
      </c>
      <c r="G86" s="37">
        <v>0</v>
      </c>
      <c r="H86" s="35">
        <v>1.9621566709032257</v>
      </c>
      <c r="I86" s="36">
        <v>123.88352341935483</v>
      </c>
      <c r="J86" s="36">
        <v>0</v>
      </c>
      <c r="K86" s="36">
        <v>0</v>
      </c>
      <c r="L86" s="37">
        <v>1.4186506459354837</v>
      </c>
      <c r="M86" s="35">
        <v>0</v>
      </c>
      <c r="N86" s="36">
        <v>0</v>
      </c>
      <c r="O86" s="36">
        <v>0</v>
      </c>
      <c r="P86" s="36">
        <v>0</v>
      </c>
      <c r="Q86" s="37">
        <v>0</v>
      </c>
      <c r="R86" s="35">
        <v>0.06944742580645161</v>
      </c>
      <c r="S86" s="36">
        <v>8.013164516129033</v>
      </c>
      <c r="T86" s="36">
        <v>0</v>
      </c>
      <c r="U86" s="36">
        <v>0</v>
      </c>
      <c r="V86" s="37">
        <v>0</v>
      </c>
      <c r="W86" s="35">
        <v>0</v>
      </c>
      <c r="X86" s="36">
        <v>0</v>
      </c>
      <c r="Y86" s="36">
        <v>0</v>
      </c>
      <c r="Z86" s="36">
        <v>0</v>
      </c>
      <c r="AA86" s="37">
        <v>0</v>
      </c>
      <c r="AB86" s="35">
        <v>0</v>
      </c>
      <c r="AC86" s="36">
        <v>0</v>
      </c>
      <c r="AD86" s="36">
        <v>0</v>
      </c>
      <c r="AE86" s="36">
        <v>0</v>
      </c>
      <c r="AF86" s="37">
        <v>0</v>
      </c>
      <c r="AG86" s="35">
        <v>0</v>
      </c>
      <c r="AH86" s="36">
        <v>0</v>
      </c>
      <c r="AI86" s="36">
        <v>0</v>
      </c>
      <c r="AJ86" s="36">
        <v>0</v>
      </c>
      <c r="AK86" s="37">
        <v>0</v>
      </c>
      <c r="AL86" s="35">
        <v>0</v>
      </c>
      <c r="AM86" s="36">
        <v>0</v>
      </c>
      <c r="AN86" s="36">
        <v>0</v>
      </c>
      <c r="AO86" s="36">
        <v>0</v>
      </c>
      <c r="AP86" s="37">
        <v>0</v>
      </c>
      <c r="AQ86" s="35">
        <v>0</v>
      </c>
      <c r="AR86" s="36">
        <v>0</v>
      </c>
      <c r="AS86" s="36">
        <v>0</v>
      </c>
      <c r="AT86" s="36">
        <v>0</v>
      </c>
      <c r="AU86" s="37">
        <v>0</v>
      </c>
      <c r="AV86" s="35">
        <v>2.8505724509032264</v>
      </c>
      <c r="AW86" s="36">
        <v>23.439273885514428</v>
      </c>
      <c r="AX86" s="36">
        <v>0</v>
      </c>
      <c r="AY86" s="36">
        <v>0</v>
      </c>
      <c r="AZ86" s="37">
        <v>2.1674395904193555</v>
      </c>
      <c r="BA86" s="35">
        <v>0</v>
      </c>
      <c r="BB86" s="36">
        <v>0</v>
      </c>
      <c r="BC86" s="36">
        <v>0</v>
      </c>
      <c r="BD86" s="36">
        <v>0</v>
      </c>
      <c r="BE86" s="37">
        <v>0</v>
      </c>
      <c r="BF86" s="35">
        <v>0.03195720967741936</v>
      </c>
      <c r="BG86" s="36">
        <v>0</v>
      </c>
      <c r="BH86" s="36">
        <v>0</v>
      </c>
      <c r="BI86" s="36">
        <v>0</v>
      </c>
      <c r="BJ86" s="37">
        <v>0.005858821774193548</v>
      </c>
      <c r="BK86" s="38">
        <f t="shared" si="5"/>
        <v>174.52626399125634</v>
      </c>
    </row>
    <row r="87" spans="1:63" s="39" customFormat="1" ht="15">
      <c r="A87" s="34"/>
      <c r="B87" s="7" t="s">
        <v>227</v>
      </c>
      <c r="C87" s="35">
        <v>0</v>
      </c>
      <c r="D87" s="36">
        <v>5.330609677419355</v>
      </c>
      <c r="E87" s="36">
        <v>0</v>
      </c>
      <c r="F87" s="36">
        <v>0</v>
      </c>
      <c r="G87" s="37">
        <v>0</v>
      </c>
      <c r="H87" s="35">
        <v>0.33209697580645164</v>
      </c>
      <c r="I87" s="36">
        <v>72.75988802367742</v>
      </c>
      <c r="J87" s="36">
        <v>0</v>
      </c>
      <c r="K87" s="36">
        <v>0</v>
      </c>
      <c r="L87" s="37">
        <v>0.9821488817419356</v>
      </c>
      <c r="M87" s="35">
        <v>0</v>
      </c>
      <c r="N87" s="36">
        <v>0</v>
      </c>
      <c r="O87" s="36">
        <v>0</v>
      </c>
      <c r="P87" s="36">
        <v>0</v>
      </c>
      <c r="Q87" s="37">
        <v>0</v>
      </c>
      <c r="R87" s="35">
        <v>0.028306600870967744</v>
      </c>
      <c r="S87" s="36">
        <v>5.330609677419355</v>
      </c>
      <c r="T87" s="36">
        <v>0</v>
      </c>
      <c r="U87" s="36">
        <v>0</v>
      </c>
      <c r="V87" s="37">
        <v>0.10128158387096775</v>
      </c>
      <c r="W87" s="35">
        <v>0</v>
      </c>
      <c r="X87" s="36">
        <v>0</v>
      </c>
      <c r="Y87" s="36">
        <v>0</v>
      </c>
      <c r="Z87" s="36">
        <v>0</v>
      </c>
      <c r="AA87" s="37">
        <v>0</v>
      </c>
      <c r="AB87" s="35">
        <v>0</v>
      </c>
      <c r="AC87" s="36">
        <v>0</v>
      </c>
      <c r="AD87" s="36">
        <v>0</v>
      </c>
      <c r="AE87" s="36">
        <v>0</v>
      </c>
      <c r="AF87" s="37">
        <v>0</v>
      </c>
      <c r="AG87" s="35">
        <v>0</v>
      </c>
      <c r="AH87" s="36">
        <v>0</v>
      </c>
      <c r="AI87" s="36">
        <v>0</v>
      </c>
      <c r="AJ87" s="36">
        <v>0</v>
      </c>
      <c r="AK87" s="37">
        <v>0</v>
      </c>
      <c r="AL87" s="35">
        <v>0</v>
      </c>
      <c r="AM87" s="36">
        <v>0</v>
      </c>
      <c r="AN87" s="36">
        <v>0</v>
      </c>
      <c r="AO87" s="36">
        <v>0</v>
      </c>
      <c r="AP87" s="37">
        <v>0</v>
      </c>
      <c r="AQ87" s="35">
        <v>0</v>
      </c>
      <c r="AR87" s="36">
        <v>0</v>
      </c>
      <c r="AS87" s="36">
        <v>0</v>
      </c>
      <c r="AT87" s="36">
        <v>0</v>
      </c>
      <c r="AU87" s="37">
        <v>0</v>
      </c>
      <c r="AV87" s="35">
        <v>0.5294245744838709</v>
      </c>
      <c r="AW87" s="36">
        <v>7.441860322673684</v>
      </c>
      <c r="AX87" s="36">
        <v>0</v>
      </c>
      <c r="AY87" s="36">
        <v>0</v>
      </c>
      <c r="AZ87" s="37">
        <v>0.026843853354838704</v>
      </c>
      <c r="BA87" s="35">
        <v>0</v>
      </c>
      <c r="BB87" s="36">
        <v>0</v>
      </c>
      <c r="BC87" s="36">
        <v>0</v>
      </c>
      <c r="BD87" s="36">
        <v>0</v>
      </c>
      <c r="BE87" s="37">
        <v>0</v>
      </c>
      <c r="BF87" s="35">
        <v>0.003720930161290323</v>
      </c>
      <c r="BG87" s="36">
        <v>0</v>
      </c>
      <c r="BH87" s="36">
        <v>0</v>
      </c>
      <c r="BI87" s="36">
        <v>0</v>
      </c>
      <c r="BJ87" s="37">
        <v>0.0010631229032258065</v>
      </c>
      <c r="BK87" s="38">
        <f t="shared" si="5"/>
        <v>92.86785422438338</v>
      </c>
    </row>
    <row r="88" spans="1:63" s="39" customFormat="1" ht="15">
      <c r="A88" s="34"/>
      <c r="B88" s="7" t="s">
        <v>228</v>
      </c>
      <c r="C88" s="35">
        <v>0</v>
      </c>
      <c r="D88" s="36">
        <v>10.660522580645162</v>
      </c>
      <c r="E88" s="36">
        <v>0</v>
      </c>
      <c r="F88" s="36">
        <v>0</v>
      </c>
      <c r="G88" s="37">
        <v>0</v>
      </c>
      <c r="H88" s="35">
        <v>1.9211736744516128</v>
      </c>
      <c r="I88" s="36">
        <v>127.65038037558067</v>
      </c>
      <c r="J88" s="36">
        <v>0</v>
      </c>
      <c r="K88" s="36">
        <v>0</v>
      </c>
      <c r="L88" s="37">
        <v>0.4456801030967742</v>
      </c>
      <c r="M88" s="35">
        <v>0</v>
      </c>
      <c r="N88" s="36">
        <v>0</v>
      </c>
      <c r="O88" s="36">
        <v>0</v>
      </c>
      <c r="P88" s="36">
        <v>0</v>
      </c>
      <c r="Q88" s="37">
        <v>0</v>
      </c>
      <c r="R88" s="35">
        <v>0.8202429947419354</v>
      </c>
      <c r="S88" s="36">
        <v>5.330261290322581</v>
      </c>
      <c r="T88" s="36">
        <v>0</v>
      </c>
      <c r="U88" s="36">
        <v>0</v>
      </c>
      <c r="V88" s="37">
        <v>0.034646698387096775</v>
      </c>
      <c r="W88" s="35">
        <v>0</v>
      </c>
      <c r="X88" s="36">
        <v>0</v>
      </c>
      <c r="Y88" s="36">
        <v>0</v>
      </c>
      <c r="Z88" s="36">
        <v>0</v>
      </c>
      <c r="AA88" s="37">
        <v>0</v>
      </c>
      <c r="AB88" s="35">
        <v>0</v>
      </c>
      <c r="AC88" s="36">
        <v>0</v>
      </c>
      <c r="AD88" s="36">
        <v>0</v>
      </c>
      <c r="AE88" s="36">
        <v>0</v>
      </c>
      <c r="AF88" s="37">
        <v>0</v>
      </c>
      <c r="AG88" s="35">
        <v>0</v>
      </c>
      <c r="AH88" s="36">
        <v>0</v>
      </c>
      <c r="AI88" s="36">
        <v>0</v>
      </c>
      <c r="AJ88" s="36">
        <v>0</v>
      </c>
      <c r="AK88" s="37">
        <v>0</v>
      </c>
      <c r="AL88" s="35">
        <v>0</v>
      </c>
      <c r="AM88" s="36">
        <v>0</v>
      </c>
      <c r="AN88" s="36">
        <v>0</v>
      </c>
      <c r="AO88" s="36">
        <v>0</v>
      </c>
      <c r="AP88" s="37">
        <v>0</v>
      </c>
      <c r="AQ88" s="35">
        <v>0</v>
      </c>
      <c r="AR88" s="36">
        <v>0</v>
      </c>
      <c r="AS88" s="36">
        <v>0</v>
      </c>
      <c r="AT88" s="36">
        <v>0</v>
      </c>
      <c r="AU88" s="37">
        <v>0</v>
      </c>
      <c r="AV88" s="35">
        <v>5.671818580806451</v>
      </c>
      <c r="AW88" s="36">
        <v>4.9231722801753595</v>
      </c>
      <c r="AX88" s="36">
        <v>0</v>
      </c>
      <c r="AY88" s="36">
        <v>0</v>
      </c>
      <c r="AZ88" s="37">
        <v>0.17095234141935484</v>
      </c>
      <c r="BA88" s="35">
        <v>0</v>
      </c>
      <c r="BB88" s="36">
        <v>0</v>
      </c>
      <c r="BC88" s="36">
        <v>0</v>
      </c>
      <c r="BD88" s="36">
        <v>0</v>
      </c>
      <c r="BE88" s="37">
        <v>0</v>
      </c>
      <c r="BF88" s="35">
        <v>0.5701494475806451</v>
      </c>
      <c r="BG88" s="36">
        <v>0</v>
      </c>
      <c r="BH88" s="36">
        <v>0</v>
      </c>
      <c r="BI88" s="36">
        <v>0</v>
      </c>
      <c r="BJ88" s="37">
        <v>0</v>
      </c>
      <c r="BK88" s="38">
        <f t="shared" si="5"/>
        <v>158.19900036720762</v>
      </c>
    </row>
    <row r="89" spans="1:63" s="39" customFormat="1" ht="15">
      <c r="A89" s="34"/>
      <c r="B89" s="7" t="s">
        <v>229</v>
      </c>
      <c r="C89" s="35">
        <v>0</v>
      </c>
      <c r="D89" s="36">
        <v>2.1312</v>
      </c>
      <c r="E89" s="36">
        <v>0</v>
      </c>
      <c r="F89" s="36">
        <v>0</v>
      </c>
      <c r="G89" s="37">
        <v>0</v>
      </c>
      <c r="H89" s="35">
        <v>1.754328482903226</v>
      </c>
      <c r="I89" s="36">
        <v>125.74080000000001</v>
      </c>
      <c r="J89" s="36">
        <v>0</v>
      </c>
      <c r="K89" s="36">
        <v>0</v>
      </c>
      <c r="L89" s="37">
        <v>1.2678548747096776</v>
      </c>
      <c r="M89" s="35">
        <v>0</v>
      </c>
      <c r="N89" s="36">
        <v>0</v>
      </c>
      <c r="O89" s="36">
        <v>0</v>
      </c>
      <c r="P89" s="36">
        <v>0</v>
      </c>
      <c r="Q89" s="37">
        <v>0</v>
      </c>
      <c r="R89" s="35">
        <v>0.028367337193548392</v>
      </c>
      <c r="S89" s="36">
        <v>5.328</v>
      </c>
      <c r="T89" s="36">
        <v>0</v>
      </c>
      <c r="U89" s="36">
        <v>0</v>
      </c>
      <c r="V89" s="37">
        <v>0.029303998387096776</v>
      </c>
      <c r="W89" s="35">
        <v>0</v>
      </c>
      <c r="X89" s="36">
        <v>0</v>
      </c>
      <c r="Y89" s="36">
        <v>0</v>
      </c>
      <c r="Z89" s="36">
        <v>0</v>
      </c>
      <c r="AA89" s="37">
        <v>0</v>
      </c>
      <c r="AB89" s="35">
        <v>0</v>
      </c>
      <c r="AC89" s="36">
        <v>0</v>
      </c>
      <c r="AD89" s="36">
        <v>0</v>
      </c>
      <c r="AE89" s="36">
        <v>0</v>
      </c>
      <c r="AF89" s="37">
        <v>0</v>
      </c>
      <c r="AG89" s="35">
        <v>0</v>
      </c>
      <c r="AH89" s="36">
        <v>0</v>
      </c>
      <c r="AI89" s="36">
        <v>0</v>
      </c>
      <c r="AJ89" s="36">
        <v>0</v>
      </c>
      <c r="AK89" s="37">
        <v>0</v>
      </c>
      <c r="AL89" s="35">
        <v>0.003187705161290324</v>
      </c>
      <c r="AM89" s="36">
        <v>0</v>
      </c>
      <c r="AN89" s="36">
        <v>0</v>
      </c>
      <c r="AO89" s="36">
        <v>0</v>
      </c>
      <c r="AP89" s="37">
        <v>0</v>
      </c>
      <c r="AQ89" s="35">
        <v>0</v>
      </c>
      <c r="AR89" s="36">
        <v>0</v>
      </c>
      <c r="AS89" s="36">
        <v>0</v>
      </c>
      <c r="AT89" s="36">
        <v>0</v>
      </c>
      <c r="AU89" s="37">
        <v>0</v>
      </c>
      <c r="AV89" s="35">
        <v>4.014797767999999</v>
      </c>
      <c r="AW89" s="36">
        <v>54.98791403296787</v>
      </c>
      <c r="AX89" s="36">
        <v>0</v>
      </c>
      <c r="AY89" s="36">
        <v>0</v>
      </c>
      <c r="AZ89" s="37">
        <v>6.373604332419355</v>
      </c>
      <c r="BA89" s="35">
        <v>0</v>
      </c>
      <c r="BB89" s="36">
        <v>0</v>
      </c>
      <c r="BC89" s="36">
        <v>0</v>
      </c>
      <c r="BD89" s="36">
        <v>0</v>
      </c>
      <c r="BE89" s="37">
        <v>0</v>
      </c>
      <c r="BF89" s="35">
        <v>0.190731025483871</v>
      </c>
      <c r="BG89" s="36">
        <v>0</v>
      </c>
      <c r="BH89" s="36">
        <v>0</v>
      </c>
      <c r="BI89" s="36">
        <v>0</v>
      </c>
      <c r="BJ89" s="37">
        <v>0.0010625683870967742</v>
      </c>
      <c r="BK89" s="38">
        <f t="shared" si="5"/>
        <v>201.851152125613</v>
      </c>
    </row>
    <row r="90" spans="1:63" s="39" customFormat="1" ht="15">
      <c r="A90" s="34"/>
      <c r="B90" s="7" t="s">
        <v>230</v>
      </c>
      <c r="C90" s="35">
        <v>0</v>
      </c>
      <c r="D90" s="36">
        <v>2.137090322580645</v>
      </c>
      <c r="E90" s="36">
        <v>0</v>
      </c>
      <c r="F90" s="36">
        <v>0</v>
      </c>
      <c r="G90" s="37">
        <v>0</v>
      </c>
      <c r="H90" s="35">
        <v>25.0471134297742</v>
      </c>
      <c r="I90" s="36">
        <v>53.71042253225807</v>
      </c>
      <c r="J90" s="36">
        <v>10.152125482193549</v>
      </c>
      <c r="K90" s="36">
        <v>0</v>
      </c>
      <c r="L90" s="37">
        <v>11.227544748806451</v>
      </c>
      <c r="M90" s="35">
        <v>0</v>
      </c>
      <c r="N90" s="36">
        <v>0</v>
      </c>
      <c r="O90" s="36">
        <v>0</v>
      </c>
      <c r="P90" s="36">
        <v>0</v>
      </c>
      <c r="Q90" s="37">
        <v>0</v>
      </c>
      <c r="R90" s="35">
        <v>8.23482586748387</v>
      </c>
      <c r="S90" s="36">
        <v>1.020460629032258</v>
      </c>
      <c r="T90" s="36">
        <v>20.416845315129038</v>
      </c>
      <c r="U90" s="36">
        <v>0</v>
      </c>
      <c r="V90" s="37">
        <v>2.4300645813548387</v>
      </c>
      <c r="W90" s="35">
        <v>0</v>
      </c>
      <c r="X90" s="36">
        <v>0</v>
      </c>
      <c r="Y90" s="36">
        <v>0</v>
      </c>
      <c r="Z90" s="36">
        <v>0</v>
      </c>
      <c r="AA90" s="37">
        <v>0</v>
      </c>
      <c r="AB90" s="35">
        <v>0.10628448551612901</v>
      </c>
      <c r="AC90" s="36">
        <v>0</v>
      </c>
      <c r="AD90" s="36">
        <v>0</v>
      </c>
      <c r="AE90" s="36">
        <v>0</v>
      </c>
      <c r="AF90" s="37">
        <v>0.005282504838709678</v>
      </c>
      <c r="AG90" s="35">
        <v>0</v>
      </c>
      <c r="AH90" s="36">
        <v>0</v>
      </c>
      <c r="AI90" s="36">
        <v>0</v>
      </c>
      <c r="AJ90" s="36">
        <v>0</v>
      </c>
      <c r="AK90" s="37">
        <v>0</v>
      </c>
      <c r="AL90" s="35">
        <v>0.004226003870967742</v>
      </c>
      <c r="AM90" s="36">
        <v>0</v>
      </c>
      <c r="AN90" s="36">
        <v>0</v>
      </c>
      <c r="AO90" s="36">
        <v>0</v>
      </c>
      <c r="AP90" s="37">
        <v>0</v>
      </c>
      <c r="AQ90" s="35">
        <v>0</v>
      </c>
      <c r="AR90" s="36">
        <v>0</v>
      </c>
      <c r="AS90" s="36">
        <v>0</v>
      </c>
      <c r="AT90" s="36">
        <v>0</v>
      </c>
      <c r="AU90" s="37">
        <v>0</v>
      </c>
      <c r="AV90" s="35">
        <v>66.2062442296129</v>
      </c>
      <c r="AW90" s="36">
        <v>17.626155219595564</v>
      </c>
      <c r="AX90" s="36">
        <v>0</v>
      </c>
      <c r="AY90" s="36">
        <v>0</v>
      </c>
      <c r="AZ90" s="37">
        <v>17.71378281829032</v>
      </c>
      <c r="BA90" s="35">
        <v>0</v>
      </c>
      <c r="BB90" s="36">
        <v>0</v>
      </c>
      <c r="BC90" s="36">
        <v>0</v>
      </c>
      <c r="BD90" s="36">
        <v>0</v>
      </c>
      <c r="BE90" s="37">
        <v>0</v>
      </c>
      <c r="BF90" s="35">
        <v>14.893279267548385</v>
      </c>
      <c r="BG90" s="36">
        <v>12.35113417516129</v>
      </c>
      <c r="BH90" s="36">
        <v>5.5994551290322585</v>
      </c>
      <c r="BI90" s="36">
        <v>0</v>
      </c>
      <c r="BJ90" s="37">
        <v>5.48898965567742</v>
      </c>
      <c r="BK90" s="38">
        <f t="shared" si="5"/>
        <v>274.3713263977569</v>
      </c>
    </row>
    <row r="91" spans="1:63" s="39" customFormat="1" ht="15">
      <c r="A91" s="34"/>
      <c r="B91" s="7" t="s">
        <v>234</v>
      </c>
      <c r="C91" s="35">
        <v>0</v>
      </c>
      <c r="D91" s="36">
        <v>2.1245851612903226</v>
      </c>
      <c r="E91" s="36">
        <v>0</v>
      </c>
      <c r="F91" s="36">
        <v>0</v>
      </c>
      <c r="G91" s="37">
        <v>0</v>
      </c>
      <c r="H91" s="35">
        <v>4.095913104774193</v>
      </c>
      <c r="I91" s="36">
        <v>110.47842838709678</v>
      </c>
      <c r="J91" s="36">
        <v>0</v>
      </c>
      <c r="K91" s="36">
        <v>0</v>
      </c>
      <c r="L91" s="37">
        <v>1.337659904064516</v>
      </c>
      <c r="M91" s="35">
        <v>0</v>
      </c>
      <c r="N91" s="36">
        <v>0</v>
      </c>
      <c r="O91" s="36">
        <v>0</v>
      </c>
      <c r="P91" s="36">
        <v>0</v>
      </c>
      <c r="Q91" s="37">
        <v>0</v>
      </c>
      <c r="R91" s="35">
        <v>0.054601844129032254</v>
      </c>
      <c r="S91" s="36">
        <v>5.311462903225807</v>
      </c>
      <c r="T91" s="36">
        <v>0</v>
      </c>
      <c r="U91" s="36">
        <v>0</v>
      </c>
      <c r="V91" s="37">
        <v>0.021245851612903228</v>
      </c>
      <c r="W91" s="35">
        <v>0</v>
      </c>
      <c r="X91" s="36">
        <v>0</v>
      </c>
      <c r="Y91" s="36">
        <v>0</v>
      </c>
      <c r="Z91" s="36">
        <v>0</v>
      </c>
      <c r="AA91" s="37">
        <v>0</v>
      </c>
      <c r="AB91" s="35">
        <v>0</v>
      </c>
      <c r="AC91" s="36">
        <v>0</v>
      </c>
      <c r="AD91" s="36">
        <v>0</v>
      </c>
      <c r="AE91" s="36">
        <v>0</v>
      </c>
      <c r="AF91" s="37">
        <v>0</v>
      </c>
      <c r="AG91" s="35">
        <v>0</v>
      </c>
      <c r="AH91" s="36">
        <v>0</v>
      </c>
      <c r="AI91" s="36">
        <v>0</v>
      </c>
      <c r="AJ91" s="36">
        <v>0</v>
      </c>
      <c r="AK91" s="37">
        <v>0</v>
      </c>
      <c r="AL91" s="35">
        <v>0</v>
      </c>
      <c r="AM91" s="36">
        <v>0</v>
      </c>
      <c r="AN91" s="36">
        <v>0</v>
      </c>
      <c r="AO91" s="36">
        <v>0</v>
      </c>
      <c r="AP91" s="37">
        <v>0</v>
      </c>
      <c r="AQ91" s="35">
        <v>0</v>
      </c>
      <c r="AR91" s="36">
        <v>0</v>
      </c>
      <c r="AS91" s="36">
        <v>0</v>
      </c>
      <c r="AT91" s="36">
        <v>0</v>
      </c>
      <c r="AU91" s="37">
        <v>0</v>
      </c>
      <c r="AV91" s="35">
        <v>5.222972152362199</v>
      </c>
      <c r="AW91" s="36">
        <v>0</v>
      </c>
      <c r="AX91" s="36">
        <v>0</v>
      </c>
      <c r="AY91" s="36">
        <v>0</v>
      </c>
      <c r="AZ91" s="37">
        <v>1.0895053148387097</v>
      </c>
      <c r="BA91" s="35">
        <v>0</v>
      </c>
      <c r="BB91" s="36">
        <v>0</v>
      </c>
      <c r="BC91" s="36">
        <v>0</v>
      </c>
      <c r="BD91" s="36">
        <v>0</v>
      </c>
      <c r="BE91" s="37">
        <v>0</v>
      </c>
      <c r="BF91" s="35">
        <v>0.03866499193548387</v>
      </c>
      <c r="BG91" s="36">
        <v>0</v>
      </c>
      <c r="BH91" s="36">
        <v>0</v>
      </c>
      <c r="BI91" s="36">
        <v>0</v>
      </c>
      <c r="BJ91" s="37">
        <v>0.07309272387096774</v>
      </c>
      <c r="BK91" s="38">
        <f t="shared" si="5"/>
        <v>129.8481323392009</v>
      </c>
    </row>
    <row r="92" spans="1:63" s="39" customFormat="1" ht="15">
      <c r="A92" s="34"/>
      <c r="B92" s="7" t="s">
        <v>258</v>
      </c>
      <c r="C92" s="35">
        <v>0</v>
      </c>
      <c r="D92" s="36">
        <v>2.1106212903225807</v>
      </c>
      <c r="E92" s="36">
        <v>0</v>
      </c>
      <c r="F92" s="36">
        <v>0</v>
      </c>
      <c r="G92" s="37">
        <v>0</v>
      </c>
      <c r="H92" s="35">
        <v>1.5660786182258066</v>
      </c>
      <c r="I92" s="36">
        <v>26.38276612903226</v>
      </c>
      <c r="J92" s="36">
        <v>0</v>
      </c>
      <c r="K92" s="36">
        <v>0</v>
      </c>
      <c r="L92" s="37">
        <v>0.6196784108387097</v>
      </c>
      <c r="M92" s="35">
        <v>0</v>
      </c>
      <c r="N92" s="36">
        <v>0</v>
      </c>
      <c r="O92" s="36">
        <v>0</v>
      </c>
      <c r="P92" s="36">
        <v>0</v>
      </c>
      <c r="Q92" s="37">
        <v>0</v>
      </c>
      <c r="R92" s="35">
        <v>0.11171000793548387</v>
      </c>
      <c r="S92" s="36">
        <v>0</v>
      </c>
      <c r="T92" s="36">
        <v>0</v>
      </c>
      <c r="U92" s="36">
        <v>0</v>
      </c>
      <c r="V92" s="37">
        <v>0</v>
      </c>
      <c r="W92" s="35">
        <v>0</v>
      </c>
      <c r="X92" s="36">
        <v>0</v>
      </c>
      <c r="Y92" s="36">
        <v>0</v>
      </c>
      <c r="Z92" s="36">
        <v>0</v>
      </c>
      <c r="AA92" s="37">
        <v>0</v>
      </c>
      <c r="AB92" s="35">
        <v>0</v>
      </c>
      <c r="AC92" s="36">
        <v>0</v>
      </c>
      <c r="AD92" s="36">
        <v>0</v>
      </c>
      <c r="AE92" s="36">
        <v>0</v>
      </c>
      <c r="AF92" s="37">
        <v>0</v>
      </c>
      <c r="AG92" s="35">
        <v>0</v>
      </c>
      <c r="AH92" s="36">
        <v>0</v>
      </c>
      <c r="AI92" s="36">
        <v>0</v>
      </c>
      <c r="AJ92" s="36">
        <v>0</v>
      </c>
      <c r="AK92" s="37">
        <v>0</v>
      </c>
      <c r="AL92" s="35">
        <v>0</v>
      </c>
      <c r="AM92" s="36">
        <v>0</v>
      </c>
      <c r="AN92" s="36">
        <v>0</v>
      </c>
      <c r="AO92" s="36">
        <v>0</v>
      </c>
      <c r="AP92" s="37">
        <v>0</v>
      </c>
      <c r="AQ92" s="35">
        <v>0</v>
      </c>
      <c r="AR92" s="36">
        <v>0</v>
      </c>
      <c r="AS92" s="36">
        <v>0</v>
      </c>
      <c r="AT92" s="36">
        <v>0</v>
      </c>
      <c r="AU92" s="37">
        <v>0</v>
      </c>
      <c r="AV92" s="35">
        <v>9.37261696516129</v>
      </c>
      <c r="AW92" s="36">
        <v>5.796205161387666</v>
      </c>
      <c r="AX92" s="36">
        <v>0</v>
      </c>
      <c r="AY92" s="36">
        <v>0</v>
      </c>
      <c r="AZ92" s="37">
        <v>0.5311431638709677</v>
      </c>
      <c r="BA92" s="35">
        <v>0</v>
      </c>
      <c r="BB92" s="36">
        <v>0</v>
      </c>
      <c r="BC92" s="36">
        <v>0</v>
      </c>
      <c r="BD92" s="36">
        <v>0</v>
      </c>
      <c r="BE92" s="37">
        <v>0</v>
      </c>
      <c r="BF92" s="35">
        <v>1.0792428615161291</v>
      </c>
      <c r="BG92" s="36">
        <v>0</v>
      </c>
      <c r="BH92" s="36">
        <v>0</v>
      </c>
      <c r="BI92" s="36">
        <v>0</v>
      </c>
      <c r="BJ92" s="37">
        <v>0.0010538554838709674</v>
      </c>
      <c r="BK92" s="38">
        <f t="shared" si="5"/>
        <v>47.57111646377476</v>
      </c>
    </row>
    <row r="93" spans="1:63" s="39" customFormat="1" ht="15">
      <c r="A93" s="34"/>
      <c r="B93" s="7" t="s">
        <v>259</v>
      </c>
      <c r="C93" s="35">
        <v>0</v>
      </c>
      <c r="D93" s="36">
        <v>0</v>
      </c>
      <c r="E93" s="36">
        <v>0</v>
      </c>
      <c r="F93" s="36">
        <v>0</v>
      </c>
      <c r="G93" s="37">
        <v>0</v>
      </c>
      <c r="H93" s="35">
        <v>5.8200220570645165</v>
      </c>
      <c r="I93" s="36">
        <v>1.1563668387096775</v>
      </c>
      <c r="J93" s="36">
        <v>0</v>
      </c>
      <c r="K93" s="36">
        <v>0</v>
      </c>
      <c r="L93" s="37">
        <v>10.35366042429032</v>
      </c>
      <c r="M93" s="35">
        <v>0</v>
      </c>
      <c r="N93" s="36">
        <v>0</v>
      </c>
      <c r="O93" s="36">
        <v>0</v>
      </c>
      <c r="P93" s="36">
        <v>0</v>
      </c>
      <c r="Q93" s="37">
        <v>0</v>
      </c>
      <c r="R93" s="35">
        <v>9.183421824774193</v>
      </c>
      <c r="S93" s="36">
        <v>3.101165612903226</v>
      </c>
      <c r="T93" s="36">
        <v>0</v>
      </c>
      <c r="U93" s="36">
        <v>0</v>
      </c>
      <c r="V93" s="37">
        <v>6.206804287225807</v>
      </c>
      <c r="W93" s="35">
        <v>0</v>
      </c>
      <c r="X93" s="36">
        <v>0</v>
      </c>
      <c r="Y93" s="36">
        <v>0</v>
      </c>
      <c r="Z93" s="36">
        <v>0</v>
      </c>
      <c r="AA93" s="37">
        <v>0</v>
      </c>
      <c r="AB93" s="35">
        <v>0.2307923483870968</v>
      </c>
      <c r="AC93" s="36">
        <v>0</v>
      </c>
      <c r="AD93" s="36">
        <v>0</v>
      </c>
      <c r="AE93" s="36">
        <v>0</v>
      </c>
      <c r="AF93" s="37">
        <v>0.15064970532258068</v>
      </c>
      <c r="AG93" s="35">
        <v>0</v>
      </c>
      <c r="AH93" s="36">
        <v>0</v>
      </c>
      <c r="AI93" s="36">
        <v>0</v>
      </c>
      <c r="AJ93" s="36">
        <v>0</v>
      </c>
      <c r="AK93" s="37">
        <v>0</v>
      </c>
      <c r="AL93" s="35">
        <v>0</v>
      </c>
      <c r="AM93" s="36">
        <v>0</v>
      </c>
      <c r="AN93" s="36">
        <v>0</v>
      </c>
      <c r="AO93" s="36">
        <v>0</v>
      </c>
      <c r="AP93" s="37">
        <v>0</v>
      </c>
      <c r="AQ93" s="35">
        <v>0</v>
      </c>
      <c r="AR93" s="36">
        <v>0</v>
      </c>
      <c r="AS93" s="36">
        <v>0</v>
      </c>
      <c r="AT93" s="36">
        <v>0</v>
      </c>
      <c r="AU93" s="37">
        <v>0</v>
      </c>
      <c r="AV93" s="35">
        <v>19.091704923225805</v>
      </c>
      <c r="AW93" s="36">
        <v>7.830618481493598</v>
      </c>
      <c r="AX93" s="36">
        <v>0</v>
      </c>
      <c r="AY93" s="36">
        <v>0</v>
      </c>
      <c r="AZ93" s="37">
        <v>15.839559494677417</v>
      </c>
      <c r="BA93" s="35">
        <v>0</v>
      </c>
      <c r="BB93" s="36">
        <v>0</v>
      </c>
      <c r="BC93" s="36">
        <v>0</v>
      </c>
      <c r="BD93" s="36">
        <v>0</v>
      </c>
      <c r="BE93" s="37">
        <v>0</v>
      </c>
      <c r="BF93" s="35">
        <v>6.5559438288709675</v>
      </c>
      <c r="BG93" s="36">
        <v>0.6504148</v>
      </c>
      <c r="BH93" s="36">
        <v>0.26226403225806455</v>
      </c>
      <c r="BI93" s="36">
        <v>0</v>
      </c>
      <c r="BJ93" s="37">
        <v>0.4466436921290323</v>
      </c>
      <c r="BK93" s="38">
        <f t="shared" si="5"/>
        <v>86.88003235133229</v>
      </c>
    </row>
    <row r="94" spans="1:63" s="39" customFormat="1" ht="15">
      <c r="A94" s="34"/>
      <c r="B94" s="7" t="s">
        <v>260</v>
      </c>
      <c r="C94" s="35">
        <v>0</v>
      </c>
      <c r="D94" s="36">
        <v>10.679906451612903</v>
      </c>
      <c r="E94" s="36">
        <v>0</v>
      </c>
      <c r="F94" s="36">
        <v>0</v>
      </c>
      <c r="G94" s="37">
        <v>0</v>
      </c>
      <c r="H94" s="35">
        <v>25.13197713741936</v>
      </c>
      <c r="I94" s="36">
        <v>441.3884359468064</v>
      </c>
      <c r="J94" s="36">
        <v>0</v>
      </c>
      <c r="K94" s="36">
        <v>0</v>
      </c>
      <c r="L94" s="37">
        <v>12.588927595322582</v>
      </c>
      <c r="M94" s="35">
        <v>0</v>
      </c>
      <c r="N94" s="36">
        <v>0</v>
      </c>
      <c r="O94" s="36">
        <v>0</v>
      </c>
      <c r="P94" s="36">
        <v>0</v>
      </c>
      <c r="Q94" s="37">
        <v>0</v>
      </c>
      <c r="R94" s="35">
        <v>0.032674190193548384</v>
      </c>
      <c r="S94" s="36">
        <v>4.2719625806451615</v>
      </c>
      <c r="T94" s="36">
        <v>0</v>
      </c>
      <c r="U94" s="36">
        <v>0</v>
      </c>
      <c r="V94" s="37">
        <v>2.1466611967741938</v>
      </c>
      <c r="W94" s="35">
        <v>0</v>
      </c>
      <c r="X94" s="36">
        <v>0</v>
      </c>
      <c r="Y94" s="36">
        <v>0</v>
      </c>
      <c r="Z94" s="36">
        <v>0</v>
      </c>
      <c r="AA94" s="37">
        <v>0</v>
      </c>
      <c r="AB94" s="35">
        <v>0</v>
      </c>
      <c r="AC94" s="36">
        <v>0</v>
      </c>
      <c r="AD94" s="36">
        <v>0</v>
      </c>
      <c r="AE94" s="36">
        <v>0</v>
      </c>
      <c r="AF94" s="37">
        <v>0</v>
      </c>
      <c r="AG94" s="35">
        <v>0</v>
      </c>
      <c r="AH94" s="36">
        <v>0</v>
      </c>
      <c r="AI94" s="36">
        <v>0</v>
      </c>
      <c r="AJ94" s="36">
        <v>0</v>
      </c>
      <c r="AK94" s="37">
        <v>0</v>
      </c>
      <c r="AL94" s="35">
        <v>0</v>
      </c>
      <c r="AM94" s="36">
        <v>0</v>
      </c>
      <c r="AN94" s="36">
        <v>0</v>
      </c>
      <c r="AO94" s="36">
        <v>0</v>
      </c>
      <c r="AP94" s="37">
        <v>0</v>
      </c>
      <c r="AQ94" s="35">
        <v>0</v>
      </c>
      <c r="AR94" s="36">
        <v>0</v>
      </c>
      <c r="AS94" s="36">
        <v>0</v>
      </c>
      <c r="AT94" s="36">
        <v>0</v>
      </c>
      <c r="AU94" s="37">
        <v>0</v>
      </c>
      <c r="AV94" s="35">
        <v>1.7188357149728601</v>
      </c>
      <c r="AW94" s="36">
        <v>0</v>
      </c>
      <c r="AX94" s="36">
        <v>0</v>
      </c>
      <c r="AY94" s="36">
        <v>0</v>
      </c>
      <c r="AZ94" s="37">
        <v>2.9880192838709676</v>
      </c>
      <c r="BA94" s="35">
        <v>0</v>
      </c>
      <c r="BB94" s="36">
        <v>0</v>
      </c>
      <c r="BC94" s="36">
        <v>0</v>
      </c>
      <c r="BD94" s="36">
        <v>0</v>
      </c>
      <c r="BE94" s="37">
        <v>0</v>
      </c>
      <c r="BF94" s="35">
        <v>0.07032075338709677</v>
      </c>
      <c r="BG94" s="36">
        <v>0</v>
      </c>
      <c r="BH94" s="36">
        <v>0</v>
      </c>
      <c r="BI94" s="36">
        <v>0</v>
      </c>
      <c r="BJ94" s="37">
        <v>0.001065627419354839</v>
      </c>
      <c r="BK94" s="38">
        <f t="shared" si="5"/>
        <v>501.0187864784244</v>
      </c>
    </row>
    <row r="95" spans="1:63" s="39" customFormat="1" ht="15">
      <c r="A95" s="34"/>
      <c r="B95" s="7" t="s">
        <v>261</v>
      </c>
      <c r="C95" s="35">
        <v>0</v>
      </c>
      <c r="D95" s="36">
        <v>2.111751612903226</v>
      </c>
      <c r="E95" s="36">
        <v>0</v>
      </c>
      <c r="F95" s="36">
        <v>0</v>
      </c>
      <c r="G95" s="37">
        <v>0</v>
      </c>
      <c r="H95" s="35">
        <v>0.6868476358387096</v>
      </c>
      <c r="I95" s="36">
        <v>111.13092862903227</v>
      </c>
      <c r="J95" s="36">
        <v>0</v>
      </c>
      <c r="K95" s="36">
        <v>0</v>
      </c>
      <c r="L95" s="37">
        <v>0.4397155073870968</v>
      </c>
      <c r="M95" s="35">
        <v>0</v>
      </c>
      <c r="N95" s="36">
        <v>0</v>
      </c>
      <c r="O95" s="36">
        <v>0</v>
      </c>
      <c r="P95" s="36">
        <v>0</v>
      </c>
      <c r="Q95" s="37">
        <v>0</v>
      </c>
      <c r="R95" s="35">
        <v>0.07602305806451613</v>
      </c>
      <c r="S95" s="36">
        <v>0</v>
      </c>
      <c r="T95" s="36">
        <v>0</v>
      </c>
      <c r="U95" s="36">
        <v>0</v>
      </c>
      <c r="V95" s="37">
        <v>3.188744935483871</v>
      </c>
      <c r="W95" s="35">
        <v>0</v>
      </c>
      <c r="X95" s="36">
        <v>0</v>
      </c>
      <c r="Y95" s="36">
        <v>0</v>
      </c>
      <c r="Z95" s="36">
        <v>0</v>
      </c>
      <c r="AA95" s="37">
        <v>0</v>
      </c>
      <c r="AB95" s="35">
        <v>0</v>
      </c>
      <c r="AC95" s="36">
        <v>0</v>
      </c>
      <c r="AD95" s="36">
        <v>0</v>
      </c>
      <c r="AE95" s="36">
        <v>0</v>
      </c>
      <c r="AF95" s="37">
        <v>0</v>
      </c>
      <c r="AG95" s="35">
        <v>0</v>
      </c>
      <c r="AH95" s="36">
        <v>0</v>
      </c>
      <c r="AI95" s="36">
        <v>0</v>
      </c>
      <c r="AJ95" s="36">
        <v>0</v>
      </c>
      <c r="AK95" s="37">
        <v>0</v>
      </c>
      <c r="AL95" s="35">
        <v>0</v>
      </c>
      <c r="AM95" s="36">
        <v>0</v>
      </c>
      <c r="AN95" s="36">
        <v>0</v>
      </c>
      <c r="AO95" s="36">
        <v>0</v>
      </c>
      <c r="AP95" s="37">
        <v>0</v>
      </c>
      <c r="AQ95" s="35">
        <v>0</v>
      </c>
      <c r="AR95" s="36">
        <v>0</v>
      </c>
      <c r="AS95" s="36">
        <v>0</v>
      </c>
      <c r="AT95" s="36">
        <v>0</v>
      </c>
      <c r="AU95" s="37">
        <v>0</v>
      </c>
      <c r="AV95" s="35">
        <v>6.747774614017619</v>
      </c>
      <c r="AW95" s="36">
        <v>0</v>
      </c>
      <c r="AX95" s="36">
        <v>0</v>
      </c>
      <c r="AY95" s="36">
        <v>0</v>
      </c>
      <c r="AZ95" s="37">
        <v>4.691445516129032</v>
      </c>
      <c r="BA95" s="35">
        <v>0</v>
      </c>
      <c r="BB95" s="36">
        <v>0</v>
      </c>
      <c r="BC95" s="36">
        <v>0</v>
      </c>
      <c r="BD95" s="36">
        <v>0</v>
      </c>
      <c r="BE95" s="37">
        <v>0</v>
      </c>
      <c r="BF95" s="35">
        <v>0.05534851532258065</v>
      </c>
      <c r="BG95" s="36">
        <v>0</v>
      </c>
      <c r="BH95" s="36">
        <v>0</v>
      </c>
      <c r="BI95" s="36">
        <v>0</v>
      </c>
      <c r="BJ95" s="37">
        <v>0.0015813861290322581</v>
      </c>
      <c r="BK95" s="38">
        <f t="shared" si="5"/>
        <v>129.13016141030795</v>
      </c>
    </row>
    <row r="96" spans="1:63" s="39" customFormat="1" ht="15">
      <c r="A96" s="34"/>
      <c r="B96" s="7" t="s">
        <v>262</v>
      </c>
      <c r="C96" s="35">
        <v>0</v>
      </c>
      <c r="D96" s="36">
        <v>10.68428064516129</v>
      </c>
      <c r="E96" s="36">
        <v>0</v>
      </c>
      <c r="F96" s="36">
        <v>0</v>
      </c>
      <c r="G96" s="37">
        <v>0</v>
      </c>
      <c r="H96" s="35">
        <v>13.505037578290324</v>
      </c>
      <c r="I96" s="36">
        <v>70.90902311958064</v>
      </c>
      <c r="J96" s="36">
        <v>0</v>
      </c>
      <c r="K96" s="36">
        <v>0</v>
      </c>
      <c r="L96" s="37">
        <v>5.08026938716129</v>
      </c>
      <c r="M96" s="35">
        <v>0</v>
      </c>
      <c r="N96" s="36">
        <v>0</v>
      </c>
      <c r="O96" s="36">
        <v>0</v>
      </c>
      <c r="P96" s="36">
        <v>0</v>
      </c>
      <c r="Q96" s="37">
        <v>0</v>
      </c>
      <c r="R96" s="35">
        <v>0.16293778848387097</v>
      </c>
      <c r="S96" s="36">
        <v>0</v>
      </c>
      <c r="T96" s="36">
        <v>0</v>
      </c>
      <c r="U96" s="36">
        <v>0</v>
      </c>
      <c r="V96" s="37">
        <v>5.395561725806452</v>
      </c>
      <c r="W96" s="35">
        <v>0</v>
      </c>
      <c r="X96" s="36">
        <v>0</v>
      </c>
      <c r="Y96" s="36">
        <v>0</v>
      </c>
      <c r="Z96" s="36">
        <v>0</v>
      </c>
      <c r="AA96" s="37">
        <v>0</v>
      </c>
      <c r="AB96" s="35">
        <v>0</v>
      </c>
      <c r="AC96" s="36">
        <v>0</v>
      </c>
      <c r="AD96" s="36">
        <v>0</v>
      </c>
      <c r="AE96" s="36">
        <v>0</v>
      </c>
      <c r="AF96" s="37">
        <v>0</v>
      </c>
      <c r="AG96" s="35">
        <v>0</v>
      </c>
      <c r="AH96" s="36">
        <v>0</v>
      </c>
      <c r="AI96" s="36">
        <v>0</v>
      </c>
      <c r="AJ96" s="36">
        <v>0</v>
      </c>
      <c r="AK96" s="37">
        <v>0</v>
      </c>
      <c r="AL96" s="35">
        <v>0</v>
      </c>
      <c r="AM96" s="36">
        <v>0</v>
      </c>
      <c r="AN96" s="36">
        <v>0</v>
      </c>
      <c r="AO96" s="36">
        <v>0</v>
      </c>
      <c r="AP96" s="37">
        <v>0</v>
      </c>
      <c r="AQ96" s="35">
        <v>0</v>
      </c>
      <c r="AR96" s="36">
        <v>0</v>
      </c>
      <c r="AS96" s="36">
        <v>0</v>
      </c>
      <c r="AT96" s="36">
        <v>0</v>
      </c>
      <c r="AU96" s="37">
        <v>0</v>
      </c>
      <c r="AV96" s="35">
        <v>6.644845474354838</v>
      </c>
      <c r="AW96" s="36">
        <v>11.74702125567072</v>
      </c>
      <c r="AX96" s="36">
        <v>0</v>
      </c>
      <c r="AY96" s="36">
        <v>0</v>
      </c>
      <c r="AZ96" s="37">
        <v>10.312246704451615</v>
      </c>
      <c r="BA96" s="35">
        <v>0</v>
      </c>
      <c r="BB96" s="36">
        <v>0</v>
      </c>
      <c r="BC96" s="36">
        <v>0</v>
      </c>
      <c r="BD96" s="36">
        <v>0</v>
      </c>
      <c r="BE96" s="37">
        <v>0</v>
      </c>
      <c r="BF96" s="35">
        <v>5.084653720709677</v>
      </c>
      <c r="BG96" s="36">
        <v>0</v>
      </c>
      <c r="BH96" s="36">
        <v>0</v>
      </c>
      <c r="BI96" s="36">
        <v>0</v>
      </c>
      <c r="BJ96" s="37">
        <v>0.1636366235483871</v>
      </c>
      <c r="BK96" s="38">
        <f t="shared" si="5"/>
        <v>139.6895140232191</v>
      </c>
    </row>
    <row r="97" spans="1:63" s="39" customFormat="1" ht="15">
      <c r="A97" s="34"/>
      <c r="B97" s="7" t="s">
        <v>244</v>
      </c>
      <c r="C97" s="35">
        <v>0</v>
      </c>
      <c r="D97" s="36">
        <v>0</v>
      </c>
      <c r="E97" s="36">
        <v>0</v>
      </c>
      <c r="F97" s="36">
        <v>0</v>
      </c>
      <c r="G97" s="37">
        <v>0</v>
      </c>
      <c r="H97" s="35">
        <v>20.21173831406452</v>
      </c>
      <c r="I97" s="36">
        <v>5.091634822580645</v>
      </c>
      <c r="J97" s="36">
        <v>0.10498216129032258</v>
      </c>
      <c r="K97" s="36">
        <v>0</v>
      </c>
      <c r="L97" s="37">
        <v>7.533399252967743</v>
      </c>
      <c r="M97" s="35">
        <v>0</v>
      </c>
      <c r="N97" s="36">
        <v>0</v>
      </c>
      <c r="O97" s="36">
        <v>0</v>
      </c>
      <c r="P97" s="36">
        <v>0</v>
      </c>
      <c r="Q97" s="37">
        <v>0</v>
      </c>
      <c r="R97" s="35">
        <v>3.525676217967742</v>
      </c>
      <c r="S97" s="36">
        <v>4.222657305290323</v>
      </c>
      <c r="T97" s="36">
        <v>0</v>
      </c>
      <c r="U97" s="36">
        <v>0</v>
      </c>
      <c r="V97" s="37">
        <v>3.3272642269677415</v>
      </c>
      <c r="W97" s="35">
        <v>0</v>
      </c>
      <c r="X97" s="36">
        <v>0</v>
      </c>
      <c r="Y97" s="36">
        <v>0</v>
      </c>
      <c r="Z97" s="36">
        <v>0</v>
      </c>
      <c r="AA97" s="37">
        <v>0</v>
      </c>
      <c r="AB97" s="35">
        <v>0</v>
      </c>
      <c r="AC97" s="36">
        <v>0</v>
      </c>
      <c r="AD97" s="36">
        <v>0</v>
      </c>
      <c r="AE97" s="36">
        <v>0</v>
      </c>
      <c r="AF97" s="37">
        <v>0.4188041290322581</v>
      </c>
      <c r="AG97" s="35">
        <v>0</v>
      </c>
      <c r="AH97" s="36">
        <v>0</v>
      </c>
      <c r="AI97" s="36">
        <v>0</v>
      </c>
      <c r="AJ97" s="36">
        <v>0</v>
      </c>
      <c r="AK97" s="37">
        <v>0</v>
      </c>
      <c r="AL97" s="35">
        <v>0</v>
      </c>
      <c r="AM97" s="36">
        <v>0</v>
      </c>
      <c r="AN97" s="36">
        <v>0</v>
      </c>
      <c r="AO97" s="36">
        <v>0</v>
      </c>
      <c r="AP97" s="37">
        <v>0</v>
      </c>
      <c r="AQ97" s="35">
        <v>0</v>
      </c>
      <c r="AR97" s="36">
        <v>0</v>
      </c>
      <c r="AS97" s="36">
        <v>0</v>
      </c>
      <c r="AT97" s="36">
        <v>0</v>
      </c>
      <c r="AU97" s="37">
        <v>0</v>
      </c>
      <c r="AV97" s="35">
        <v>43.215321128419355</v>
      </c>
      <c r="AW97" s="36">
        <v>37.85426959531165</v>
      </c>
      <c r="AX97" s="36">
        <v>0</v>
      </c>
      <c r="AY97" s="36">
        <v>0</v>
      </c>
      <c r="AZ97" s="37">
        <v>6.60627622967742</v>
      </c>
      <c r="BA97" s="35">
        <v>0</v>
      </c>
      <c r="BB97" s="36">
        <v>0</v>
      </c>
      <c r="BC97" s="36">
        <v>0</v>
      </c>
      <c r="BD97" s="36">
        <v>0</v>
      </c>
      <c r="BE97" s="37">
        <v>0</v>
      </c>
      <c r="BF97" s="35">
        <v>10.414580221354838</v>
      </c>
      <c r="BG97" s="36">
        <v>7.67686711248387</v>
      </c>
      <c r="BH97" s="36">
        <v>0</v>
      </c>
      <c r="BI97" s="36">
        <v>0</v>
      </c>
      <c r="BJ97" s="37">
        <v>2.4573294547741935</v>
      </c>
      <c r="BK97" s="38">
        <f t="shared" si="5"/>
        <v>152.66080017218263</v>
      </c>
    </row>
    <row r="98" spans="1:63" s="39" customFormat="1" ht="15">
      <c r="A98" s="34"/>
      <c r="B98" s="7" t="s">
        <v>245</v>
      </c>
      <c r="C98" s="35">
        <v>0</v>
      </c>
      <c r="D98" s="36">
        <v>0</v>
      </c>
      <c r="E98" s="36">
        <v>0</v>
      </c>
      <c r="F98" s="36">
        <v>0</v>
      </c>
      <c r="G98" s="37">
        <v>0</v>
      </c>
      <c r="H98" s="35">
        <v>2.744524116806452</v>
      </c>
      <c r="I98" s="36">
        <v>87.28280716129032</v>
      </c>
      <c r="J98" s="36">
        <v>0</v>
      </c>
      <c r="K98" s="36">
        <v>0</v>
      </c>
      <c r="L98" s="37">
        <v>2.626995618935484</v>
      </c>
      <c r="M98" s="35">
        <v>0</v>
      </c>
      <c r="N98" s="36">
        <v>0</v>
      </c>
      <c r="O98" s="36">
        <v>0</v>
      </c>
      <c r="P98" s="36">
        <v>0</v>
      </c>
      <c r="Q98" s="37">
        <v>0</v>
      </c>
      <c r="R98" s="35">
        <v>0.7375745395161291</v>
      </c>
      <c r="S98" s="36">
        <v>2.1133851612903225</v>
      </c>
      <c r="T98" s="36">
        <v>0</v>
      </c>
      <c r="U98" s="36">
        <v>0</v>
      </c>
      <c r="V98" s="37">
        <v>0</v>
      </c>
      <c r="W98" s="35">
        <v>0</v>
      </c>
      <c r="X98" s="36">
        <v>0</v>
      </c>
      <c r="Y98" s="36">
        <v>0</v>
      </c>
      <c r="Z98" s="36">
        <v>0</v>
      </c>
      <c r="AA98" s="37">
        <v>0</v>
      </c>
      <c r="AB98" s="35">
        <v>0</v>
      </c>
      <c r="AC98" s="36">
        <v>0</v>
      </c>
      <c r="AD98" s="36">
        <v>0</v>
      </c>
      <c r="AE98" s="36">
        <v>0</v>
      </c>
      <c r="AF98" s="37">
        <v>0</v>
      </c>
      <c r="AG98" s="35">
        <v>0</v>
      </c>
      <c r="AH98" s="36">
        <v>0</v>
      </c>
      <c r="AI98" s="36">
        <v>0</v>
      </c>
      <c r="AJ98" s="36">
        <v>0</v>
      </c>
      <c r="AK98" s="37">
        <v>0</v>
      </c>
      <c r="AL98" s="35">
        <v>0</v>
      </c>
      <c r="AM98" s="36">
        <v>0</v>
      </c>
      <c r="AN98" s="36">
        <v>0</v>
      </c>
      <c r="AO98" s="36">
        <v>0</v>
      </c>
      <c r="AP98" s="37">
        <v>0</v>
      </c>
      <c r="AQ98" s="35">
        <v>0</v>
      </c>
      <c r="AR98" s="36">
        <v>0</v>
      </c>
      <c r="AS98" s="36">
        <v>0</v>
      </c>
      <c r="AT98" s="36">
        <v>0</v>
      </c>
      <c r="AU98" s="37">
        <v>0</v>
      </c>
      <c r="AV98" s="35">
        <v>7.831067777903226</v>
      </c>
      <c r="AW98" s="36">
        <v>5.624267581166954</v>
      </c>
      <c r="AX98" s="36">
        <v>0</v>
      </c>
      <c r="AY98" s="36">
        <v>0</v>
      </c>
      <c r="AZ98" s="37">
        <v>2.8721968430322584</v>
      </c>
      <c r="BA98" s="35">
        <v>0</v>
      </c>
      <c r="BB98" s="36">
        <v>0</v>
      </c>
      <c r="BC98" s="36">
        <v>0</v>
      </c>
      <c r="BD98" s="36">
        <v>0</v>
      </c>
      <c r="BE98" s="37">
        <v>0</v>
      </c>
      <c r="BF98" s="35">
        <v>0.1603918709677419</v>
      </c>
      <c r="BG98" s="36">
        <v>1.5828145161290323</v>
      </c>
      <c r="BH98" s="36">
        <v>0</v>
      </c>
      <c r="BI98" s="36">
        <v>0</v>
      </c>
      <c r="BJ98" s="37">
        <v>0.0010552096774193549</v>
      </c>
      <c r="BK98" s="38">
        <f t="shared" si="5"/>
        <v>113.57708039671533</v>
      </c>
    </row>
    <row r="99" spans="1:63" s="39" customFormat="1" ht="15">
      <c r="A99" s="34"/>
      <c r="B99" s="7" t="s">
        <v>246</v>
      </c>
      <c r="C99" s="35">
        <v>0</v>
      </c>
      <c r="D99" s="36">
        <v>0</v>
      </c>
      <c r="E99" s="36">
        <v>0</v>
      </c>
      <c r="F99" s="36">
        <v>0</v>
      </c>
      <c r="G99" s="37">
        <v>0</v>
      </c>
      <c r="H99" s="35">
        <v>2.1815374145161286</v>
      </c>
      <c r="I99" s="36">
        <v>10.72036122580645</v>
      </c>
      <c r="J99" s="36">
        <v>21.020316129032256</v>
      </c>
      <c r="K99" s="36">
        <v>0</v>
      </c>
      <c r="L99" s="37">
        <v>1.4656415420967743</v>
      </c>
      <c r="M99" s="35">
        <v>0</v>
      </c>
      <c r="N99" s="36">
        <v>0</v>
      </c>
      <c r="O99" s="36">
        <v>0</v>
      </c>
      <c r="P99" s="36">
        <v>0</v>
      </c>
      <c r="Q99" s="37">
        <v>0</v>
      </c>
      <c r="R99" s="35">
        <v>0.44498410325806453</v>
      </c>
      <c r="S99" s="36">
        <v>0</v>
      </c>
      <c r="T99" s="36">
        <v>0</v>
      </c>
      <c r="U99" s="36">
        <v>0</v>
      </c>
      <c r="V99" s="37">
        <v>0</v>
      </c>
      <c r="W99" s="35">
        <v>0</v>
      </c>
      <c r="X99" s="36">
        <v>0</v>
      </c>
      <c r="Y99" s="36">
        <v>0</v>
      </c>
      <c r="Z99" s="36">
        <v>0</v>
      </c>
      <c r="AA99" s="37">
        <v>0</v>
      </c>
      <c r="AB99" s="35">
        <v>0</v>
      </c>
      <c r="AC99" s="36">
        <v>0</v>
      </c>
      <c r="AD99" s="36">
        <v>0</v>
      </c>
      <c r="AE99" s="36">
        <v>0</v>
      </c>
      <c r="AF99" s="37">
        <v>0</v>
      </c>
      <c r="AG99" s="35">
        <v>0</v>
      </c>
      <c r="AH99" s="36">
        <v>0</v>
      </c>
      <c r="AI99" s="36">
        <v>0</v>
      </c>
      <c r="AJ99" s="36">
        <v>0</v>
      </c>
      <c r="AK99" s="37">
        <v>0</v>
      </c>
      <c r="AL99" s="35">
        <v>0</v>
      </c>
      <c r="AM99" s="36">
        <v>0</v>
      </c>
      <c r="AN99" s="36">
        <v>0</v>
      </c>
      <c r="AO99" s="36">
        <v>0</v>
      </c>
      <c r="AP99" s="37">
        <v>0</v>
      </c>
      <c r="AQ99" s="35">
        <v>0</v>
      </c>
      <c r="AR99" s="36">
        <v>0</v>
      </c>
      <c r="AS99" s="36">
        <v>0</v>
      </c>
      <c r="AT99" s="36">
        <v>0</v>
      </c>
      <c r="AU99" s="37">
        <v>0</v>
      </c>
      <c r="AV99" s="35">
        <v>3.818216764548387</v>
      </c>
      <c r="AW99" s="36">
        <v>26.735324988309177</v>
      </c>
      <c r="AX99" s="36">
        <v>0</v>
      </c>
      <c r="AY99" s="36">
        <v>0</v>
      </c>
      <c r="AZ99" s="37">
        <v>0.3296020522580645</v>
      </c>
      <c r="BA99" s="35">
        <v>0</v>
      </c>
      <c r="BB99" s="36">
        <v>0</v>
      </c>
      <c r="BC99" s="36">
        <v>0</v>
      </c>
      <c r="BD99" s="36">
        <v>0</v>
      </c>
      <c r="BE99" s="37">
        <v>0</v>
      </c>
      <c r="BF99" s="35">
        <v>0.46476354441935475</v>
      </c>
      <c r="BG99" s="36">
        <v>2.3147622182258063</v>
      </c>
      <c r="BH99" s="36">
        <v>0</v>
      </c>
      <c r="BI99" s="36">
        <v>0</v>
      </c>
      <c r="BJ99" s="37">
        <v>20.99376129032258</v>
      </c>
      <c r="BK99" s="38">
        <f t="shared" si="5"/>
        <v>90.48927127279306</v>
      </c>
    </row>
    <row r="100" spans="1:63" s="39" customFormat="1" ht="15">
      <c r="A100" s="34"/>
      <c r="B100" s="7" t="s">
        <v>247</v>
      </c>
      <c r="C100" s="35">
        <v>0</v>
      </c>
      <c r="D100" s="36">
        <v>2.110577419354839</v>
      </c>
      <c r="E100" s="36">
        <v>0</v>
      </c>
      <c r="F100" s="36">
        <v>0</v>
      </c>
      <c r="G100" s="37">
        <v>0</v>
      </c>
      <c r="H100" s="35">
        <v>21.135923850129032</v>
      </c>
      <c r="I100" s="36">
        <v>228.4700150192903</v>
      </c>
      <c r="J100" s="36">
        <v>0</v>
      </c>
      <c r="K100" s="36">
        <v>0</v>
      </c>
      <c r="L100" s="37">
        <v>6.553349370967741</v>
      </c>
      <c r="M100" s="35">
        <v>0</v>
      </c>
      <c r="N100" s="36">
        <v>0</v>
      </c>
      <c r="O100" s="36">
        <v>0</v>
      </c>
      <c r="P100" s="36">
        <v>0</v>
      </c>
      <c r="Q100" s="37">
        <v>0</v>
      </c>
      <c r="R100" s="35">
        <v>1.7562716790967745</v>
      </c>
      <c r="S100" s="36">
        <v>4.221154838709678</v>
      </c>
      <c r="T100" s="36">
        <v>0</v>
      </c>
      <c r="U100" s="36">
        <v>0</v>
      </c>
      <c r="V100" s="37">
        <v>10.58501864767742</v>
      </c>
      <c r="W100" s="35">
        <v>0</v>
      </c>
      <c r="X100" s="36">
        <v>0</v>
      </c>
      <c r="Y100" s="36">
        <v>0</v>
      </c>
      <c r="Z100" s="36">
        <v>0</v>
      </c>
      <c r="AA100" s="37">
        <v>0</v>
      </c>
      <c r="AB100" s="35">
        <v>0</v>
      </c>
      <c r="AC100" s="36">
        <v>0</v>
      </c>
      <c r="AD100" s="36">
        <v>0</v>
      </c>
      <c r="AE100" s="36">
        <v>0</v>
      </c>
      <c r="AF100" s="37">
        <v>0</v>
      </c>
      <c r="AG100" s="35">
        <v>0</v>
      </c>
      <c r="AH100" s="36">
        <v>0</v>
      </c>
      <c r="AI100" s="36">
        <v>0</v>
      </c>
      <c r="AJ100" s="36">
        <v>0</v>
      </c>
      <c r="AK100" s="37">
        <v>0</v>
      </c>
      <c r="AL100" s="35">
        <v>0</v>
      </c>
      <c r="AM100" s="36">
        <v>0</v>
      </c>
      <c r="AN100" s="36">
        <v>0</v>
      </c>
      <c r="AO100" s="36">
        <v>0</v>
      </c>
      <c r="AP100" s="37">
        <v>0</v>
      </c>
      <c r="AQ100" s="35">
        <v>0</v>
      </c>
      <c r="AR100" s="36">
        <v>0</v>
      </c>
      <c r="AS100" s="36">
        <v>0</v>
      </c>
      <c r="AT100" s="36">
        <v>0</v>
      </c>
      <c r="AU100" s="37">
        <v>0</v>
      </c>
      <c r="AV100" s="35">
        <v>3.840579632225806</v>
      </c>
      <c r="AW100" s="36">
        <v>5.799172976176206</v>
      </c>
      <c r="AX100" s="36">
        <v>0</v>
      </c>
      <c r="AY100" s="36">
        <v>0</v>
      </c>
      <c r="AZ100" s="37">
        <v>1.383382109645161</v>
      </c>
      <c r="BA100" s="35">
        <v>0</v>
      </c>
      <c r="BB100" s="36">
        <v>0</v>
      </c>
      <c r="BC100" s="36">
        <v>0</v>
      </c>
      <c r="BD100" s="36">
        <v>0</v>
      </c>
      <c r="BE100" s="37">
        <v>0</v>
      </c>
      <c r="BF100" s="35">
        <v>0.12863117467741936</v>
      </c>
      <c r="BG100" s="36">
        <v>0.26358846774193545</v>
      </c>
      <c r="BH100" s="36">
        <v>0</v>
      </c>
      <c r="BI100" s="36">
        <v>0</v>
      </c>
      <c r="BJ100" s="37">
        <v>31.655828459838716</v>
      </c>
      <c r="BK100" s="38">
        <f t="shared" si="5"/>
        <v>317.90349364553094</v>
      </c>
    </row>
    <row r="101" spans="1:63" s="39" customFormat="1" ht="15">
      <c r="A101" s="34"/>
      <c r="B101" s="7" t="s">
        <v>248</v>
      </c>
      <c r="C101" s="35">
        <v>0</v>
      </c>
      <c r="D101" s="36">
        <v>0</v>
      </c>
      <c r="E101" s="36">
        <v>0</v>
      </c>
      <c r="F101" s="36">
        <v>0</v>
      </c>
      <c r="G101" s="37">
        <v>0</v>
      </c>
      <c r="H101" s="35">
        <v>3.8606180546451614</v>
      </c>
      <c r="I101" s="36">
        <v>53.481284935451605</v>
      </c>
      <c r="J101" s="36">
        <v>0</v>
      </c>
      <c r="K101" s="36">
        <v>0</v>
      </c>
      <c r="L101" s="37">
        <v>10.999725978741935</v>
      </c>
      <c r="M101" s="35">
        <v>0</v>
      </c>
      <c r="N101" s="36">
        <v>0</v>
      </c>
      <c r="O101" s="36">
        <v>0</v>
      </c>
      <c r="P101" s="36">
        <v>0</v>
      </c>
      <c r="Q101" s="37">
        <v>0</v>
      </c>
      <c r="R101" s="35">
        <v>0.03315040693548387</v>
      </c>
      <c r="S101" s="36">
        <v>0</v>
      </c>
      <c r="T101" s="36">
        <v>0</v>
      </c>
      <c r="U101" s="36">
        <v>0</v>
      </c>
      <c r="V101" s="37">
        <v>0.03127309738709678</v>
      </c>
      <c r="W101" s="35">
        <v>0</v>
      </c>
      <c r="X101" s="36">
        <v>0</v>
      </c>
      <c r="Y101" s="36">
        <v>0</v>
      </c>
      <c r="Z101" s="36">
        <v>0</v>
      </c>
      <c r="AA101" s="37">
        <v>0</v>
      </c>
      <c r="AB101" s="35">
        <v>0</v>
      </c>
      <c r="AC101" s="36">
        <v>0</v>
      </c>
      <c r="AD101" s="36">
        <v>0</v>
      </c>
      <c r="AE101" s="36">
        <v>0</v>
      </c>
      <c r="AF101" s="37">
        <v>0</v>
      </c>
      <c r="AG101" s="35">
        <v>0</v>
      </c>
      <c r="AH101" s="36">
        <v>0</v>
      </c>
      <c r="AI101" s="36">
        <v>0</v>
      </c>
      <c r="AJ101" s="36">
        <v>0</v>
      </c>
      <c r="AK101" s="37">
        <v>0</v>
      </c>
      <c r="AL101" s="35">
        <v>0</v>
      </c>
      <c r="AM101" s="36">
        <v>0</v>
      </c>
      <c r="AN101" s="36">
        <v>0</v>
      </c>
      <c r="AO101" s="36">
        <v>0</v>
      </c>
      <c r="AP101" s="37">
        <v>0</v>
      </c>
      <c r="AQ101" s="35">
        <v>0</v>
      </c>
      <c r="AR101" s="36">
        <v>0</v>
      </c>
      <c r="AS101" s="36">
        <v>0</v>
      </c>
      <c r="AT101" s="36">
        <v>0</v>
      </c>
      <c r="AU101" s="37">
        <v>0</v>
      </c>
      <c r="AV101" s="35">
        <v>6.422253403870968</v>
      </c>
      <c r="AW101" s="36">
        <v>4.697108021187522</v>
      </c>
      <c r="AX101" s="36">
        <v>0</v>
      </c>
      <c r="AY101" s="36">
        <v>0</v>
      </c>
      <c r="AZ101" s="37">
        <v>8.681677123225805</v>
      </c>
      <c r="BA101" s="35">
        <v>0</v>
      </c>
      <c r="BB101" s="36">
        <v>0</v>
      </c>
      <c r="BC101" s="36">
        <v>0</v>
      </c>
      <c r="BD101" s="36">
        <v>0</v>
      </c>
      <c r="BE101" s="37">
        <v>0</v>
      </c>
      <c r="BF101" s="35">
        <v>0.630991747</v>
      </c>
      <c r="BG101" s="36">
        <v>0</v>
      </c>
      <c r="BH101" s="36">
        <v>0</v>
      </c>
      <c r="BI101" s="36">
        <v>0</v>
      </c>
      <c r="BJ101" s="37">
        <v>0.0520177935483871</v>
      </c>
      <c r="BK101" s="38">
        <f t="shared" si="5"/>
        <v>88.89010056199398</v>
      </c>
    </row>
    <row r="102" spans="1:63" s="39" customFormat="1" ht="15">
      <c r="A102" s="34"/>
      <c r="B102" s="7" t="s">
        <v>249</v>
      </c>
      <c r="C102" s="35">
        <v>0</v>
      </c>
      <c r="D102" s="36">
        <v>0</v>
      </c>
      <c r="E102" s="36">
        <v>0</v>
      </c>
      <c r="F102" s="36">
        <v>0</v>
      </c>
      <c r="G102" s="37">
        <v>0</v>
      </c>
      <c r="H102" s="35">
        <v>4.018981929967742</v>
      </c>
      <c r="I102" s="36">
        <v>100.76392258064516</v>
      </c>
      <c r="J102" s="36">
        <v>0</v>
      </c>
      <c r="K102" s="36">
        <v>0</v>
      </c>
      <c r="L102" s="37">
        <v>0.5368677758387098</v>
      </c>
      <c r="M102" s="35">
        <v>0</v>
      </c>
      <c r="N102" s="36">
        <v>0</v>
      </c>
      <c r="O102" s="36">
        <v>0</v>
      </c>
      <c r="P102" s="36">
        <v>0</v>
      </c>
      <c r="Q102" s="37">
        <v>0</v>
      </c>
      <c r="R102" s="35">
        <v>0.34073950432258066</v>
      </c>
      <c r="S102" s="36">
        <v>0</v>
      </c>
      <c r="T102" s="36">
        <v>0</v>
      </c>
      <c r="U102" s="36">
        <v>0</v>
      </c>
      <c r="V102" s="37">
        <v>0.18893235483870968</v>
      </c>
      <c r="W102" s="35">
        <v>0</v>
      </c>
      <c r="X102" s="36">
        <v>0</v>
      </c>
      <c r="Y102" s="36">
        <v>0</v>
      </c>
      <c r="Z102" s="36">
        <v>0</v>
      </c>
      <c r="AA102" s="37">
        <v>0</v>
      </c>
      <c r="AB102" s="35">
        <v>0</v>
      </c>
      <c r="AC102" s="36">
        <v>0</v>
      </c>
      <c r="AD102" s="36">
        <v>0</v>
      </c>
      <c r="AE102" s="36">
        <v>0</v>
      </c>
      <c r="AF102" s="37">
        <v>0</v>
      </c>
      <c r="AG102" s="35">
        <v>0</v>
      </c>
      <c r="AH102" s="36">
        <v>0</v>
      </c>
      <c r="AI102" s="36">
        <v>0</v>
      </c>
      <c r="AJ102" s="36">
        <v>0</v>
      </c>
      <c r="AK102" s="37">
        <v>0</v>
      </c>
      <c r="AL102" s="35">
        <v>0</v>
      </c>
      <c r="AM102" s="36">
        <v>0</v>
      </c>
      <c r="AN102" s="36">
        <v>0</v>
      </c>
      <c r="AO102" s="36">
        <v>0</v>
      </c>
      <c r="AP102" s="37">
        <v>0</v>
      </c>
      <c r="AQ102" s="35">
        <v>0</v>
      </c>
      <c r="AR102" s="36">
        <v>0</v>
      </c>
      <c r="AS102" s="36">
        <v>0</v>
      </c>
      <c r="AT102" s="36">
        <v>0</v>
      </c>
      <c r="AU102" s="37">
        <v>0</v>
      </c>
      <c r="AV102" s="35">
        <v>4.853915506</v>
      </c>
      <c r="AW102" s="36">
        <v>2.6929038017370246</v>
      </c>
      <c r="AX102" s="36">
        <v>0</v>
      </c>
      <c r="AY102" s="36">
        <v>0</v>
      </c>
      <c r="AZ102" s="37">
        <v>10.343759560612902</v>
      </c>
      <c r="BA102" s="35">
        <v>0</v>
      </c>
      <c r="BB102" s="36">
        <v>0</v>
      </c>
      <c r="BC102" s="36">
        <v>0</v>
      </c>
      <c r="BD102" s="36">
        <v>0</v>
      </c>
      <c r="BE102" s="37">
        <v>0</v>
      </c>
      <c r="BF102" s="35">
        <v>2.7605022692258063</v>
      </c>
      <c r="BG102" s="36">
        <v>0</v>
      </c>
      <c r="BH102" s="36">
        <v>0</v>
      </c>
      <c r="BI102" s="36">
        <v>0</v>
      </c>
      <c r="BJ102" s="37">
        <v>0.015717459677419353</v>
      </c>
      <c r="BK102" s="38">
        <f t="shared" si="5"/>
        <v>126.51624274286608</v>
      </c>
    </row>
    <row r="103" spans="1:63" s="39" customFormat="1" ht="15">
      <c r="A103" s="34"/>
      <c r="B103" s="7" t="s">
        <v>263</v>
      </c>
      <c r="C103" s="35">
        <v>0</v>
      </c>
      <c r="D103" s="36">
        <v>0</v>
      </c>
      <c r="E103" s="36">
        <v>0</v>
      </c>
      <c r="F103" s="36">
        <v>0</v>
      </c>
      <c r="G103" s="37">
        <v>0</v>
      </c>
      <c r="H103" s="35">
        <v>5.6901216791290326</v>
      </c>
      <c r="I103" s="36">
        <v>45.94904133058064</v>
      </c>
      <c r="J103" s="36">
        <v>1.0442948387096773</v>
      </c>
      <c r="K103" s="36">
        <v>0</v>
      </c>
      <c r="L103" s="37">
        <v>7.607719247741935</v>
      </c>
      <c r="M103" s="35">
        <v>0</v>
      </c>
      <c r="N103" s="36">
        <v>0</v>
      </c>
      <c r="O103" s="36">
        <v>0</v>
      </c>
      <c r="P103" s="36">
        <v>0</v>
      </c>
      <c r="Q103" s="37">
        <v>0</v>
      </c>
      <c r="R103" s="35">
        <v>3.2058149932258067</v>
      </c>
      <c r="S103" s="36">
        <v>5.26411468383871</v>
      </c>
      <c r="T103" s="36">
        <v>3.132884516129032</v>
      </c>
      <c r="U103" s="36">
        <v>0</v>
      </c>
      <c r="V103" s="37">
        <v>2.817219925129032</v>
      </c>
      <c r="W103" s="35">
        <v>0</v>
      </c>
      <c r="X103" s="36">
        <v>0</v>
      </c>
      <c r="Y103" s="36">
        <v>0</v>
      </c>
      <c r="Z103" s="36">
        <v>0</v>
      </c>
      <c r="AA103" s="37">
        <v>0</v>
      </c>
      <c r="AB103" s="35">
        <v>0.34397592580645164</v>
      </c>
      <c r="AC103" s="36">
        <v>0</v>
      </c>
      <c r="AD103" s="36">
        <v>0</v>
      </c>
      <c r="AE103" s="36">
        <v>0</v>
      </c>
      <c r="AF103" s="37">
        <v>0.1563526935483871</v>
      </c>
      <c r="AG103" s="35">
        <v>0</v>
      </c>
      <c r="AH103" s="36">
        <v>0</v>
      </c>
      <c r="AI103" s="36">
        <v>0</v>
      </c>
      <c r="AJ103" s="36">
        <v>0</v>
      </c>
      <c r="AK103" s="37">
        <v>0</v>
      </c>
      <c r="AL103" s="35">
        <v>0.010423512903225806</v>
      </c>
      <c r="AM103" s="36">
        <v>0</v>
      </c>
      <c r="AN103" s="36">
        <v>0</v>
      </c>
      <c r="AO103" s="36">
        <v>0</v>
      </c>
      <c r="AP103" s="37">
        <v>0</v>
      </c>
      <c r="AQ103" s="35">
        <v>0</v>
      </c>
      <c r="AR103" s="36">
        <v>0</v>
      </c>
      <c r="AS103" s="36">
        <v>0</v>
      </c>
      <c r="AT103" s="36">
        <v>0</v>
      </c>
      <c r="AU103" s="37">
        <v>0</v>
      </c>
      <c r="AV103" s="35">
        <v>41.28774528109677</v>
      </c>
      <c r="AW103" s="36">
        <v>30.61018246489549</v>
      </c>
      <c r="AX103" s="36">
        <v>0</v>
      </c>
      <c r="AY103" s="36">
        <v>0</v>
      </c>
      <c r="AZ103" s="37">
        <v>13.885991277709678</v>
      </c>
      <c r="BA103" s="35">
        <v>0</v>
      </c>
      <c r="BB103" s="36">
        <v>0</v>
      </c>
      <c r="BC103" s="36">
        <v>0</v>
      </c>
      <c r="BD103" s="36">
        <v>0</v>
      </c>
      <c r="BE103" s="37">
        <v>0</v>
      </c>
      <c r="BF103" s="35">
        <v>9.980443389096772</v>
      </c>
      <c r="BG103" s="36">
        <v>4.59933163683871</v>
      </c>
      <c r="BH103" s="36">
        <v>2.0847025806451613</v>
      </c>
      <c r="BI103" s="36">
        <v>0</v>
      </c>
      <c r="BJ103" s="37">
        <v>1.5303550306129037</v>
      </c>
      <c r="BK103" s="38">
        <f t="shared" si="5"/>
        <v>179.20071500763743</v>
      </c>
    </row>
    <row r="104" spans="1:63" s="39" customFormat="1" ht="15">
      <c r="A104" s="34"/>
      <c r="B104" s="7" t="s">
        <v>264</v>
      </c>
      <c r="C104" s="35">
        <v>0</v>
      </c>
      <c r="D104" s="36">
        <v>0</v>
      </c>
      <c r="E104" s="36">
        <v>0</v>
      </c>
      <c r="F104" s="36">
        <v>0</v>
      </c>
      <c r="G104" s="37">
        <v>0</v>
      </c>
      <c r="H104" s="35">
        <v>1.2836765383225806</v>
      </c>
      <c r="I104" s="36">
        <v>45.632794624419354</v>
      </c>
      <c r="J104" s="36">
        <v>0</v>
      </c>
      <c r="K104" s="36">
        <v>0</v>
      </c>
      <c r="L104" s="37">
        <v>3.361181585258064</v>
      </c>
      <c r="M104" s="35">
        <v>0</v>
      </c>
      <c r="N104" s="36">
        <v>0</v>
      </c>
      <c r="O104" s="36">
        <v>0</v>
      </c>
      <c r="P104" s="36">
        <v>0</v>
      </c>
      <c r="Q104" s="37">
        <v>0</v>
      </c>
      <c r="R104" s="35">
        <v>0.5223814376774194</v>
      </c>
      <c r="S104" s="36">
        <v>5.43711664516129</v>
      </c>
      <c r="T104" s="36">
        <v>0</v>
      </c>
      <c r="U104" s="36">
        <v>0</v>
      </c>
      <c r="V104" s="37">
        <v>0.1775357314516129</v>
      </c>
      <c r="W104" s="35">
        <v>0</v>
      </c>
      <c r="X104" s="36">
        <v>0</v>
      </c>
      <c r="Y104" s="36">
        <v>0</v>
      </c>
      <c r="Z104" s="36">
        <v>0</v>
      </c>
      <c r="AA104" s="37">
        <v>0</v>
      </c>
      <c r="AB104" s="35">
        <v>0</v>
      </c>
      <c r="AC104" s="36">
        <v>0</v>
      </c>
      <c r="AD104" s="36">
        <v>0</v>
      </c>
      <c r="AE104" s="36">
        <v>0</v>
      </c>
      <c r="AF104" s="37">
        <v>0</v>
      </c>
      <c r="AG104" s="35">
        <v>0</v>
      </c>
      <c r="AH104" s="36">
        <v>0</v>
      </c>
      <c r="AI104" s="36">
        <v>0</v>
      </c>
      <c r="AJ104" s="36">
        <v>0</v>
      </c>
      <c r="AK104" s="37">
        <v>0</v>
      </c>
      <c r="AL104" s="35">
        <v>0</v>
      </c>
      <c r="AM104" s="36">
        <v>0</v>
      </c>
      <c r="AN104" s="36">
        <v>0</v>
      </c>
      <c r="AO104" s="36">
        <v>0</v>
      </c>
      <c r="AP104" s="37">
        <v>0</v>
      </c>
      <c r="AQ104" s="35">
        <v>0</v>
      </c>
      <c r="AR104" s="36">
        <v>0</v>
      </c>
      <c r="AS104" s="36">
        <v>0</v>
      </c>
      <c r="AT104" s="36">
        <v>0</v>
      </c>
      <c r="AU104" s="37">
        <v>0</v>
      </c>
      <c r="AV104" s="35">
        <v>5.402855089193548</v>
      </c>
      <c r="AW104" s="36">
        <v>3.132596129452672</v>
      </c>
      <c r="AX104" s="36">
        <v>0</v>
      </c>
      <c r="AY104" s="36">
        <v>0</v>
      </c>
      <c r="AZ104" s="37">
        <v>5.665300099354838</v>
      </c>
      <c r="BA104" s="35">
        <v>0</v>
      </c>
      <c r="BB104" s="36">
        <v>0</v>
      </c>
      <c r="BC104" s="36">
        <v>0</v>
      </c>
      <c r="BD104" s="36">
        <v>0</v>
      </c>
      <c r="BE104" s="37">
        <v>0</v>
      </c>
      <c r="BF104" s="35">
        <v>0.06656386470967741</v>
      </c>
      <c r="BG104" s="36">
        <v>0</v>
      </c>
      <c r="BH104" s="36">
        <v>0</v>
      </c>
      <c r="BI104" s="36">
        <v>0</v>
      </c>
      <c r="BJ104" s="37">
        <v>0.05429833290322581</v>
      </c>
      <c r="BK104" s="38">
        <f t="shared" si="5"/>
        <v>70.73630007790429</v>
      </c>
    </row>
    <row r="105" spans="1:63" s="39" customFormat="1" ht="15">
      <c r="A105" s="34"/>
      <c r="B105" s="7" t="s">
        <v>265</v>
      </c>
      <c r="C105" s="35">
        <v>0</v>
      </c>
      <c r="D105" s="36">
        <v>0</v>
      </c>
      <c r="E105" s="36">
        <v>0</v>
      </c>
      <c r="F105" s="36">
        <v>0</v>
      </c>
      <c r="G105" s="37">
        <v>0</v>
      </c>
      <c r="H105" s="35">
        <v>3.606750981903226</v>
      </c>
      <c r="I105" s="36">
        <v>32.791555548387095</v>
      </c>
      <c r="J105" s="36">
        <v>0</v>
      </c>
      <c r="K105" s="36">
        <v>0</v>
      </c>
      <c r="L105" s="37">
        <v>0.8528932412903225</v>
      </c>
      <c r="M105" s="35">
        <v>0</v>
      </c>
      <c r="N105" s="36">
        <v>0</v>
      </c>
      <c r="O105" s="36">
        <v>0</v>
      </c>
      <c r="P105" s="36">
        <v>0</v>
      </c>
      <c r="Q105" s="37">
        <v>0</v>
      </c>
      <c r="R105" s="35">
        <v>0.010947896129032257</v>
      </c>
      <c r="S105" s="36">
        <v>0</v>
      </c>
      <c r="T105" s="36">
        <v>0</v>
      </c>
      <c r="U105" s="36">
        <v>0</v>
      </c>
      <c r="V105" s="37">
        <v>0.04170627096774194</v>
      </c>
      <c r="W105" s="35">
        <v>0</v>
      </c>
      <c r="X105" s="36">
        <v>0</v>
      </c>
      <c r="Y105" s="36">
        <v>0</v>
      </c>
      <c r="Z105" s="36">
        <v>0</v>
      </c>
      <c r="AA105" s="37">
        <v>0</v>
      </c>
      <c r="AB105" s="35">
        <v>0</v>
      </c>
      <c r="AC105" s="36">
        <v>0</v>
      </c>
      <c r="AD105" s="36">
        <v>0</v>
      </c>
      <c r="AE105" s="36">
        <v>0</v>
      </c>
      <c r="AF105" s="37">
        <v>0</v>
      </c>
      <c r="AG105" s="35">
        <v>0</v>
      </c>
      <c r="AH105" s="36">
        <v>0</v>
      </c>
      <c r="AI105" s="36">
        <v>0</v>
      </c>
      <c r="AJ105" s="36">
        <v>0</v>
      </c>
      <c r="AK105" s="37">
        <v>0</v>
      </c>
      <c r="AL105" s="35">
        <v>0</v>
      </c>
      <c r="AM105" s="36">
        <v>0</v>
      </c>
      <c r="AN105" s="36">
        <v>0</v>
      </c>
      <c r="AO105" s="36">
        <v>0</v>
      </c>
      <c r="AP105" s="37">
        <v>0</v>
      </c>
      <c r="AQ105" s="35">
        <v>0</v>
      </c>
      <c r="AR105" s="36">
        <v>0</v>
      </c>
      <c r="AS105" s="36">
        <v>0</v>
      </c>
      <c r="AT105" s="36">
        <v>0</v>
      </c>
      <c r="AU105" s="37">
        <v>0</v>
      </c>
      <c r="AV105" s="35">
        <v>6.92719229067742</v>
      </c>
      <c r="AW105" s="36">
        <v>3.3374360881046763</v>
      </c>
      <c r="AX105" s="36">
        <v>0</v>
      </c>
      <c r="AY105" s="36">
        <v>0</v>
      </c>
      <c r="AZ105" s="37">
        <v>5.4610516242258065</v>
      </c>
      <c r="BA105" s="35">
        <v>0</v>
      </c>
      <c r="BB105" s="36">
        <v>0</v>
      </c>
      <c r="BC105" s="36">
        <v>0</v>
      </c>
      <c r="BD105" s="36">
        <v>0</v>
      </c>
      <c r="BE105" s="37">
        <v>0</v>
      </c>
      <c r="BF105" s="35">
        <v>0.3665412335483871</v>
      </c>
      <c r="BG105" s="36">
        <v>0</v>
      </c>
      <c r="BH105" s="36">
        <v>0</v>
      </c>
      <c r="BI105" s="36">
        <v>0</v>
      </c>
      <c r="BJ105" s="37">
        <v>0.0437350335483871</v>
      </c>
      <c r="BK105" s="38">
        <f t="shared" si="5"/>
        <v>53.43981020878209</v>
      </c>
    </row>
    <row r="106" spans="1:63" s="39" customFormat="1" ht="15">
      <c r="A106" s="34"/>
      <c r="B106" s="7" t="s">
        <v>266</v>
      </c>
      <c r="C106" s="35">
        <v>104.07896774193549</v>
      </c>
      <c r="D106" s="36">
        <v>628.4792416227742</v>
      </c>
      <c r="E106" s="36">
        <v>0</v>
      </c>
      <c r="F106" s="36">
        <v>0</v>
      </c>
      <c r="G106" s="37">
        <v>0</v>
      </c>
      <c r="H106" s="35">
        <v>5.516393448258063</v>
      </c>
      <c r="I106" s="36">
        <v>898.5969311319033</v>
      </c>
      <c r="J106" s="36">
        <v>0</v>
      </c>
      <c r="K106" s="36">
        <v>0</v>
      </c>
      <c r="L106" s="37">
        <v>8.477023764645162</v>
      </c>
      <c r="M106" s="35">
        <v>0</v>
      </c>
      <c r="N106" s="36">
        <v>0</v>
      </c>
      <c r="O106" s="36">
        <v>0</v>
      </c>
      <c r="P106" s="36">
        <v>0</v>
      </c>
      <c r="Q106" s="37">
        <v>0</v>
      </c>
      <c r="R106" s="35">
        <v>0.342185201483871</v>
      </c>
      <c r="S106" s="36">
        <v>7.934545987580646</v>
      </c>
      <c r="T106" s="36">
        <v>0</v>
      </c>
      <c r="U106" s="36">
        <v>0</v>
      </c>
      <c r="V106" s="37">
        <v>0.6283309053548387</v>
      </c>
      <c r="W106" s="35">
        <v>0</v>
      </c>
      <c r="X106" s="36">
        <v>0</v>
      </c>
      <c r="Y106" s="36">
        <v>0</v>
      </c>
      <c r="Z106" s="36">
        <v>0</v>
      </c>
      <c r="AA106" s="37">
        <v>0</v>
      </c>
      <c r="AB106" s="35">
        <v>0</v>
      </c>
      <c r="AC106" s="36">
        <v>0</v>
      </c>
      <c r="AD106" s="36">
        <v>0</v>
      </c>
      <c r="AE106" s="36">
        <v>0</v>
      </c>
      <c r="AF106" s="37">
        <v>0</v>
      </c>
      <c r="AG106" s="35">
        <v>0</v>
      </c>
      <c r="AH106" s="36">
        <v>0</v>
      </c>
      <c r="AI106" s="36">
        <v>0</v>
      </c>
      <c r="AJ106" s="36">
        <v>0</v>
      </c>
      <c r="AK106" s="37">
        <v>0</v>
      </c>
      <c r="AL106" s="35">
        <v>0</v>
      </c>
      <c r="AM106" s="36">
        <v>0</v>
      </c>
      <c r="AN106" s="36">
        <v>0</v>
      </c>
      <c r="AO106" s="36">
        <v>0</v>
      </c>
      <c r="AP106" s="37">
        <v>0</v>
      </c>
      <c r="AQ106" s="35">
        <v>0</v>
      </c>
      <c r="AR106" s="36">
        <v>0</v>
      </c>
      <c r="AS106" s="36">
        <v>0</v>
      </c>
      <c r="AT106" s="36">
        <v>0</v>
      </c>
      <c r="AU106" s="37">
        <v>0</v>
      </c>
      <c r="AV106" s="35">
        <v>20.266835233967743</v>
      </c>
      <c r="AW106" s="36">
        <v>7.347667139684878</v>
      </c>
      <c r="AX106" s="36">
        <v>0</v>
      </c>
      <c r="AY106" s="36">
        <v>0</v>
      </c>
      <c r="AZ106" s="37">
        <v>11.468367533548387</v>
      </c>
      <c r="BA106" s="35">
        <v>0</v>
      </c>
      <c r="BB106" s="36">
        <v>0</v>
      </c>
      <c r="BC106" s="36">
        <v>0</v>
      </c>
      <c r="BD106" s="36">
        <v>0</v>
      </c>
      <c r="BE106" s="37">
        <v>0</v>
      </c>
      <c r="BF106" s="35">
        <v>1.7936234371612902</v>
      </c>
      <c r="BG106" s="36">
        <v>4.43868044096774</v>
      </c>
      <c r="BH106" s="36">
        <v>0</v>
      </c>
      <c r="BI106" s="36">
        <v>0</v>
      </c>
      <c r="BJ106" s="37">
        <v>0.1741215451612903</v>
      </c>
      <c r="BK106" s="38">
        <f t="shared" si="5"/>
        <v>1699.5429151344272</v>
      </c>
    </row>
    <row r="107" spans="1:63" s="39" customFormat="1" ht="15">
      <c r="A107" s="34"/>
      <c r="B107" s="7" t="s">
        <v>255</v>
      </c>
      <c r="C107" s="35">
        <v>0</v>
      </c>
      <c r="D107" s="36">
        <v>0</v>
      </c>
      <c r="E107" s="36">
        <v>0</v>
      </c>
      <c r="F107" s="36">
        <v>0</v>
      </c>
      <c r="G107" s="37">
        <v>0</v>
      </c>
      <c r="H107" s="35">
        <v>10.506793203225806</v>
      </c>
      <c r="I107" s="36">
        <v>84.64955211980644</v>
      </c>
      <c r="J107" s="36">
        <v>0</v>
      </c>
      <c r="K107" s="36">
        <v>0</v>
      </c>
      <c r="L107" s="37">
        <v>14.096678131032258</v>
      </c>
      <c r="M107" s="35">
        <v>0</v>
      </c>
      <c r="N107" s="36">
        <v>0</v>
      </c>
      <c r="O107" s="36">
        <v>0</v>
      </c>
      <c r="P107" s="36">
        <v>0</v>
      </c>
      <c r="Q107" s="37">
        <v>0</v>
      </c>
      <c r="R107" s="35">
        <v>0.09807594096774193</v>
      </c>
      <c r="S107" s="36">
        <v>5.189203225806452</v>
      </c>
      <c r="T107" s="36">
        <v>0</v>
      </c>
      <c r="U107" s="36">
        <v>0</v>
      </c>
      <c r="V107" s="37">
        <v>0.18317576035483868</v>
      </c>
      <c r="W107" s="35">
        <v>0</v>
      </c>
      <c r="X107" s="36">
        <v>0</v>
      </c>
      <c r="Y107" s="36">
        <v>0</v>
      </c>
      <c r="Z107" s="36">
        <v>0</v>
      </c>
      <c r="AA107" s="37">
        <v>0</v>
      </c>
      <c r="AB107" s="35">
        <v>0</v>
      </c>
      <c r="AC107" s="36">
        <v>0</v>
      </c>
      <c r="AD107" s="36">
        <v>0</v>
      </c>
      <c r="AE107" s="36">
        <v>0</v>
      </c>
      <c r="AF107" s="37">
        <v>0</v>
      </c>
      <c r="AG107" s="35">
        <v>0</v>
      </c>
      <c r="AH107" s="36">
        <v>0</v>
      </c>
      <c r="AI107" s="36">
        <v>0</v>
      </c>
      <c r="AJ107" s="36">
        <v>0</v>
      </c>
      <c r="AK107" s="37">
        <v>0</v>
      </c>
      <c r="AL107" s="35">
        <v>0</v>
      </c>
      <c r="AM107" s="36">
        <v>0</v>
      </c>
      <c r="AN107" s="36">
        <v>0</v>
      </c>
      <c r="AO107" s="36">
        <v>0</v>
      </c>
      <c r="AP107" s="37">
        <v>0</v>
      </c>
      <c r="AQ107" s="35">
        <v>0</v>
      </c>
      <c r="AR107" s="36">
        <v>0</v>
      </c>
      <c r="AS107" s="36">
        <v>0</v>
      </c>
      <c r="AT107" s="36">
        <v>0</v>
      </c>
      <c r="AU107" s="37">
        <v>0</v>
      </c>
      <c r="AV107" s="35">
        <v>26.78601386832258</v>
      </c>
      <c r="AW107" s="36">
        <v>1.3080777079627182</v>
      </c>
      <c r="AX107" s="36">
        <v>0</v>
      </c>
      <c r="AY107" s="36">
        <v>0</v>
      </c>
      <c r="AZ107" s="37">
        <v>5.291226071741935</v>
      </c>
      <c r="BA107" s="35">
        <v>0</v>
      </c>
      <c r="BB107" s="36">
        <v>0</v>
      </c>
      <c r="BC107" s="36">
        <v>0</v>
      </c>
      <c r="BD107" s="36">
        <v>0</v>
      </c>
      <c r="BE107" s="37">
        <v>0</v>
      </c>
      <c r="BF107" s="35">
        <v>0.4804806477419355</v>
      </c>
      <c r="BG107" s="36">
        <v>0</v>
      </c>
      <c r="BH107" s="36">
        <v>0</v>
      </c>
      <c r="BI107" s="36">
        <v>0</v>
      </c>
      <c r="BJ107" s="37">
        <v>0.001036658064516129</v>
      </c>
      <c r="BK107" s="38">
        <f aca="true" t="shared" si="6" ref="BK107:BK170">SUM(C107:BJ107)</f>
        <v>148.59031333502725</v>
      </c>
    </row>
    <row r="108" spans="1:63" s="39" customFormat="1" ht="15">
      <c r="A108" s="34"/>
      <c r="B108" s="7" t="s">
        <v>267</v>
      </c>
      <c r="C108" s="35">
        <v>0</v>
      </c>
      <c r="D108" s="36">
        <v>0</v>
      </c>
      <c r="E108" s="36">
        <v>0</v>
      </c>
      <c r="F108" s="36">
        <v>0</v>
      </c>
      <c r="G108" s="37">
        <v>0</v>
      </c>
      <c r="H108" s="35">
        <v>0.6250064942903225</v>
      </c>
      <c r="I108" s="36">
        <v>53.36038562903226</v>
      </c>
      <c r="J108" s="36">
        <v>35.435037</v>
      </c>
      <c r="K108" s="36">
        <v>0</v>
      </c>
      <c r="L108" s="37">
        <v>0.0005195753225806453</v>
      </c>
      <c r="M108" s="35">
        <v>0</v>
      </c>
      <c r="N108" s="36">
        <v>0</v>
      </c>
      <c r="O108" s="36">
        <v>0</v>
      </c>
      <c r="P108" s="36">
        <v>0</v>
      </c>
      <c r="Q108" s="37">
        <v>0</v>
      </c>
      <c r="R108" s="35">
        <v>1.0033369716774192</v>
      </c>
      <c r="S108" s="36">
        <v>9.354359336741936</v>
      </c>
      <c r="T108" s="36">
        <v>32.39011697206451</v>
      </c>
      <c r="U108" s="36">
        <v>0</v>
      </c>
      <c r="V108" s="37">
        <v>2.0783012903225804</v>
      </c>
      <c r="W108" s="35">
        <v>0</v>
      </c>
      <c r="X108" s="36">
        <v>0</v>
      </c>
      <c r="Y108" s="36">
        <v>0</v>
      </c>
      <c r="Z108" s="36">
        <v>0</v>
      </c>
      <c r="AA108" s="37">
        <v>0</v>
      </c>
      <c r="AB108" s="35">
        <v>0</v>
      </c>
      <c r="AC108" s="36">
        <v>0</v>
      </c>
      <c r="AD108" s="36">
        <v>0</v>
      </c>
      <c r="AE108" s="36">
        <v>0</v>
      </c>
      <c r="AF108" s="37">
        <v>0</v>
      </c>
      <c r="AG108" s="35">
        <v>0</v>
      </c>
      <c r="AH108" s="36">
        <v>0</v>
      </c>
      <c r="AI108" s="36">
        <v>0</v>
      </c>
      <c r="AJ108" s="36">
        <v>0</v>
      </c>
      <c r="AK108" s="37">
        <v>0</v>
      </c>
      <c r="AL108" s="35">
        <v>0</v>
      </c>
      <c r="AM108" s="36">
        <v>0</v>
      </c>
      <c r="AN108" s="36">
        <v>0</v>
      </c>
      <c r="AO108" s="36">
        <v>0</v>
      </c>
      <c r="AP108" s="37">
        <v>0</v>
      </c>
      <c r="AQ108" s="35">
        <v>0</v>
      </c>
      <c r="AR108" s="36">
        <v>0</v>
      </c>
      <c r="AS108" s="36">
        <v>0</v>
      </c>
      <c r="AT108" s="36">
        <v>0</v>
      </c>
      <c r="AU108" s="37">
        <v>0</v>
      </c>
      <c r="AV108" s="35">
        <v>2.776876292322581</v>
      </c>
      <c r="AW108" s="36">
        <v>34.70924393777392</v>
      </c>
      <c r="AX108" s="36">
        <v>3.114468387096774</v>
      </c>
      <c r="AY108" s="36">
        <v>0</v>
      </c>
      <c r="AZ108" s="37">
        <v>0.056235272999999995</v>
      </c>
      <c r="BA108" s="35">
        <v>0</v>
      </c>
      <c r="BB108" s="36">
        <v>0</v>
      </c>
      <c r="BC108" s="36">
        <v>0</v>
      </c>
      <c r="BD108" s="36">
        <v>0</v>
      </c>
      <c r="BE108" s="37">
        <v>0</v>
      </c>
      <c r="BF108" s="35">
        <v>0.8761208011612902</v>
      </c>
      <c r="BG108" s="36">
        <v>0.2595390322580645</v>
      </c>
      <c r="BH108" s="36">
        <v>0</v>
      </c>
      <c r="BI108" s="36">
        <v>0</v>
      </c>
      <c r="BJ108" s="37">
        <v>0</v>
      </c>
      <c r="BK108" s="38">
        <f t="shared" si="6"/>
        <v>176.0395469930642</v>
      </c>
    </row>
    <row r="109" spans="1:63" s="39" customFormat="1" ht="15">
      <c r="A109" s="34"/>
      <c r="B109" s="7" t="s">
        <v>256</v>
      </c>
      <c r="C109" s="35">
        <v>0</v>
      </c>
      <c r="D109" s="36">
        <v>0</v>
      </c>
      <c r="E109" s="36">
        <v>0</v>
      </c>
      <c r="F109" s="36">
        <v>0</v>
      </c>
      <c r="G109" s="37">
        <v>0</v>
      </c>
      <c r="H109" s="35">
        <v>7.301772817225808</v>
      </c>
      <c r="I109" s="36">
        <v>6.863571871709677</v>
      </c>
      <c r="J109" s="36">
        <v>0</v>
      </c>
      <c r="K109" s="36">
        <v>0</v>
      </c>
      <c r="L109" s="37">
        <v>2.2878485233225807</v>
      </c>
      <c r="M109" s="35">
        <v>0</v>
      </c>
      <c r="N109" s="36">
        <v>0</v>
      </c>
      <c r="O109" s="36">
        <v>0</v>
      </c>
      <c r="P109" s="36">
        <v>0</v>
      </c>
      <c r="Q109" s="37">
        <v>0</v>
      </c>
      <c r="R109" s="35">
        <v>1.904777793290323</v>
      </c>
      <c r="S109" s="36">
        <v>4.1209917940322605</v>
      </c>
      <c r="T109" s="36">
        <v>0</v>
      </c>
      <c r="U109" s="36">
        <v>0</v>
      </c>
      <c r="V109" s="37">
        <v>0.21965060825806454</v>
      </c>
      <c r="W109" s="35">
        <v>0</v>
      </c>
      <c r="X109" s="36">
        <v>0</v>
      </c>
      <c r="Y109" s="36">
        <v>0</v>
      </c>
      <c r="Z109" s="36">
        <v>0</v>
      </c>
      <c r="AA109" s="37">
        <v>0</v>
      </c>
      <c r="AB109" s="35">
        <v>0.2069518064516129</v>
      </c>
      <c r="AC109" s="36">
        <v>0</v>
      </c>
      <c r="AD109" s="36">
        <v>0</v>
      </c>
      <c r="AE109" s="36">
        <v>0</v>
      </c>
      <c r="AF109" s="37">
        <v>0.005173795161290322</v>
      </c>
      <c r="AG109" s="35">
        <v>0</v>
      </c>
      <c r="AH109" s="36">
        <v>0</v>
      </c>
      <c r="AI109" s="36">
        <v>0</v>
      </c>
      <c r="AJ109" s="36">
        <v>0</v>
      </c>
      <c r="AK109" s="37">
        <v>0</v>
      </c>
      <c r="AL109" s="35">
        <v>0.005173795161290322</v>
      </c>
      <c r="AM109" s="36">
        <v>0</v>
      </c>
      <c r="AN109" s="36">
        <v>0</v>
      </c>
      <c r="AO109" s="36">
        <v>0</v>
      </c>
      <c r="AP109" s="37">
        <v>0</v>
      </c>
      <c r="AQ109" s="35">
        <v>0</v>
      </c>
      <c r="AR109" s="36">
        <v>0</v>
      </c>
      <c r="AS109" s="36">
        <v>0</v>
      </c>
      <c r="AT109" s="36">
        <v>0</v>
      </c>
      <c r="AU109" s="37">
        <v>0</v>
      </c>
      <c r="AV109" s="35">
        <v>17.73041218109677</v>
      </c>
      <c r="AW109" s="36">
        <v>6.818669673958293</v>
      </c>
      <c r="AX109" s="36">
        <v>0</v>
      </c>
      <c r="AY109" s="36">
        <v>0</v>
      </c>
      <c r="AZ109" s="37">
        <v>5.128051887451612</v>
      </c>
      <c r="BA109" s="35">
        <v>0</v>
      </c>
      <c r="BB109" s="36">
        <v>0</v>
      </c>
      <c r="BC109" s="36">
        <v>0</v>
      </c>
      <c r="BD109" s="36">
        <v>0</v>
      </c>
      <c r="BE109" s="37">
        <v>0</v>
      </c>
      <c r="BF109" s="35">
        <v>18.825852164451618</v>
      </c>
      <c r="BG109" s="36">
        <v>0.3238692294516129</v>
      </c>
      <c r="BH109" s="36">
        <v>0</v>
      </c>
      <c r="BI109" s="36">
        <v>0</v>
      </c>
      <c r="BJ109" s="37">
        <v>4.689934422612904</v>
      </c>
      <c r="BK109" s="38">
        <f t="shared" si="6"/>
        <v>76.43270236363571</v>
      </c>
    </row>
    <row r="110" spans="1:63" s="39" customFormat="1" ht="15">
      <c r="A110" s="34"/>
      <c r="B110" s="7" t="s">
        <v>101</v>
      </c>
      <c r="C110" s="35">
        <v>0</v>
      </c>
      <c r="D110" s="36">
        <v>0</v>
      </c>
      <c r="E110" s="36">
        <v>0</v>
      </c>
      <c r="F110" s="36">
        <v>0</v>
      </c>
      <c r="G110" s="37">
        <v>0</v>
      </c>
      <c r="H110" s="35">
        <v>0.06400584070967742</v>
      </c>
      <c r="I110" s="36">
        <v>80.93963393351612</v>
      </c>
      <c r="J110" s="36">
        <v>0</v>
      </c>
      <c r="K110" s="36">
        <v>0</v>
      </c>
      <c r="L110" s="37">
        <v>3.5901541004193547</v>
      </c>
      <c r="M110" s="35">
        <v>0</v>
      </c>
      <c r="N110" s="36">
        <v>0</v>
      </c>
      <c r="O110" s="36">
        <v>0</v>
      </c>
      <c r="P110" s="36">
        <v>0</v>
      </c>
      <c r="Q110" s="37">
        <v>0</v>
      </c>
      <c r="R110" s="35">
        <v>0.05220449022580646</v>
      </c>
      <c r="S110" s="36">
        <v>0</v>
      </c>
      <c r="T110" s="36">
        <v>0</v>
      </c>
      <c r="U110" s="36">
        <v>0</v>
      </c>
      <c r="V110" s="37">
        <v>0.021796022387096773</v>
      </c>
      <c r="W110" s="35">
        <v>0</v>
      </c>
      <c r="X110" s="36">
        <v>0</v>
      </c>
      <c r="Y110" s="36">
        <v>0</v>
      </c>
      <c r="Z110" s="36">
        <v>0</v>
      </c>
      <c r="AA110" s="37">
        <v>0</v>
      </c>
      <c r="AB110" s="35">
        <v>0</v>
      </c>
      <c r="AC110" s="36">
        <v>0</v>
      </c>
      <c r="AD110" s="36">
        <v>0</v>
      </c>
      <c r="AE110" s="36">
        <v>0</v>
      </c>
      <c r="AF110" s="37">
        <v>0</v>
      </c>
      <c r="AG110" s="35">
        <v>0</v>
      </c>
      <c r="AH110" s="36">
        <v>0</v>
      </c>
      <c r="AI110" s="36">
        <v>0</v>
      </c>
      <c r="AJ110" s="36">
        <v>0</v>
      </c>
      <c r="AK110" s="37">
        <v>0</v>
      </c>
      <c r="AL110" s="35">
        <v>0.03688523051612905</v>
      </c>
      <c r="AM110" s="36">
        <v>0</v>
      </c>
      <c r="AN110" s="36">
        <v>0</v>
      </c>
      <c r="AO110" s="36">
        <v>0</v>
      </c>
      <c r="AP110" s="37">
        <v>0</v>
      </c>
      <c r="AQ110" s="35">
        <v>0</v>
      </c>
      <c r="AR110" s="36">
        <v>0</v>
      </c>
      <c r="AS110" s="36">
        <v>0</v>
      </c>
      <c r="AT110" s="36">
        <v>0</v>
      </c>
      <c r="AU110" s="37">
        <v>0</v>
      </c>
      <c r="AV110" s="35">
        <v>0.8624617836774194</v>
      </c>
      <c r="AW110" s="36">
        <v>0.4752895913762784</v>
      </c>
      <c r="AX110" s="36">
        <v>0</v>
      </c>
      <c r="AY110" s="36">
        <v>0</v>
      </c>
      <c r="AZ110" s="37">
        <v>13.56812840409677</v>
      </c>
      <c r="BA110" s="35">
        <v>0</v>
      </c>
      <c r="BB110" s="36">
        <v>0</v>
      </c>
      <c r="BC110" s="36">
        <v>0</v>
      </c>
      <c r="BD110" s="36">
        <v>0</v>
      </c>
      <c r="BE110" s="37">
        <v>0</v>
      </c>
      <c r="BF110" s="35">
        <v>0.13647081245161288</v>
      </c>
      <c r="BG110" s="36">
        <v>0</v>
      </c>
      <c r="BH110" s="36">
        <v>0</v>
      </c>
      <c r="BI110" s="36">
        <v>0</v>
      </c>
      <c r="BJ110" s="37">
        <v>0.43093649819354835</v>
      </c>
      <c r="BK110" s="38">
        <f t="shared" si="6"/>
        <v>100.17796670756982</v>
      </c>
    </row>
    <row r="111" spans="1:63" s="39" customFormat="1" ht="15">
      <c r="A111" s="34"/>
      <c r="B111" s="7" t="s">
        <v>165</v>
      </c>
      <c r="C111" s="35">
        <v>0</v>
      </c>
      <c r="D111" s="36">
        <v>0</v>
      </c>
      <c r="E111" s="36">
        <v>0</v>
      </c>
      <c r="F111" s="36">
        <v>0</v>
      </c>
      <c r="G111" s="37">
        <v>0</v>
      </c>
      <c r="H111" s="35">
        <v>3.745171859096774</v>
      </c>
      <c r="I111" s="36">
        <v>1.924496306451613</v>
      </c>
      <c r="J111" s="36">
        <v>0</v>
      </c>
      <c r="K111" s="36">
        <v>0</v>
      </c>
      <c r="L111" s="37">
        <v>6.375277728741935</v>
      </c>
      <c r="M111" s="35">
        <v>0</v>
      </c>
      <c r="N111" s="36">
        <v>0</v>
      </c>
      <c r="O111" s="36">
        <v>0</v>
      </c>
      <c r="P111" s="36">
        <v>0</v>
      </c>
      <c r="Q111" s="37">
        <v>0</v>
      </c>
      <c r="R111" s="35">
        <v>0.3098528390322581</v>
      </c>
      <c r="S111" s="36">
        <v>4.132354032258065</v>
      </c>
      <c r="T111" s="36">
        <v>0</v>
      </c>
      <c r="U111" s="36">
        <v>0</v>
      </c>
      <c r="V111" s="37">
        <v>7.424069187096775</v>
      </c>
      <c r="W111" s="35">
        <v>0</v>
      </c>
      <c r="X111" s="36">
        <v>0</v>
      </c>
      <c r="Y111" s="36">
        <v>0</v>
      </c>
      <c r="Z111" s="36">
        <v>0</v>
      </c>
      <c r="AA111" s="37">
        <v>0</v>
      </c>
      <c r="AB111" s="35">
        <v>0</v>
      </c>
      <c r="AC111" s="36">
        <v>0</v>
      </c>
      <c r="AD111" s="36">
        <v>0</v>
      </c>
      <c r="AE111" s="36">
        <v>0</v>
      </c>
      <c r="AF111" s="37">
        <v>0</v>
      </c>
      <c r="AG111" s="35">
        <v>0</v>
      </c>
      <c r="AH111" s="36">
        <v>0</v>
      </c>
      <c r="AI111" s="36">
        <v>0</v>
      </c>
      <c r="AJ111" s="36">
        <v>0</v>
      </c>
      <c r="AK111" s="37">
        <v>0</v>
      </c>
      <c r="AL111" s="35">
        <v>0</v>
      </c>
      <c r="AM111" s="36">
        <v>0</v>
      </c>
      <c r="AN111" s="36">
        <v>0</v>
      </c>
      <c r="AO111" s="36">
        <v>0</v>
      </c>
      <c r="AP111" s="37">
        <v>0</v>
      </c>
      <c r="AQ111" s="35">
        <v>0</v>
      </c>
      <c r="AR111" s="36">
        <v>0</v>
      </c>
      <c r="AS111" s="36">
        <v>0</v>
      </c>
      <c r="AT111" s="36">
        <v>0</v>
      </c>
      <c r="AU111" s="37">
        <v>0</v>
      </c>
      <c r="AV111" s="35">
        <v>17.06697964793548</v>
      </c>
      <c r="AW111" s="36">
        <v>4.488025245869757</v>
      </c>
      <c r="AX111" s="36">
        <v>0</v>
      </c>
      <c r="AY111" s="36">
        <v>0</v>
      </c>
      <c r="AZ111" s="37">
        <v>9.09634165032258</v>
      </c>
      <c r="BA111" s="35">
        <v>0</v>
      </c>
      <c r="BB111" s="36">
        <v>0</v>
      </c>
      <c r="BC111" s="36">
        <v>0</v>
      </c>
      <c r="BD111" s="36">
        <v>0</v>
      </c>
      <c r="BE111" s="37">
        <v>0</v>
      </c>
      <c r="BF111" s="35">
        <v>3.8181846040000003</v>
      </c>
      <c r="BG111" s="36">
        <v>0</v>
      </c>
      <c r="BH111" s="36">
        <v>0.4080033548387097</v>
      </c>
      <c r="BI111" s="36">
        <v>0</v>
      </c>
      <c r="BJ111" s="37">
        <v>1.8963238945161287</v>
      </c>
      <c r="BK111" s="38">
        <f t="shared" si="6"/>
        <v>60.685080350160085</v>
      </c>
    </row>
    <row r="112" spans="1:63" s="39" customFormat="1" ht="15">
      <c r="A112" s="34"/>
      <c r="B112" s="7" t="s">
        <v>187</v>
      </c>
      <c r="C112" s="35">
        <v>0</v>
      </c>
      <c r="D112" s="36">
        <v>0</v>
      </c>
      <c r="E112" s="36">
        <v>0</v>
      </c>
      <c r="F112" s="36">
        <v>0</v>
      </c>
      <c r="G112" s="37">
        <v>0</v>
      </c>
      <c r="H112" s="35">
        <v>7.624486074999999</v>
      </c>
      <c r="I112" s="36">
        <v>33.099289709677414</v>
      </c>
      <c r="J112" s="36">
        <v>0</v>
      </c>
      <c r="K112" s="36">
        <v>0</v>
      </c>
      <c r="L112" s="37">
        <v>5.011396414741935</v>
      </c>
      <c r="M112" s="35">
        <v>0</v>
      </c>
      <c r="N112" s="36">
        <v>0</v>
      </c>
      <c r="O112" s="36">
        <v>0</v>
      </c>
      <c r="P112" s="36">
        <v>0</v>
      </c>
      <c r="Q112" s="37">
        <v>0</v>
      </c>
      <c r="R112" s="35">
        <v>0.03460634</v>
      </c>
      <c r="S112" s="36">
        <v>0</v>
      </c>
      <c r="T112" s="36">
        <v>0</v>
      </c>
      <c r="U112" s="36">
        <v>0</v>
      </c>
      <c r="V112" s="37">
        <v>5.609576080645162</v>
      </c>
      <c r="W112" s="35">
        <v>0</v>
      </c>
      <c r="X112" s="36">
        <v>0</v>
      </c>
      <c r="Y112" s="36">
        <v>0</v>
      </c>
      <c r="Z112" s="36">
        <v>0</v>
      </c>
      <c r="AA112" s="37">
        <v>0</v>
      </c>
      <c r="AB112" s="35">
        <v>0</v>
      </c>
      <c r="AC112" s="36">
        <v>0</v>
      </c>
      <c r="AD112" s="36">
        <v>0</v>
      </c>
      <c r="AE112" s="36">
        <v>0</v>
      </c>
      <c r="AF112" s="37">
        <v>0</v>
      </c>
      <c r="AG112" s="35">
        <v>0</v>
      </c>
      <c r="AH112" s="36">
        <v>0</v>
      </c>
      <c r="AI112" s="36">
        <v>0</v>
      </c>
      <c r="AJ112" s="36">
        <v>0</v>
      </c>
      <c r="AK112" s="37">
        <v>0</v>
      </c>
      <c r="AL112" s="35">
        <v>0</v>
      </c>
      <c r="AM112" s="36">
        <v>0</v>
      </c>
      <c r="AN112" s="36">
        <v>0</v>
      </c>
      <c r="AO112" s="36">
        <v>0</v>
      </c>
      <c r="AP112" s="37">
        <v>0</v>
      </c>
      <c r="AQ112" s="35">
        <v>0</v>
      </c>
      <c r="AR112" s="36">
        <v>0</v>
      </c>
      <c r="AS112" s="36">
        <v>0</v>
      </c>
      <c r="AT112" s="36">
        <v>0</v>
      </c>
      <c r="AU112" s="37">
        <v>0</v>
      </c>
      <c r="AV112" s="35">
        <v>10.016419311870969</v>
      </c>
      <c r="AW112" s="36">
        <v>2.204929032286543</v>
      </c>
      <c r="AX112" s="36">
        <v>0</v>
      </c>
      <c r="AY112" s="36">
        <v>0</v>
      </c>
      <c r="AZ112" s="37">
        <v>6.130805174193547</v>
      </c>
      <c r="BA112" s="35">
        <v>0</v>
      </c>
      <c r="BB112" s="36">
        <v>0</v>
      </c>
      <c r="BC112" s="36">
        <v>0</v>
      </c>
      <c r="BD112" s="36">
        <v>0</v>
      </c>
      <c r="BE112" s="37">
        <v>0</v>
      </c>
      <c r="BF112" s="35">
        <v>0.029766543870967742</v>
      </c>
      <c r="BG112" s="36">
        <v>0</v>
      </c>
      <c r="BH112" s="36">
        <v>0</v>
      </c>
      <c r="BI112" s="36">
        <v>0</v>
      </c>
      <c r="BJ112" s="37">
        <v>0.001102464516129032</v>
      </c>
      <c r="BK112" s="38">
        <f t="shared" si="6"/>
        <v>69.76237714680266</v>
      </c>
    </row>
    <row r="113" spans="1:63" s="39" customFormat="1" ht="15">
      <c r="A113" s="34"/>
      <c r="B113" s="7" t="s">
        <v>188</v>
      </c>
      <c r="C113" s="35">
        <v>0</v>
      </c>
      <c r="D113" s="36">
        <v>0</v>
      </c>
      <c r="E113" s="36">
        <v>0</v>
      </c>
      <c r="F113" s="36">
        <v>0</v>
      </c>
      <c r="G113" s="37">
        <v>0</v>
      </c>
      <c r="H113" s="35">
        <v>2.0069359172903227</v>
      </c>
      <c r="I113" s="36">
        <v>24.542099999999998</v>
      </c>
      <c r="J113" s="36">
        <v>0</v>
      </c>
      <c r="K113" s="36">
        <v>0</v>
      </c>
      <c r="L113" s="37">
        <v>0.24148020983870971</v>
      </c>
      <c r="M113" s="35">
        <v>0</v>
      </c>
      <c r="N113" s="36">
        <v>0</v>
      </c>
      <c r="O113" s="36">
        <v>0</v>
      </c>
      <c r="P113" s="36">
        <v>0</v>
      </c>
      <c r="Q113" s="37">
        <v>0</v>
      </c>
      <c r="R113" s="35">
        <v>0.318489525</v>
      </c>
      <c r="S113" s="36">
        <v>0</v>
      </c>
      <c r="T113" s="36">
        <v>0</v>
      </c>
      <c r="U113" s="36">
        <v>0</v>
      </c>
      <c r="V113" s="37">
        <v>0.00557775</v>
      </c>
      <c r="W113" s="35">
        <v>0</v>
      </c>
      <c r="X113" s="36">
        <v>0</v>
      </c>
      <c r="Y113" s="36">
        <v>0</v>
      </c>
      <c r="Z113" s="36">
        <v>0</v>
      </c>
      <c r="AA113" s="37">
        <v>0</v>
      </c>
      <c r="AB113" s="35">
        <v>0</v>
      </c>
      <c r="AC113" s="36">
        <v>0</v>
      </c>
      <c r="AD113" s="36">
        <v>0</v>
      </c>
      <c r="AE113" s="36">
        <v>0</v>
      </c>
      <c r="AF113" s="37">
        <v>0</v>
      </c>
      <c r="AG113" s="35">
        <v>0</v>
      </c>
      <c r="AH113" s="36">
        <v>0</v>
      </c>
      <c r="AI113" s="36">
        <v>0</v>
      </c>
      <c r="AJ113" s="36">
        <v>0</v>
      </c>
      <c r="AK113" s="37">
        <v>0</v>
      </c>
      <c r="AL113" s="35">
        <v>0</v>
      </c>
      <c r="AM113" s="36">
        <v>0</v>
      </c>
      <c r="AN113" s="36">
        <v>0</v>
      </c>
      <c r="AO113" s="36">
        <v>0</v>
      </c>
      <c r="AP113" s="37">
        <v>0</v>
      </c>
      <c r="AQ113" s="35">
        <v>0</v>
      </c>
      <c r="AR113" s="36">
        <v>0</v>
      </c>
      <c r="AS113" s="36">
        <v>0</v>
      </c>
      <c r="AT113" s="36">
        <v>0</v>
      </c>
      <c r="AU113" s="37">
        <v>0</v>
      </c>
      <c r="AV113" s="35">
        <v>8.317957333774192</v>
      </c>
      <c r="AW113" s="36">
        <v>2.2042270970330584</v>
      </c>
      <c r="AX113" s="36">
        <v>0</v>
      </c>
      <c r="AY113" s="36">
        <v>0</v>
      </c>
      <c r="AZ113" s="37">
        <v>8.011436208806447</v>
      </c>
      <c r="BA113" s="35">
        <v>0</v>
      </c>
      <c r="BB113" s="36">
        <v>0</v>
      </c>
      <c r="BC113" s="36">
        <v>0</v>
      </c>
      <c r="BD113" s="36">
        <v>0</v>
      </c>
      <c r="BE113" s="37">
        <v>0</v>
      </c>
      <c r="BF113" s="35">
        <v>0.058412018064516125</v>
      </c>
      <c r="BG113" s="36">
        <v>0</v>
      </c>
      <c r="BH113" s="36">
        <v>0</v>
      </c>
      <c r="BI113" s="36">
        <v>0</v>
      </c>
      <c r="BJ113" s="37">
        <v>0.0011021135483870966</v>
      </c>
      <c r="BK113" s="38">
        <f t="shared" si="6"/>
        <v>45.70771817335563</v>
      </c>
    </row>
    <row r="114" spans="1:63" s="39" customFormat="1" ht="15">
      <c r="A114" s="34"/>
      <c r="B114" s="7" t="s">
        <v>191</v>
      </c>
      <c r="C114" s="35">
        <v>0</v>
      </c>
      <c r="D114" s="36">
        <v>0</v>
      </c>
      <c r="E114" s="36">
        <v>0</v>
      </c>
      <c r="F114" s="36">
        <v>0</v>
      </c>
      <c r="G114" s="37">
        <v>0</v>
      </c>
      <c r="H114" s="35">
        <v>0.19706691290322584</v>
      </c>
      <c r="I114" s="36">
        <v>25.146848322580645</v>
      </c>
      <c r="J114" s="36">
        <v>0</v>
      </c>
      <c r="K114" s="36">
        <v>0</v>
      </c>
      <c r="L114" s="37">
        <v>0.543323257935484</v>
      </c>
      <c r="M114" s="35">
        <v>0</v>
      </c>
      <c r="N114" s="36">
        <v>0</v>
      </c>
      <c r="O114" s="36">
        <v>0</v>
      </c>
      <c r="P114" s="36">
        <v>0</v>
      </c>
      <c r="Q114" s="37">
        <v>0</v>
      </c>
      <c r="R114" s="35">
        <v>0.04551968129032258</v>
      </c>
      <c r="S114" s="36">
        <v>0</v>
      </c>
      <c r="T114" s="36">
        <v>0</v>
      </c>
      <c r="U114" s="36">
        <v>0</v>
      </c>
      <c r="V114" s="37">
        <v>0</v>
      </c>
      <c r="W114" s="35">
        <v>0</v>
      </c>
      <c r="X114" s="36">
        <v>0</v>
      </c>
      <c r="Y114" s="36">
        <v>0</v>
      </c>
      <c r="Z114" s="36">
        <v>0</v>
      </c>
      <c r="AA114" s="37">
        <v>0</v>
      </c>
      <c r="AB114" s="35">
        <v>0</v>
      </c>
      <c r="AC114" s="36">
        <v>0</v>
      </c>
      <c r="AD114" s="36">
        <v>0</v>
      </c>
      <c r="AE114" s="36">
        <v>0</v>
      </c>
      <c r="AF114" s="37">
        <v>0</v>
      </c>
      <c r="AG114" s="35">
        <v>0</v>
      </c>
      <c r="AH114" s="36">
        <v>0</v>
      </c>
      <c r="AI114" s="36">
        <v>0</v>
      </c>
      <c r="AJ114" s="36">
        <v>0</v>
      </c>
      <c r="AK114" s="37">
        <v>0</v>
      </c>
      <c r="AL114" s="35">
        <v>0</v>
      </c>
      <c r="AM114" s="36">
        <v>0</v>
      </c>
      <c r="AN114" s="36">
        <v>0</v>
      </c>
      <c r="AO114" s="36">
        <v>0</v>
      </c>
      <c r="AP114" s="37">
        <v>0</v>
      </c>
      <c r="AQ114" s="35">
        <v>0</v>
      </c>
      <c r="AR114" s="36">
        <v>0</v>
      </c>
      <c r="AS114" s="36">
        <v>0</v>
      </c>
      <c r="AT114" s="36">
        <v>0</v>
      </c>
      <c r="AU114" s="37">
        <v>0</v>
      </c>
      <c r="AV114" s="35">
        <v>1.476128427064516</v>
      </c>
      <c r="AW114" s="36">
        <v>13.201819354688865</v>
      </c>
      <c r="AX114" s="36">
        <v>0</v>
      </c>
      <c r="AY114" s="36">
        <v>0</v>
      </c>
      <c r="AZ114" s="37">
        <v>3.3032052177419358</v>
      </c>
      <c r="BA114" s="35">
        <v>0</v>
      </c>
      <c r="BB114" s="36">
        <v>0</v>
      </c>
      <c r="BC114" s="36">
        <v>0</v>
      </c>
      <c r="BD114" s="36">
        <v>0</v>
      </c>
      <c r="BE114" s="37">
        <v>0</v>
      </c>
      <c r="BF114" s="35">
        <v>0.0049506822580645165</v>
      </c>
      <c r="BG114" s="36">
        <v>0</v>
      </c>
      <c r="BH114" s="36">
        <v>0</v>
      </c>
      <c r="BI114" s="36">
        <v>0</v>
      </c>
      <c r="BJ114" s="37">
        <v>0.5511759583870968</v>
      </c>
      <c r="BK114" s="38">
        <f t="shared" si="6"/>
        <v>44.47003781485015</v>
      </c>
    </row>
    <row r="115" spans="1:63" s="39" customFormat="1" ht="15">
      <c r="A115" s="34"/>
      <c r="B115" s="7" t="s">
        <v>192</v>
      </c>
      <c r="C115" s="35">
        <v>0</v>
      </c>
      <c r="D115" s="36">
        <v>0</v>
      </c>
      <c r="E115" s="36">
        <v>0</v>
      </c>
      <c r="F115" s="36">
        <v>0</v>
      </c>
      <c r="G115" s="37">
        <v>0</v>
      </c>
      <c r="H115" s="35">
        <v>0.6115524186451613</v>
      </c>
      <c r="I115" s="36">
        <v>0</v>
      </c>
      <c r="J115" s="36">
        <v>0</v>
      </c>
      <c r="K115" s="36">
        <v>0</v>
      </c>
      <c r="L115" s="37">
        <v>2.297605052935485</v>
      </c>
      <c r="M115" s="35">
        <v>0</v>
      </c>
      <c r="N115" s="36">
        <v>0</v>
      </c>
      <c r="O115" s="36">
        <v>0</v>
      </c>
      <c r="P115" s="36">
        <v>0</v>
      </c>
      <c r="Q115" s="37">
        <v>0</v>
      </c>
      <c r="R115" s="35">
        <v>0.27241978193548394</v>
      </c>
      <c r="S115" s="36">
        <v>0</v>
      </c>
      <c r="T115" s="36">
        <v>0</v>
      </c>
      <c r="U115" s="36">
        <v>0</v>
      </c>
      <c r="V115" s="37">
        <v>1.1527599379032258</v>
      </c>
      <c r="W115" s="35">
        <v>0</v>
      </c>
      <c r="X115" s="36">
        <v>0</v>
      </c>
      <c r="Y115" s="36">
        <v>0</v>
      </c>
      <c r="Z115" s="36">
        <v>0</v>
      </c>
      <c r="AA115" s="37">
        <v>0</v>
      </c>
      <c r="AB115" s="35">
        <v>0</v>
      </c>
      <c r="AC115" s="36">
        <v>0</v>
      </c>
      <c r="AD115" s="36">
        <v>0</v>
      </c>
      <c r="AE115" s="36">
        <v>0</v>
      </c>
      <c r="AF115" s="37">
        <v>0</v>
      </c>
      <c r="AG115" s="35">
        <v>0</v>
      </c>
      <c r="AH115" s="36">
        <v>0</v>
      </c>
      <c r="AI115" s="36">
        <v>0</v>
      </c>
      <c r="AJ115" s="36">
        <v>0</v>
      </c>
      <c r="AK115" s="37">
        <v>0</v>
      </c>
      <c r="AL115" s="35">
        <v>0</v>
      </c>
      <c r="AM115" s="36">
        <v>0</v>
      </c>
      <c r="AN115" s="36">
        <v>0</v>
      </c>
      <c r="AO115" s="36">
        <v>0</v>
      </c>
      <c r="AP115" s="37">
        <v>0</v>
      </c>
      <c r="AQ115" s="35">
        <v>0</v>
      </c>
      <c r="AR115" s="36">
        <v>0</v>
      </c>
      <c r="AS115" s="36">
        <v>0</v>
      </c>
      <c r="AT115" s="36">
        <v>0</v>
      </c>
      <c r="AU115" s="37">
        <v>0</v>
      </c>
      <c r="AV115" s="35">
        <v>23.62630244012903</v>
      </c>
      <c r="AW115" s="36">
        <v>8.615782893259452</v>
      </c>
      <c r="AX115" s="36">
        <v>0</v>
      </c>
      <c r="AY115" s="36">
        <v>0</v>
      </c>
      <c r="AZ115" s="37">
        <v>1.2431966116129032</v>
      </c>
      <c r="BA115" s="35">
        <v>0</v>
      </c>
      <c r="BB115" s="36">
        <v>0</v>
      </c>
      <c r="BC115" s="36">
        <v>0</v>
      </c>
      <c r="BD115" s="36">
        <v>0</v>
      </c>
      <c r="BE115" s="37">
        <v>0</v>
      </c>
      <c r="BF115" s="35">
        <v>0.537354748967742</v>
      </c>
      <c r="BG115" s="36">
        <v>0</v>
      </c>
      <c r="BH115" s="36">
        <v>0</v>
      </c>
      <c r="BI115" s="36">
        <v>0</v>
      </c>
      <c r="BJ115" s="37">
        <v>0.07832529903225807</v>
      </c>
      <c r="BK115" s="38">
        <f t="shared" si="6"/>
        <v>38.43529918442074</v>
      </c>
    </row>
    <row r="116" spans="1:63" s="39" customFormat="1" ht="15">
      <c r="A116" s="34"/>
      <c r="B116" s="7" t="s">
        <v>193</v>
      </c>
      <c r="C116" s="35">
        <v>0</v>
      </c>
      <c r="D116" s="36">
        <v>0</v>
      </c>
      <c r="E116" s="36">
        <v>0</v>
      </c>
      <c r="F116" s="36">
        <v>0</v>
      </c>
      <c r="G116" s="37">
        <v>0</v>
      </c>
      <c r="H116" s="35">
        <v>0.047270843419354856</v>
      </c>
      <c r="I116" s="36">
        <v>60.73105322580645</v>
      </c>
      <c r="J116" s="36">
        <v>0</v>
      </c>
      <c r="K116" s="36">
        <v>0</v>
      </c>
      <c r="L116" s="37">
        <v>0.22106479145161292</v>
      </c>
      <c r="M116" s="35">
        <v>0</v>
      </c>
      <c r="N116" s="36">
        <v>0</v>
      </c>
      <c r="O116" s="36">
        <v>0</v>
      </c>
      <c r="P116" s="36">
        <v>0</v>
      </c>
      <c r="Q116" s="37">
        <v>0</v>
      </c>
      <c r="R116" s="35">
        <v>0.008281507258064515</v>
      </c>
      <c r="S116" s="36">
        <v>0</v>
      </c>
      <c r="T116" s="36">
        <v>0</v>
      </c>
      <c r="U116" s="36">
        <v>0</v>
      </c>
      <c r="V116" s="37">
        <v>0</v>
      </c>
      <c r="W116" s="35">
        <v>0</v>
      </c>
      <c r="X116" s="36">
        <v>0</v>
      </c>
      <c r="Y116" s="36">
        <v>0</v>
      </c>
      <c r="Z116" s="36">
        <v>0</v>
      </c>
      <c r="AA116" s="37">
        <v>0</v>
      </c>
      <c r="AB116" s="35">
        <v>0.010999245161290323</v>
      </c>
      <c r="AC116" s="36">
        <v>0</v>
      </c>
      <c r="AD116" s="36">
        <v>0</v>
      </c>
      <c r="AE116" s="36">
        <v>0</v>
      </c>
      <c r="AF116" s="37">
        <v>0</v>
      </c>
      <c r="AG116" s="35">
        <v>0</v>
      </c>
      <c r="AH116" s="36">
        <v>0</v>
      </c>
      <c r="AI116" s="36">
        <v>0</v>
      </c>
      <c r="AJ116" s="36">
        <v>0</v>
      </c>
      <c r="AK116" s="37">
        <v>0</v>
      </c>
      <c r="AL116" s="35">
        <v>0</v>
      </c>
      <c r="AM116" s="36">
        <v>0</v>
      </c>
      <c r="AN116" s="36">
        <v>0</v>
      </c>
      <c r="AO116" s="36">
        <v>0</v>
      </c>
      <c r="AP116" s="37">
        <v>0</v>
      </c>
      <c r="AQ116" s="35">
        <v>0</v>
      </c>
      <c r="AR116" s="36">
        <v>0</v>
      </c>
      <c r="AS116" s="36">
        <v>0</v>
      </c>
      <c r="AT116" s="36">
        <v>0</v>
      </c>
      <c r="AU116" s="37">
        <v>0</v>
      </c>
      <c r="AV116" s="35">
        <v>0.21362733722580646</v>
      </c>
      <c r="AW116" s="36">
        <v>2.199849031872325</v>
      </c>
      <c r="AX116" s="36">
        <v>0</v>
      </c>
      <c r="AY116" s="36">
        <v>0</v>
      </c>
      <c r="AZ116" s="37">
        <v>5.027926550032258</v>
      </c>
      <c r="BA116" s="35">
        <v>0</v>
      </c>
      <c r="BB116" s="36">
        <v>0</v>
      </c>
      <c r="BC116" s="36">
        <v>0</v>
      </c>
      <c r="BD116" s="36">
        <v>0</v>
      </c>
      <c r="BE116" s="37">
        <v>0</v>
      </c>
      <c r="BF116" s="35">
        <v>0.012077171483870969</v>
      </c>
      <c r="BG116" s="36">
        <v>0</v>
      </c>
      <c r="BH116" s="36">
        <v>0</v>
      </c>
      <c r="BI116" s="36">
        <v>0</v>
      </c>
      <c r="BJ116" s="37">
        <v>0.0010999245161290325</v>
      </c>
      <c r="BK116" s="38">
        <f t="shared" si="6"/>
        <v>68.47324962822715</v>
      </c>
    </row>
    <row r="117" spans="1:63" s="39" customFormat="1" ht="15">
      <c r="A117" s="34"/>
      <c r="B117" s="7" t="s">
        <v>196</v>
      </c>
      <c r="C117" s="35">
        <v>0</v>
      </c>
      <c r="D117" s="36">
        <v>0</v>
      </c>
      <c r="E117" s="36">
        <v>0</v>
      </c>
      <c r="F117" s="36">
        <v>0</v>
      </c>
      <c r="G117" s="37">
        <v>0</v>
      </c>
      <c r="H117" s="35">
        <v>5.993627968096775</v>
      </c>
      <c r="I117" s="36">
        <v>15.599025580645161</v>
      </c>
      <c r="J117" s="36">
        <v>0</v>
      </c>
      <c r="K117" s="36">
        <v>0</v>
      </c>
      <c r="L117" s="37">
        <v>10.232201628354838</v>
      </c>
      <c r="M117" s="35">
        <v>0</v>
      </c>
      <c r="N117" s="36">
        <v>0</v>
      </c>
      <c r="O117" s="36">
        <v>0</v>
      </c>
      <c r="P117" s="36">
        <v>0</v>
      </c>
      <c r="Q117" s="37">
        <v>0</v>
      </c>
      <c r="R117" s="35">
        <v>7.858712751516129</v>
      </c>
      <c r="S117" s="36">
        <v>0</v>
      </c>
      <c r="T117" s="36">
        <v>0</v>
      </c>
      <c r="U117" s="36">
        <v>0</v>
      </c>
      <c r="V117" s="37">
        <v>11.065904494354838</v>
      </c>
      <c r="W117" s="35">
        <v>0</v>
      </c>
      <c r="X117" s="36">
        <v>0</v>
      </c>
      <c r="Y117" s="36">
        <v>0</v>
      </c>
      <c r="Z117" s="36">
        <v>0</v>
      </c>
      <c r="AA117" s="37">
        <v>0</v>
      </c>
      <c r="AB117" s="35">
        <v>0</v>
      </c>
      <c r="AC117" s="36">
        <v>0</v>
      </c>
      <c r="AD117" s="36">
        <v>0</v>
      </c>
      <c r="AE117" s="36">
        <v>0</v>
      </c>
      <c r="AF117" s="37">
        <v>0</v>
      </c>
      <c r="AG117" s="35">
        <v>0</v>
      </c>
      <c r="AH117" s="36">
        <v>0</v>
      </c>
      <c r="AI117" s="36">
        <v>0</v>
      </c>
      <c r="AJ117" s="36">
        <v>0</v>
      </c>
      <c r="AK117" s="37">
        <v>0</v>
      </c>
      <c r="AL117" s="35">
        <v>0</v>
      </c>
      <c r="AM117" s="36">
        <v>0</v>
      </c>
      <c r="AN117" s="36">
        <v>0</v>
      </c>
      <c r="AO117" s="36">
        <v>0</v>
      </c>
      <c r="AP117" s="37">
        <v>0</v>
      </c>
      <c r="AQ117" s="35">
        <v>0</v>
      </c>
      <c r="AR117" s="36">
        <v>0</v>
      </c>
      <c r="AS117" s="36">
        <v>0</v>
      </c>
      <c r="AT117" s="36">
        <v>0</v>
      </c>
      <c r="AU117" s="37">
        <v>0</v>
      </c>
      <c r="AV117" s="35">
        <v>5.336445060774194</v>
      </c>
      <c r="AW117" s="36">
        <v>0.1319019480756659</v>
      </c>
      <c r="AX117" s="36">
        <v>0</v>
      </c>
      <c r="AY117" s="36">
        <v>0</v>
      </c>
      <c r="AZ117" s="37">
        <v>0.13606407919354838</v>
      </c>
      <c r="BA117" s="35">
        <v>0</v>
      </c>
      <c r="BB117" s="36">
        <v>0</v>
      </c>
      <c r="BC117" s="36">
        <v>0</v>
      </c>
      <c r="BD117" s="36">
        <v>0</v>
      </c>
      <c r="BE117" s="37">
        <v>0</v>
      </c>
      <c r="BF117" s="35">
        <v>0.3542666497096774</v>
      </c>
      <c r="BG117" s="36">
        <v>0</v>
      </c>
      <c r="BH117" s="36">
        <v>0</v>
      </c>
      <c r="BI117" s="36">
        <v>0</v>
      </c>
      <c r="BJ117" s="37">
        <v>0.9354046506451614</v>
      </c>
      <c r="BK117" s="38">
        <f t="shared" si="6"/>
        <v>57.64355481136599</v>
      </c>
    </row>
    <row r="118" spans="1:63" s="39" customFormat="1" ht="15">
      <c r="A118" s="34"/>
      <c r="B118" s="7" t="s">
        <v>197</v>
      </c>
      <c r="C118" s="35">
        <v>0</v>
      </c>
      <c r="D118" s="36">
        <v>0</v>
      </c>
      <c r="E118" s="36">
        <v>0</v>
      </c>
      <c r="F118" s="36">
        <v>0</v>
      </c>
      <c r="G118" s="37">
        <v>0</v>
      </c>
      <c r="H118" s="35">
        <v>0.31793167741935485</v>
      </c>
      <c r="I118" s="36">
        <v>45.223040322580644</v>
      </c>
      <c r="J118" s="36">
        <v>0</v>
      </c>
      <c r="K118" s="36">
        <v>0</v>
      </c>
      <c r="L118" s="37">
        <v>0.3242457934193549</v>
      </c>
      <c r="M118" s="35">
        <v>0</v>
      </c>
      <c r="N118" s="36">
        <v>0</v>
      </c>
      <c r="O118" s="36">
        <v>0</v>
      </c>
      <c r="P118" s="36">
        <v>0</v>
      </c>
      <c r="Q118" s="37">
        <v>0</v>
      </c>
      <c r="R118" s="35">
        <v>0.0010963161290322584</v>
      </c>
      <c r="S118" s="36">
        <v>0</v>
      </c>
      <c r="T118" s="36">
        <v>0</v>
      </c>
      <c r="U118" s="36">
        <v>0</v>
      </c>
      <c r="V118" s="37">
        <v>0.000602973935483871</v>
      </c>
      <c r="W118" s="35">
        <v>0</v>
      </c>
      <c r="X118" s="36">
        <v>0</v>
      </c>
      <c r="Y118" s="36">
        <v>0</v>
      </c>
      <c r="Z118" s="36">
        <v>0</v>
      </c>
      <c r="AA118" s="37">
        <v>0</v>
      </c>
      <c r="AB118" s="35">
        <v>0</v>
      </c>
      <c r="AC118" s="36">
        <v>0</v>
      </c>
      <c r="AD118" s="36">
        <v>0</v>
      </c>
      <c r="AE118" s="36">
        <v>0</v>
      </c>
      <c r="AF118" s="37">
        <v>0</v>
      </c>
      <c r="AG118" s="35">
        <v>0</v>
      </c>
      <c r="AH118" s="36">
        <v>0</v>
      </c>
      <c r="AI118" s="36">
        <v>0</v>
      </c>
      <c r="AJ118" s="36">
        <v>0</v>
      </c>
      <c r="AK118" s="37">
        <v>0</v>
      </c>
      <c r="AL118" s="35">
        <v>0</v>
      </c>
      <c r="AM118" s="36">
        <v>0</v>
      </c>
      <c r="AN118" s="36">
        <v>0</v>
      </c>
      <c r="AO118" s="36">
        <v>0</v>
      </c>
      <c r="AP118" s="37">
        <v>0</v>
      </c>
      <c r="AQ118" s="35">
        <v>0</v>
      </c>
      <c r="AR118" s="36">
        <v>0</v>
      </c>
      <c r="AS118" s="36">
        <v>0</v>
      </c>
      <c r="AT118" s="36">
        <v>0</v>
      </c>
      <c r="AU118" s="37">
        <v>0</v>
      </c>
      <c r="AV118" s="35">
        <v>0.509207027967742</v>
      </c>
      <c r="AW118" s="36">
        <v>4.370874838707972</v>
      </c>
      <c r="AX118" s="36">
        <v>0</v>
      </c>
      <c r="AY118" s="36">
        <v>0</v>
      </c>
      <c r="AZ118" s="37">
        <v>3.362841829032258</v>
      </c>
      <c r="BA118" s="35">
        <v>0</v>
      </c>
      <c r="BB118" s="36">
        <v>0</v>
      </c>
      <c r="BC118" s="36">
        <v>0</v>
      </c>
      <c r="BD118" s="36">
        <v>0</v>
      </c>
      <c r="BE118" s="37">
        <v>0</v>
      </c>
      <c r="BF118" s="35">
        <v>0.002294710258064516</v>
      </c>
      <c r="BG118" s="36">
        <v>0</v>
      </c>
      <c r="BH118" s="36">
        <v>0</v>
      </c>
      <c r="BI118" s="36">
        <v>0</v>
      </c>
      <c r="BJ118" s="37">
        <v>0.0010927187096774194</v>
      </c>
      <c r="BK118" s="38">
        <f t="shared" si="6"/>
        <v>54.113228208159576</v>
      </c>
    </row>
    <row r="119" spans="1:63" s="39" customFormat="1" ht="15">
      <c r="A119" s="34"/>
      <c r="B119" s="7" t="s">
        <v>199</v>
      </c>
      <c r="C119" s="35">
        <v>0</v>
      </c>
      <c r="D119" s="36">
        <v>0</v>
      </c>
      <c r="E119" s="36">
        <v>0</v>
      </c>
      <c r="F119" s="36">
        <v>0</v>
      </c>
      <c r="G119" s="37">
        <v>0</v>
      </c>
      <c r="H119" s="35">
        <v>1.3695971203225807</v>
      </c>
      <c r="I119" s="36">
        <v>3.1767581451612905</v>
      </c>
      <c r="J119" s="36">
        <v>0</v>
      </c>
      <c r="K119" s="36">
        <v>0</v>
      </c>
      <c r="L119" s="37">
        <v>2.9694116990967743</v>
      </c>
      <c r="M119" s="35">
        <v>0</v>
      </c>
      <c r="N119" s="36">
        <v>0</v>
      </c>
      <c r="O119" s="36">
        <v>0</v>
      </c>
      <c r="P119" s="36">
        <v>0</v>
      </c>
      <c r="Q119" s="37">
        <v>0</v>
      </c>
      <c r="R119" s="35">
        <v>0.1023744843548387</v>
      </c>
      <c r="S119" s="36">
        <v>0</v>
      </c>
      <c r="T119" s="36">
        <v>1.1049593548387098</v>
      </c>
      <c r="U119" s="36">
        <v>0</v>
      </c>
      <c r="V119" s="37">
        <v>0.037257725548387105</v>
      </c>
      <c r="W119" s="35">
        <v>0</v>
      </c>
      <c r="X119" s="36">
        <v>0</v>
      </c>
      <c r="Y119" s="36">
        <v>0</v>
      </c>
      <c r="Z119" s="36">
        <v>0</v>
      </c>
      <c r="AA119" s="37">
        <v>0</v>
      </c>
      <c r="AB119" s="35">
        <v>0</v>
      </c>
      <c r="AC119" s="36">
        <v>0</v>
      </c>
      <c r="AD119" s="36">
        <v>0</v>
      </c>
      <c r="AE119" s="36">
        <v>0</v>
      </c>
      <c r="AF119" s="37">
        <v>0</v>
      </c>
      <c r="AG119" s="35">
        <v>0</v>
      </c>
      <c r="AH119" s="36">
        <v>0</v>
      </c>
      <c r="AI119" s="36">
        <v>0</v>
      </c>
      <c r="AJ119" s="36">
        <v>0</v>
      </c>
      <c r="AK119" s="37">
        <v>0</v>
      </c>
      <c r="AL119" s="35">
        <v>0</v>
      </c>
      <c r="AM119" s="36">
        <v>0</v>
      </c>
      <c r="AN119" s="36">
        <v>0</v>
      </c>
      <c r="AO119" s="36">
        <v>0</v>
      </c>
      <c r="AP119" s="37">
        <v>0</v>
      </c>
      <c r="AQ119" s="35">
        <v>0</v>
      </c>
      <c r="AR119" s="36">
        <v>0</v>
      </c>
      <c r="AS119" s="36">
        <v>0</v>
      </c>
      <c r="AT119" s="36">
        <v>0</v>
      </c>
      <c r="AU119" s="37">
        <v>0</v>
      </c>
      <c r="AV119" s="35">
        <v>6.351932419096776</v>
      </c>
      <c r="AW119" s="36">
        <v>2.13900553584478</v>
      </c>
      <c r="AX119" s="36">
        <v>0</v>
      </c>
      <c r="AY119" s="36">
        <v>0</v>
      </c>
      <c r="AZ119" s="37">
        <v>4.832357085419355</v>
      </c>
      <c r="BA119" s="35">
        <v>0</v>
      </c>
      <c r="BB119" s="36">
        <v>0</v>
      </c>
      <c r="BC119" s="36">
        <v>0</v>
      </c>
      <c r="BD119" s="36">
        <v>0</v>
      </c>
      <c r="BE119" s="37">
        <v>0</v>
      </c>
      <c r="BF119" s="35">
        <v>0.5756218428064517</v>
      </c>
      <c r="BG119" s="36">
        <v>0.5456646774193549</v>
      </c>
      <c r="BH119" s="36">
        <v>0</v>
      </c>
      <c r="BI119" s="36">
        <v>0</v>
      </c>
      <c r="BJ119" s="37">
        <v>0.1538774390322581</v>
      </c>
      <c r="BK119" s="38">
        <f t="shared" si="6"/>
        <v>23.358817528941557</v>
      </c>
    </row>
    <row r="120" spans="1:63" s="39" customFormat="1" ht="15">
      <c r="A120" s="34"/>
      <c r="B120" s="7" t="s">
        <v>160</v>
      </c>
      <c r="C120" s="35">
        <v>0</v>
      </c>
      <c r="D120" s="36">
        <v>0</v>
      </c>
      <c r="E120" s="36">
        <v>0</v>
      </c>
      <c r="F120" s="36">
        <v>0</v>
      </c>
      <c r="G120" s="37">
        <v>0</v>
      </c>
      <c r="H120" s="35">
        <v>17.764958606612904</v>
      </c>
      <c r="I120" s="36">
        <v>54.47521130796773</v>
      </c>
      <c r="J120" s="36">
        <v>0</v>
      </c>
      <c r="K120" s="36">
        <v>0</v>
      </c>
      <c r="L120" s="37">
        <v>0.010633380967741933</v>
      </c>
      <c r="M120" s="35">
        <v>0</v>
      </c>
      <c r="N120" s="36">
        <v>0</v>
      </c>
      <c r="O120" s="36">
        <v>0</v>
      </c>
      <c r="P120" s="36">
        <v>0</v>
      </c>
      <c r="Q120" s="37">
        <v>0</v>
      </c>
      <c r="R120" s="35">
        <v>0.02359302580645161</v>
      </c>
      <c r="S120" s="36">
        <v>0</v>
      </c>
      <c r="T120" s="36">
        <v>0</v>
      </c>
      <c r="U120" s="36">
        <v>0</v>
      </c>
      <c r="V120" s="37">
        <v>0.0023593025806451615</v>
      </c>
      <c r="W120" s="35">
        <v>0</v>
      </c>
      <c r="X120" s="36">
        <v>0</v>
      </c>
      <c r="Y120" s="36">
        <v>0</v>
      </c>
      <c r="Z120" s="36">
        <v>0</v>
      </c>
      <c r="AA120" s="37">
        <v>0</v>
      </c>
      <c r="AB120" s="35">
        <v>0</v>
      </c>
      <c r="AC120" s="36">
        <v>0</v>
      </c>
      <c r="AD120" s="36">
        <v>0</v>
      </c>
      <c r="AE120" s="36">
        <v>0</v>
      </c>
      <c r="AF120" s="37">
        <v>0</v>
      </c>
      <c r="AG120" s="35">
        <v>0</v>
      </c>
      <c r="AH120" s="36">
        <v>0</v>
      </c>
      <c r="AI120" s="36">
        <v>0</v>
      </c>
      <c r="AJ120" s="36">
        <v>0</v>
      </c>
      <c r="AK120" s="37">
        <v>0</v>
      </c>
      <c r="AL120" s="35">
        <v>0</v>
      </c>
      <c r="AM120" s="36">
        <v>0</v>
      </c>
      <c r="AN120" s="36">
        <v>0</v>
      </c>
      <c r="AO120" s="36">
        <v>0</v>
      </c>
      <c r="AP120" s="37">
        <v>0</v>
      </c>
      <c r="AQ120" s="35">
        <v>0</v>
      </c>
      <c r="AR120" s="36">
        <v>0</v>
      </c>
      <c r="AS120" s="36">
        <v>0</v>
      </c>
      <c r="AT120" s="36">
        <v>0</v>
      </c>
      <c r="AU120" s="37">
        <v>0</v>
      </c>
      <c r="AV120" s="35">
        <v>0.488071411539785</v>
      </c>
      <c r="AW120" s="36">
        <v>0</v>
      </c>
      <c r="AX120" s="36">
        <v>0</v>
      </c>
      <c r="AY120" s="36">
        <v>0</v>
      </c>
      <c r="AZ120" s="37">
        <v>0</v>
      </c>
      <c r="BA120" s="35">
        <v>0</v>
      </c>
      <c r="BB120" s="36">
        <v>0</v>
      </c>
      <c r="BC120" s="36">
        <v>0</v>
      </c>
      <c r="BD120" s="36">
        <v>0</v>
      </c>
      <c r="BE120" s="37">
        <v>0</v>
      </c>
      <c r="BF120" s="35">
        <v>0.11700384687096775</v>
      </c>
      <c r="BG120" s="36">
        <v>0</v>
      </c>
      <c r="BH120" s="36">
        <v>0</v>
      </c>
      <c r="BI120" s="36">
        <v>0</v>
      </c>
      <c r="BJ120" s="37">
        <v>0.001170155483870968</v>
      </c>
      <c r="BK120" s="38">
        <f t="shared" si="6"/>
        <v>72.8830010378301</v>
      </c>
    </row>
    <row r="121" spans="1:63" s="39" customFormat="1" ht="15">
      <c r="A121" s="34"/>
      <c r="B121" s="7" t="s">
        <v>162</v>
      </c>
      <c r="C121" s="35">
        <v>0</v>
      </c>
      <c r="D121" s="36">
        <v>0</v>
      </c>
      <c r="E121" s="36">
        <v>0</v>
      </c>
      <c r="F121" s="36">
        <v>0</v>
      </c>
      <c r="G121" s="37">
        <v>0</v>
      </c>
      <c r="H121" s="35">
        <v>3.024911874580645</v>
      </c>
      <c r="I121" s="36">
        <v>14.82859035483871</v>
      </c>
      <c r="J121" s="36">
        <v>0</v>
      </c>
      <c r="K121" s="36">
        <v>0</v>
      </c>
      <c r="L121" s="37">
        <v>1.5860853245483877</v>
      </c>
      <c r="M121" s="35">
        <v>0</v>
      </c>
      <c r="N121" s="36">
        <v>0</v>
      </c>
      <c r="O121" s="36">
        <v>0</v>
      </c>
      <c r="P121" s="36">
        <v>0</v>
      </c>
      <c r="Q121" s="37">
        <v>0</v>
      </c>
      <c r="R121" s="35">
        <v>0.04763337712903225</v>
      </c>
      <c r="S121" s="36">
        <v>0.004822305806451613</v>
      </c>
      <c r="T121" s="36">
        <v>0</v>
      </c>
      <c r="U121" s="36">
        <v>0</v>
      </c>
      <c r="V121" s="37">
        <v>0.12296879806451613</v>
      </c>
      <c r="W121" s="35">
        <v>0</v>
      </c>
      <c r="X121" s="36">
        <v>0</v>
      </c>
      <c r="Y121" s="36">
        <v>0</v>
      </c>
      <c r="Z121" s="36">
        <v>0</v>
      </c>
      <c r="AA121" s="37">
        <v>0</v>
      </c>
      <c r="AB121" s="35">
        <v>0</v>
      </c>
      <c r="AC121" s="36">
        <v>0</v>
      </c>
      <c r="AD121" s="36">
        <v>0</v>
      </c>
      <c r="AE121" s="36">
        <v>0</v>
      </c>
      <c r="AF121" s="37">
        <v>0</v>
      </c>
      <c r="AG121" s="35">
        <v>0</v>
      </c>
      <c r="AH121" s="36">
        <v>0</v>
      </c>
      <c r="AI121" s="36">
        <v>0</v>
      </c>
      <c r="AJ121" s="36">
        <v>0</v>
      </c>
      <c r="AK121" s="37">
        <v>0</v>
      </c>
      <c r="AL121" s="35">
        <v>0</v>
      </c>
      <c r="AM121" s="36">
        <v>0</v>
      </c>
      <c r="AN121" s="36">
        <v>0</v>
      </c>
      <c r="AO121" s="36">
        <v>0</v>
      </c>
      <c r="AP121" s="37">
        <v>0</v>
      </c>
      <c r="AQ121" s="35">
        <v>0</v>
      </c>
      <c r="AR121" s="36">
        <v>0</v>
      </c>
      <c r="AS121" s="36">
        <v>0</v>
      </c>
      <c r="AT121" s="36">
        <v>0</v>
      </c>
      <c r="AU121" s="37">
        <v>0</v>
      </c>
      <c r="AV121" s="35">
        <v>69.89926938270968</v>
      </c>
      <c r="AW121" s="36">
        <v>23.696145384308895</v>
      </c>
      <c r="AX121" s="36">
        <v>0</v>
      </c>
      <c r="AY121" s="36">
        <v>0</v>
      </c>
      <c r="AZ121" s="37">
        <v>9.513412286354837</v>
      </c>
      <c r="BA121" s="35">
        <v>0</v>
      </c>
      <c r="BB121" s="36">
        <v>0</v>
      </c>
      <c r="BC121" s="36">
        <v>0</v>
      </c>
      <c r="BD121" s="36">
        <v>0</v>
      </c>
      <c r="BE121" s="37">
        <v>0</v>
      </c>
      <c r="BF121" s="35">
        <v>8.166628133161291</v>
      </c>
      <c r="BG121" s="36">
        <v>0</v>
      </c>
      <c r="BH121" s="36">
        <v>0</v>
      </c>
      <c r="BI121" s="36">
        <v>0</v>
      </c>
      <c r="BJ121" s="37">
        <v>0.06746070838709677</v>
      </c>
      <c r="BK121" s="38">
        <f t="shared" si="6"/>
        <v>130.95792792988954</v>
      </c>
    </row>
    <row r="122" spans="1:63" s="39" customFormat="1" ht="15">
      <c r="A122" s="34"/>
      <c r="B122" s="7" t="s">
        <v>166</v>
      </c>
      <c r="C122" s="35">
        <v>0</v>
      </c>
      <c r="D122" s="36">
        <v>0</v>
      </c>
      <c r="E122" s="36">
        <v>0</v>
      </c>
      <c r="F122" s="36">
        <v>0</v>
      </c>
      <c r="G122" s="37">
        <v>0</v>
      </c>
      <c r="H122" s="35">
        <v>3.002078241290323</v>
      </c>
      <c r="I122" s="36">
        <v>9.54724529032258</v>
      </c>
      <c r="J122" s="36">
        <v>0</v>
      </c>
      <c r="K122" s="36">
        <v>0</v>
      </c>
      <c r="L122" s="37">
        <v>0.022100102129032257</v>
      </c>
      <c r="M122" s="35">
        <v>0</v>
      </c>
      <c r="N122" s="36">
        <v>0</v>
      </c>
      <c r="O122" s="36">
        <v>0</v>
      </c>
      <c r="P122" s="36">
        <v>0</v>
      </c>
      <c r="Q122" s="37">
        <v>0</v>
      </c>
      <c r="R122" s="35">
        <v>0.0017680075806451616</v>
      </c>
      <c r="S122" s="36">
        <v>0</v>
      </c>
      <c r="T122" s="36">
        <v>0</v>
      </c>
      <c r="U122" s="36">
        <v>0</v>
      </c>
      <c r="V122" s="37">
        <v>0.060112285161290316</v>
      </c>
      <c r="W122" s="35">
        <v>0</v>
      </c>
      <c r="X122" s="36">
        <v>0</v>
      </c>
      <c r="Y122" s="36">
        <v>0</v>
      </c>
      <c r="Z122" s="36">
        <v>0</v>
      </c>
      <c r="AA122" s="37">
        <v>0</v>
      </c>
      <c r="AB122" s="35">
        <v>2.843968712419356</v>
      </c>
      <c r="AC122" s="36">
        <v>9.206667645161291</v>
      </c>
      <c r="AD122" s="36">
        <v>0</v>
      </c>
      <c r="AE122" s="36">
        <v>0</v>
      </c>
      <c r="AF122" s="37">
        <v>3.629634176064516</v>
      </c>
      <c r="AG122" s="35">
        <v>0</v>
      </c>
      <c r="AH122" s="36">
        <v>0</v>
      </c>
      <c r="AI122" s="36">
        <v>0</v>
      </c>
      <c r="AJ122" s="36">
        <v>0</v>
      </c>
      <c r="AK122" s="37">
        <v>0</v>
      </c>
      <c r="AL122" s="35">
        <v>0</v>
      </c>
      <c r="AM122" s="36">
        <v>0</v>
      </c>
      <c r="AN122" s="36">
        <v>0</v>
      </c>
      <c r="AO122" s="36">
        <v>0</v>
      </c>
      <c r="AP122" s="37">
        <v>0</v>
      </c>
      <c r="AQ122" s="35">
        <v>0</v>
      </c>
      <c r="AR122" s="36">
        <v>0</v>
      </c>
      <c r="AS122" s="36">
        <v>0</v>
      </c>
      <c r="AT122" s="36">
        <v>0</v>
      </c>
      <c r="AU122" s="37">
        <v>0</v>
      </c>
      <c r="AV122" s="35">
        <v>1.7996121701290322</v>
      </c>
      <c r="AW122" s="36">
        <v>1.1654009675393526</v>
      </c>
      <c r="AX122" s="36">
        <v>0</v>
      </c>
      <c r="AY122" s="36">
        <v>0</v>
      </c>
      <c r="AZ122" s="37">
        <v>2.0657897554193547</v>
      </c>
      <c r="BA122" s="35">
        <v>0</v>
      </c>
      <c r="BB122" s="36">
        <v>0</v>
      </c>
      <c r="BC122" s="36">
        <v>0</v>
      </c>
      <c r="BD122" s="36">
        <v>0</v>
      </c>
      <c r="BE122" s="37">
        <v>0</v>
      </c>
      <c r="BF122" s="35">
        <v>0.2581188313870968</v>
      </c>
      <c r="BG122" s="36">
        <v>0</v>
      </c>
      <c r="BH122" s="36">
        <v>0</v>
      </c>
      <c r="BI122" s="36">
        <v>0</v>
      </c>
      <c r="BJ122" s="37">
        <v>0.0011654009677419354</v>
      </c>
      <c r="BK122" s="38">
        <f t="shared" si="6"/>
        <v>33.60366158557161</v>
      </c>
    </row>
    <row r="123" spans="1:63" s="39" customFormat="1" ht="15">
      <c r="A123" s="34"/>
      <c r="B123" s="7" t="s">
        <v>167</v>
      </c>
      <c r="C123" s="35">
        <v>0</v>
      </c>
      <c r="D123" s="36">
        <v>0</v>
      </c>
      <c r="E123" s="36">
        <v>0</v>
      </c>
      <c r="F123" s="36">
        <v>0</v>
      </c>
      <c r="G123" s="37">
        <v>0</v>
      </c>
      <c r="H123" s="35">
        <v>15.664500004193547</v>
      </c>
      <c r="I123" s="36">
        <v>4.324187967741936</v>
      </c>
      <c r="J123" s="36">
        <v>0</v>
      </c>
      <c r="K123" s="36">
        <v>0</v>
      </c>
      <c r="L123" s="37">
        <v>0.13671542232258066</v>
      </c>
      <c r="M123" s="35">
        <v>0</v>
      </c>
      <c r="N123" s="36">
        <v>0</v>
      </c>
      <c r="O123" s="36">
        <v>0</v>
      </c>
      <c r="P123" s="36">
        <v>0</v>
      </c>
      <c r="Q123" s="37">
        <v>0</v>
      </c>
      <c r="R123" s="35">
        <v>0.0029617725806451614</v>
      </c>
      <c r="S123" s="36">
        <v>1.1847090322580645</v>
      </c>
      <c r="T123" s="36">
        <v>0</v>
      </c>
      <c r="U123" s="36">
        <v>0</v>
      </c>
      <c r="V123" s="37">
        <v>0.01303179935483871</v>
      </c>
      <c r="W123" s="35">
        <v>0</v>
      </c>
      <c r="X123" s="36">
        <v>0</v>
      </c>
      <c r="Y123" s="36">
        <v>0</v>
      </c>
      <c r="Z123" s="36">
        <v>0</v>
      </c>
      <c r="AA123" s="37">
        <v>0</v>
      </c>
      <c r="AB123" s="35">
        <v>0</v>
      </c>
      <c r="AC123" s="36">
        <v>0</v>
      </c>
      <c r="AD123" s="36">
        <v>0</v>
      </c>
      <c r="AE123" s="36">
        <v>0</v>
      </c>
      <c r="AF123" s="37">
        <v>0</v>
      </c>
      <c r="AG123" s="35">
        <v>0</v>
      </c>
      <c r="AH123" s="36">
        <v>0</v>
      </c>
      <c r="AI123" s="36">
        <v>0</v>
      </c>
      <c r="AJ123" s="36">
        <v>0</v>
      </c>
      <c r="AK123" s="37">
        <v>0</v>
      </c>
      <c r="AL123" s="35">
        <v>0</v>
      </c>
      <c r="AM123" s="36">
        <v>0</v>
      </c>
      <c r="AN123" s="36">
        <v>0</v>
      </c>
      <c r="AO123" s="36">
        <v>0</v>
      </c>
      <c r="AP123" s="37">
        <v>0</v>
      </c>
      <c r="AQ123" s="35">
        <v>0</v>
      </c>
      <c r="AR123" s="36">
        <v>0</v>
      </c>
      <c r="AS123" s="36">
        <v>0</v>
      </c>
      <c r="AT123" s="36">
        <v>0</v>
      </c>
      <c r="AU123" s="37">
        <v>0</v>
      </c>
      <c r="AV123" s="35">
        <v>339.73741988996767</v>
      </c>
      <c r="AW123" s="36">
        <v>156.026861203343</v>
      </c>
      <c r="AX123" s="36">
        <v>0</v>
      </c>
      <c r="AY123" s="36">
        <v>0</v>
      </c>
      <c r="AZ123" s="37">
        <v>16.116940382580644</v>
      </c>
      <c r="BA123" s="35">
        <v>0</v>
      </c>
      <c r="BB123" s="36">
        <v>0</v>
      </c>
      <c r="BC123" s="36">
        <v>0</v>
      </c>
      <c r="BD123" s="36">
        <v>0</v>
      </c>
      <c r="BE123" s="37">
        <v>0</v>
      </c>
      <c r="BF123" s="35">
        <v>6.228322133709679</v>
      </c>
      <c r="BG123" s="36">
        <v>0</v>
      </c>
      <c r="BH123" s="36">
        <v>0</v>
      </c>
      <c r="BI123" s="36">
        <v>0</v>
      </c>
      <c r="BJ123" s="37">
        <v>0</v>
      </c>
      <c r="BK123" s="38">
        <f t="shared" si="6"/>
        <v>539.4356496080526</v>
      </c>
    </row>
    <row r="124" spans="1:63" s="39" customFormat="1" ht="15">
      <c r="A124" s="34"/>
      <c r="B124" s="7" t="s">
        <v>168</v>
      </c>
      <c r="C124" s="35">
        <v>0</v>
      </c>
      <c r="D124" s="36">
        <v>0</v>
      </c>
      <c r="E124" s="36">
        <v>0</v>
      </c>
      <c r="F124" s="36">
        <v>0</v>
      </c>
      <c r="G124" s="37">
        <v>0</v>
      </c>
      <c r="H124" s="35">
        <v>5.754593425129032</v>
      </c>
      <c r="I124" s="36">
        <v>39.05983612903226</v>
      </c>
      <c r="J124" s="36">
        <v>0</v>
      </c>
      <c r="K124" s="36">
        <v>0</v>
      </c>
      <c r="L124" s="37">
        <v>0.048933960580645156</v>
      </c>
      <c r="M124" s="35">
        <v>0</v>
      </c>
      <c r="N124" s="36">
        <v>0</v>
      </c>
      <c r="O124" s="36">
        <v>0</v>
      </c>
      <c r="P124" s="36">
        <v>0</v>
      </c>
      <c r="Q124" s="37">
        <v>0</v>
      </c>
      <c r="R124" s="35">
        <v>0.001723227741935483</v>
      </c>
      <c r="S124" s="36">
        <v>0</v>
      </c>
      <c r="T124" s="36">
        <v>0</v>
      </c>
      <c r="U124" s="36">
        <v>0</v>
      </c>
      <c r="V124" s="37">
        <v>0</v>
      </c>
      <c r="W124" s="35">
        <v>0</v>
      </c>
      <c r="X124" s="36">
        <v>0</v>
      </c>
      <c r="Y124" s="36">
        <v>0</v>
      </c>
      <c r="Z124" s="36">
        <v>0</v>
      </c>
      <c r="AA124" s="37">
        <v>0</v>
      </c>
      <c r="AB124" s="35">
        <v>0</v>
      </c>
      <c r="AC124" s="36">
        <v>0</v>
      </c>
      <c r="AD124" s="36">
        <v>0</v>
      </c>
      <c r="AE124" s="36">
        <v>0</v>
      </c>
      <c r="AF124" s="37">
        <v>0</v>
      </c>
      <c r="AG124" s="35">
        <v>0</v>
      </c>
      <c r="AH124" s="36">
        <v>0</v>
      </c>
      <c r="AI124" s="36">
        <v>0</v>
      </c>
      <c r="AJ124" s="36">
        <v>0</v>
      </c>
      <c r="AK124" s="37">
        <v>0</v>
      </c>
      <c r="AL124" s="35">
        <v>0</v>
      </c>
      <c r="AM124" s="36">
        <v>0</v>
      </c>
      <c r="AN124" s="36">
        <v>0</v>
      </c>
      <c r="AO124" s="36">
        <v>0</v>
      </c>
      <c r="AP124" s="37">
        <v>0</v>
      </c>
      <c r="AQ124" s="35">
        <v>0</v>
      </c>
      <c r="AR124" s="36">
        <v>0</v>
      </c>
      <c r="AS124" s="36">
        <v>0</v>
      </c>
      <c r="AT124" s="36">
        <v>0</v>
      </c>
      <c r="AU124" s="37">
        <v>0</v>
      </c>
      <c r="AV124" s="35">
        <v>0.3872777355078916</v>
      </c>
      <c r="AW124" s="36">
        <v>0</v>
      </c>
      <c r="AX124" s="36">
        <v>0</v>
      </c>
      <c r="AY124" s="36">
        <v>0</v>
      </c>
      <c r="AZ124" s="37">
        <v>4.4234248109677425</v>
      </c>
      <c r="BA124" s="35">
        <v>0</v>
      </c>
      <c r="BB124" s="36">
        <v>0</v>
      </c>
      <c r="BC124" s="36">
        <v>0</v>
      </c>
      <c r="BD124" s="36">
        <v>0</v>
      </c>
      <c r="BE124" s="37">
        <v>0</v>
      </c>
      <c r="BF124" s="35">
        <v>0.07789081935483871</v>
      </c>
      <c r="BG124" s="36">
        <v>0</v>
      </c>
      <c r="BH124" s="36">
        <v>0</v>
      </c>
      <c r="BI124" s="36">
        <v>0</v>
      </c>
      <c r="BJ124" s="37">
        <v>0.001718179838709677</v>
      </c>
      <c r="BK124" s="38">
        <f t="shared" si="6"/>
        <v>49.75539828815307</v>
      </c>
    </row>
    <row r="125" spans="1:63" s="39" customFormat="1" ht="15">
      <c r="A125" s="34"/>
      <c r="B125" s="7" t="s">
        <v>172</v>
      </c>
      <c r="C125" s="35">
        <v>0</v>
      </c>
      <c r="D125" s="36">
        <v>0</v>
      </c>
      <c r="E125" s="36">
        <v>0</v>
      </c>
      <c r="F125" s="36">
        <v>0</v>
      </c>
      <c r="G125" s="37">
        <v>0</v>
      </c>
      <c r="H125" s="35">
        <v>0.23324233274193548</v>
      </c>
      <c r="I125" s="36">
        <v>0</v>
      </c>
      <c r="J125" s="36">
        <v>0</v>
      </c>
      <c r="K125" s="36">
        <v>0</v>
      </c>
      <c r="L125" s="37">
        <v>0.20549266393548388</v>
      </c>
      <c r="M125" s="35">
        <v>0</v>
      </c>
      <c r="N125" s="36">
        <v>0</v>
      </c>
      <c r="O125" s="36">
        <v>0</v>
      </c>
      <c r="P125" s="36">
        <v>0</v>
      </c>
      <c r="Q125" s="37">
        <v>0</v>
      </c>
      <c r="R125" s="35">
        <v>0.019268414225806454</v>
      </c>
      <c r="S125" s="36">
        <v>0</v>
      </c>
      <c r="T125" s="36">
        <v>0</v>
      </c>
      <c r="U125" s="36">
        <v>0</v>
      </c>
      <c r="V125" s="37">
        <v>0.010490266451612903</v>
      </c>
      <c r="W125" s="35">
        <v>0</v>
      </c>
      <c r="X125" s="36">
        <v>0</v>
      </c>
      <c r="Y125" s="36">
        <v>0</v>
      </c>
      <c r="Z125" s="36">
        <v>0</v>
      </c>
      <c r="AA125" s="37">
        <v>0</v>
      </c>
      <c r="AB125" s="35">
        <v>0</v>
      </c>
      <c r="AC125" s="36">
        <v>0</v>
      </c>
      <c r="AD125" s="36">
        <v>0</v>
      </c>
      <c r="AE125" s="36">
        <v>0</v>
      </c>
      <c r="AF125" s="37">
        <v>0</v>
      </c>
      <c r="AG125" s="35">
        <v>0</v>
      </c>
      <c r="AH125" s="36">
        <v>0</v>
      </c>
      <c r="AI125" s="36">
        <v>0</v>
      </c>
      <c r="AJ125" s="36">
        <v>0</v>
      </c>
      <c r="AK125" s="37">
        <v>0</v>
      </c>
      <c r="AL125" s="35">
        <v>0</v>
      </c>
      <c r="AM125" s="36">
        <v>0</v>
      </c>
      <c r="AN125" s="36">
        <v>0</v>
      </c>
      <c r="AO125" s="36">
        <v>0</v>
      </c>
      <c r="AP125" s="37">
        <v>0</v>
      </c>
      <c r="AQ125" s="35">
        <v>0</v>
      </c>
      <c r="AR125" s="36">
        <v>0</v>
      </c>
      <c r="AS125" s="36">
        <v>0</v>
      </c>
      <c r="AT125" s="36">
        <v>0</v>
      </c>
      <c r="AU125" s="37">
        <v>0</v>
      </c>
      <c r="AV125" s="35">
        <v>24.51492649932258</v>
      </c>
      <c r="AW125" s="36">
        <v>0.2878887096027662</v>
      </c>
      <c r="AX125" s="36">
        <v>0</v>
      </c>
      <c r="AY125" s="36">
        <v>0</v>
      </c>
      <c r="AZ125" s="37">
        <v>1.6942640791935488</v>
      </c>
      <c r="BA125" s="35">
        <v>0</v>
      </c>
      <c r="BB125" s="36">
        <v>0</v>
      </c>
      <c r="BC125" s="36">
        <v>0</v>
      </c>
      <c r="BD125" s="36">
        <v>0</v>
      </c>
      <c r="BE125" s="37">
        <v>0</v>
      </c>
      <c r="BF125" s="35">
        <v>1.5161489202903229</v>
      </c>
      <c r="BG125" s="36">
        <v>0</v>
      </c>
      <c r="BH125" s="36">
        <v>0</v>
      </c>
      <c r="BI125" s="36">
        <v>0</v>
      </c>
      <c r="BJ125" s="37">
        <v>0.035698199999999985</v>
      </c>
      <c r="BK125" s="38">
        <f t="shared" si="6"/>
        <v>28.517420085764055</v>
      </c>
    </row>
    <row r="126" spans="1:63" s="39" customFormat="1" ht="15">
      <c r="A126" s="34"/>
      <c r="B126" s="7" t="s">
        <v>173</v>
      </c>
      <c r="C126" s="35">
        <v>0</v>
      </c>
      <c r="D126" s="36">
        <v>0</v>
      </c>
      <c r="E126" s="36">
        <v>0</v>
      </c>
      <c r="F126" s="36">
        <v>0</v>
      </c>
      <c r="G126" s="37">
        <v>0</v>
      </c>
      <c r="H126" s="35">
        <v>1.491459028870968</v>
      </c>
      <c r="I126" s="36">
        <v>76.96369419354838</v>
      </c>
      <c r="J126" s="36">
        <v>0</v>
      </c>
      <c r="K126" s="36">
        <v>0</v>
      </c>
      <c r="L126" s="37">
        <v>0.35820465180645167</v>
      </c>
      <c r="M126" s="35">
        <v>0</v>
      </c>
      <c r="N126" s="36">
        <v>0</v>
      </c>
      <c r="O126" s="36">
        <v>0</v>
      </c>
      <c r="P126" s="36">
        <v>0</v>
      </c>
      <c r="Q126" s="37">
        <v>0</v>
      </c>
      <c r="R126" s="35">
        <v>0.007583187516129034</v>
      </c>
      <c r="S126" s="36">
        <v>0</v>
      </c>
      <c r="T126" s="36">
        <v>0</v>
      </c>
      <c r="U126" s="36">
        <v>0</v>
      </c>
      <c r="V126" s="37">
        <v>0</v>
      </c>
      <c r="W126" s="35">
        <v>0</v>
      </c>
      <c r="X126" s="36">
        <v>0</v>
      </c>
      <c r="Y126" s="36">
        <v>0</v>
      </c>
      <c r="Z126" s="36">
        <v>0</v>
      </c>
      <c r="AA126" s="37">
        <v>0</v>
      </c>
      <c r="AB126" s="35">
        <v>0</v>
      </c>
      <c r="AC126" s="36">
        <v>0</v>
      </c>
      <c r="AD126" s="36">
        <v>0</v>
      </c>
      <c r="AE126" s="36">
        <v>0</v>
      </c>
      <c r="AF126" s="37">
        <v>0</v>
      </c>
      <c r="AG126" s="35">
        <v>0</v>
      </c>
      <c r="AH126" s="36">
        <v>0</v>
      </c>
      <c r="AI126" s="36">
        <v>0</v>
      </c>
      <c r="AJ126" s="36">
        <v>0</v>
      </c>
      <c r="AK126" s="37">
        <v>0</v>
      </c>
      <c r="AL126" s="35">
        <v>0</v>
      </c>
      <c r="AM126" s="36">
        <v>0</v>
      </c>
      <c r="AN126" s="36">
        <v>0</v>
      </c>
      <c r="AO126" s="36">
        <v>0</v>
      </c>
      <c r="AP126" s="37">
        <v>0</v>
      </c>
      <c r="AQ126" s="35">
        <v>0</v>
      </c>
      <c r="AR126" s="36">
        <v>0</v>
      </c>
      <c r="AS126" s="36">
        <v>0</v>
      </c>
      <c r="AT126" s="36">
        <v>0</v>
      </c>
      <c r="AU126" s="37">
        <v>0</v>
      </c>
      <c r="AV126" s="35">
        <v>0.10829177161290322</v>
      </c>
      <c r="AW126" s="36">
        <v>37.62592580630521</v>
      </c>
      <c r="AX126" s="36">
        <v>0</v>
      </c>
      <c r="AY126" s="36">
        <v>0</v>
      </c>
      <c r="AZ126" s="37">
        <v>4.5778826805161295</v>
      </c>
      <c r="BA126" s="35">
        <v>0</v>
      </c>
      <c r="BB126" s="36">
        <v>0</v>
      </c>
      <c r="BC126" s="36">
        <v>0</v>
      </c>
      <c r="BD126" s="36">
        <v>0</v>
      </c>
      <c r="BE126" s="37">
        <v>0</v>
      </c>
      <c r="BF126" s="35">
        <v>0.001130344193548387</v>
      </c>
      <c r="BG126" s="36">
        <v>43.25365741935484</v>
      </c>
      <c r="BH126" s="36">
        <v>0</v>
      </c>
      <c r="BI126" s="36">
        <v>0</v>
      </c>
      <c r="BJ126" s="37">
        <v>0.0005651720967741935</v>
      </c>
      <c r="BK126" s="38">
        <f t="shared" si="6"/>
        <v>164.3883942558213</v>
      </c>
    </row>
    <row r="127" spans="1:63" s="39" customFormat="1" ht="15">
      <c r="A127" s="34"/>
      <c r="B127" s="7" t="s">
        <v>175</v>
      </c>
      <c r="C127" s="35">
        <v>0</v>
      </c>
      <c r="D127" s="36">
        <v>1.1348254838709677</v>
      </c>
      <c r="E127" s="36">
        <v>0</v>
      </c>
      <c r="F127" s="36">
        <v>0</v>
      </c>
      <c r="G127" s="37">
        <v>0</v>
      </c>
      <c r="H127" s="35">
        <v>1.010675575935484</v>
      </c>
      <c r="I127" s="36">
        <v>63.550227096774194</v>
      </c>
      <c r="J127" s="36">
        <v>0</v>
      </c>
      <c r="K127" s="36">
        <v>0</v>
      </c>
      <c r="L127" s="37">
        <v>11.699494478580645</v>
      </c>
      <c r="M127" s="35">
        <v>0</v>
      </c>
      <c r="N127" s="36">
        <v>0</v>
      </c>
      <c r="O127" s="36">
        <v>0</v>
      </c>
      <c r="P127" s="36">
        <v>0</v>
      </c>
      <c r="Q127" s="37">
        <v>0</v>
      </c>
      <c r="R127" s="35">
        <v>0.009997813161290323</v>
      </c>
      <c r="S127" s="36">
        <v>0</v>
      </c>
      <c r="T127" s="36">
        <v>0</v>
      </c>
      <c r="U127" s="36">
        <v>0</v>
      </c>
      <c r="V127" s="37">
        <v>0</v>
      </c>
      <c r="W127" s="35">
        <v>0</v>
      </c>
      <c r="X127" s="36">
        <v>0</v>
      </c>
      <c r="Y127" s="36">
        <v>0</v>
      </c>
      <c r="Z127" s="36">
        <v>0</v>
      </c>
      <c r="AA127" s="37">
        <v>0</v>
      </c>
      <c r="AB127" s="35">
        <v>0</v>
      </c>
      <c r="AC127" s="36">
        <v>0</v>
      </c>
      <c r="AD127" s="36">
        <v>0</v>
      </c>
      <c r="AE127" s="36">
        <v>0</v>
      </c>
      <c r="AF127" s="37">
        <v>0</v>
      </c>
      <c r="AG127" s="35">
        <v>0</v>
      </c>
      <c r="AH127" s="36">
        <v>0</v>
      </c>
      <c r="AI127" s="36">
        <v>0</v>
      </c>
      <c r="AJ127" s="36">
        <v>0</v>
      </c>
      <c r="AK127" s="37">
        <v>0</v>
      </c>
      <c r="AL127" s="35">
        <v>0</v>
      </c>
      <c r="AM127" s="36">
        <v>0</v>
      </c>
      <c r="AN127" s="36">
        <v>0</v>
      </c>
      <c r="AO127" s="36">
        <v>0</v>
      </c>
      <c r="AP127" s="37">
        <v>0</v>
      </c>
      <c r="AQ127" s="35">
        <v>0</v>
      </c>
      <c r="AR127" s="36">
        <v>0</v>
      </c>
      <c r="AS127" s="36">
        <v>0</v>
      </c>
      <c r="AT127" s="36">
        <v>0</v>
      </c>
      <c r="AU127" s="37">
        <v>0</v>
      </c>
      <c r="AV127" s="35">
        <v>0.4765390526107012</v>
      </c>
      <c r="AW127" s="36">
        <v>0</v>
      </c>
      <c r="AX127" s="36">
        <v>0</v>
      </c>
      <c r="AY127" s="36">
        <v>0</v>
      </c>
      <c r="AZ127" s="37">
        <v>0.020394452903225804</v>
      </c>
      <c r="BA127" s="35">
        <v>0</v>
      </c>
      <c r="BB127" s="36">
        <v>0</v>
      </c>
      <c r="BC127" s="36">
        <v>0</v>
      </c>
      <c r="BD127" s="36">
        <v>0</v>
      </c>
      <c r="BE127" s="37">
        <v>0</v>
      </c>
      <c r="BF127" s="35">
        <v>0.037956342903225804</v>
      </c>
      <c r="BG127" s="36">
        <v>13.59630193548387</v>
      </c>
      <c r="BH127" s="36">
        <v>0</v>
      </c>
      <c r="BI127" s="36">
        <v>0</v>
      </c>
      <c r="BJ127" s="37">
        <v>0.0005665125806451612</v>
      </c>
      <c r="BK127" s="38">
        <f t="shared" si="6"/>
        <v>91.53697874480426</v>
      </c>
    </row>
    <row r="128" spans="1:63" s="39" customFormat="1" ht="15">
      <c r="A128" s="34"/>
      <c r="B128" s="7" t="s">
        <v>176</v>
      </c>
      <c r="C128" s="35">
        <v>0</v>
      </c>
      <c r="D128" s="36">
        <v>0</v>
      </c>
      <c r="E128" s="36">
        <v>0</v>
      </c>
      <c r="F128" s="36">
        <v>0</v>
      </c>
      <c r="G128" s="37">
        <v>0</v>
      </c>
      <c r="H128" s="35">
        <v>2.192462580903226</v>
      </c>
      <c r="I128" s="36">
        <v>25.609754180645165</v>
      </c>
      <c r="J128" s="36">
        <v>0</v>
      </c>
      <c r="K128" s="36">
        <v>0</v>
      </c>
      <c r="L128" s="37">
        <v>6.440127067290323</v>
      </c>
      <c r="M128" s="35">
        <v>0</v>
      </c>
      <c r="N128" s="36">
        <v>0</v>
      </c>
      <c r="O128" s="36">
        <v>0</v>
      </c>
      <c r="P128" s="36">
        <v>0</v>
      </c>
      <c r="Q128" s="37">
        <v>0</v>
      </c>
      <c r="R128" s="35">
        <v>0.15040832225806455</v>
      </c>
      <c r="S128" s="36">
        <v>0.007503049354838713</v>
      </c>
      <c r="T128" s="36">
        <v>0</v>
      </c>
      <c r="U128" s="36">
        <v>0</v>
      </c>
      <c r="V128" s="37">
        <v>2.5529075387096776</v>
      </c>
      <c r="W128" s="35">
        <v>0</v>
      </c>
      <c r="X128" s="36">
        <v>0</v>
      </c>
      <c r="Y128" s="36">
        <v>0</v>
      </c>
      <c r="Z128" s="36">
        <v>0</v>
      </c>
      <c r="AA128" s="37">
        <v>0</v>
      </c>
      <c r="AB128" s="35">
        <v>0</v>
      </c>
      <c r="AC128" s="36">
        <v>0</v>
      </c>
      <c r="AD128" s="36">
        <v>0</v>
      </c>
      <c r="AE128" s="36">
        <v>0</v>
      </c>
      <c r="AF128" s="37">
        <v>0</v>
      </c>
      <c r="AG128" s="35">
        <v>0</v>
      </c>
      <c r="AH128" s="36">
        <v>0</v>
      </c>
      <c r="AI128" s="36">
        <v>0</v>
      </c>
      <c r="AJ128" s="36">
        <v>0</v>
      </c>
      <c r="AK128" s="37">
        <v>0</v>
      </c>
      <c r="AL128" s="35">
        <v>0</v>
      </c>
      <c r="AM128" s="36">
        <v>0</v>
      </c>
      <c r="AN128" s="36">
        <v>0</v>
      </c>
      <c r="AO128" s="36">
        <v>0</v>
      </c>
      <c r="AP128" s="37">
        <v>0</v>
      </c>
      <c r="AQ128" s="35">
        <v>0</v>
      </c>
      <c r="AR128" s="36">
        <v>0</v>
      </c>
      <c r="AS128" s="36">
        <v>0</v>
      </c>
      <c r="AT128" s="36">
        <v>0</v>
      </c>
      <c r="AU128" s="37">
        <v>0</v>
      </c>
      <c r="AV128" s="35">
        <v>8.677820040580643</v>
      </c>
      <c r="AW128" s="36">
        <v>11.75392738055782</v>
      </c>
      <c r="AX128" s="36">
        <v>0</v>
      </c>
      <c r="AY128" s="36">
        <v>0</v>
      </c>
      <c r="AZ128" s="37">
        <v>2.049739150032258</v>
      </c>
      <c r="BA128" s="35">
        <v>0</v>
      </c>
      <c r="BB128" s="36">
        <v>0</v>
      </c>
      <c r="BC128" s="36">
        <v>0</v>
      </c>
      <c r="BD128" s="36">
        <v>0</v>
      </c>
      <c r="BE128" s="37">
        <v>0</v>
      </c>
      <c r="BF128" s="35">
        <v>0.09933891054838713</v>
      </c>
      <c r="BG128" s="36">
        <v>0</v>
      </c>
      <c r="BH128" s="36">
        <v>0</v>
      </c>
      <c r="BI128" s="36">
        <v>0</v>
      </c>
      <c r="BJ128" s="37">
        <v>0.12440474738709675</v>
      </c>
      <c r="BK128" s="38">
        <f t="shared" si="6"/>
        <v>59.6583929682675</v>
      </c>
    </row>
    <row r="129" spans="1:63" s="39" customFormat="1" ht="15">
      <c r="A129" s="34"/>
      <c r="B129" s="7" t="s">
        <v>177</v>
      </c>
      <c r="C129" s="35">
        <v>0</v>
      </c>
      <c r="D129" s="36">
        <v>0</v>
      </c>
      <c r="E129" s="36">
        <v>0</v>
      </c>
      <c r="F129" s="36">
        <v>0</v>
      </c>
      <c r="G129" s="37">
        <v>0</v>
      </c>
      <c r="H129" s="35">
        <v>0.007389161774193548</v>
      </c>
      <c r="I129" s="36">
        <v>100.03780387096774</v>
      </c>
      <c r="J129" s="36">
        <v>0</v>
      </c>
      <c r="K129" s="36">
        <v>0</v>
      </c>
      <c r="L129" s="37">
        <v>0.03921936629032259</v>
      </c>
      <c r="M129" s="35">
        <v>0</v>
      </c>
      <c r="N129" s="36">
        <v>0</v>
      </c>
      <c r="O129" s="36">
        <v>0</v>
      </c>
      <c r="P129" s="36">
        <v>0</v>
      </c>
      <c r="Q129" s="37">
        <v>0</v>
      </c>
      <c r="R129" s="35">
        <v>0.5998857852580647</v>
      </c>
      <c r="S129" s="36">
        <v>0</v>
      </c>
      <c r="T129" s="36">
        <v>0</v>
      </c>
      <c r="U129" s="36">
        <v>0</v>
      </c>
      <c r="V129" s="37">
        <v>4.081656077258065</v>
      </c>
      <c r="W129" s="35">
        <v>0</v>
      </c>
      <c r="X129" s="36">
        <v>0</v>
      </c>
      <c r="Y129" s="36">
        <v>0</v>
      </c>
      <c r="Z129" s="36">
        <v>0</v>
      </c>
      <c r="AA129" s="37">
        <v>0</v>
      </c>
      <c r="AB129" s="35">
        <v>0</v>
      </c>
      <c r="AC129" s="36">
        <v>0</v>
      </c>
      <c r="AD129" s="36">
        <v>0</v>
      </c>
      <c r="AE129" s="36">
        <v>0</v>
      </c>
      <c r="AF129" s="37">
        <v>0</v>
      </c>
      <c r="AG129" s="35">
        <v>0</v>
      </c>
      <c r="AH129" s="36">
        <v>0</v>
      </c>
      <c r="AI129" s="36">
        <v>0</v>
      </c>
      <c r="AJ129" s="36">
        <v>0</v>
      </c>
      <c r="AK129" s="37">
        <v>0</v>
      </c>
      <c r="AL129" s="35">
        <v>0</v>
      </c>
      <c r="AM129" s="36">
        <v>0</v>
      </c>
      <c r="AN129" s="36">
        <v>0</v>
      </c>
      <c r="AO129" s="36">
        <v>0</v>
      </c>
      <c r="AP129" s="37">
        <v>0</v>
      </c>
      <c r="AQ129" s="35">
        <v>0</v>
      </c>
      <c r="AR129" s="36">
        <v>0</v>
      </c>
      <c r="AS129" s="36">
        <v>0</v>
      </c>
      <c r="AT129" s="36">
        <v>0</v>
      </c>
      <c r="AU129" s="37">
        <v>0</v>
      </c>
      <c r="AV129" s="35">
        <v>0.026092315096774194</v>
      </c>
      <c r="AW129" s="36">
        <v>0</v>
      </c>
      <c r="AX129" s="36">
        <v>0</v>
      </c>
      <c r="AY129" s="36">
        <v>0</v>
      </c>
      <c r="AZ129" s="37">
        <v>3.4479536</v>
      </c>
      <c r="BA129" s="35">
        <v>0</v>
      </c>
      <c r="BB129" s="36">
        <v>0</v>
      </c>
      <c r="BC129" s="36">
        <v>0</v>
      </c>
      <c r="BD129" s="36">
        <v>0</v>
      </c>
      <c r="BE129" s="37">
        <v>0</v>
      </c>
      <c r="BF129" s="35">
        <v>0</v>
      </c>
      <c r="BG129" s="36">
        <v>17.024129032258063</v>
      </c>
      <c r="BH129" s="36">
        <v>0</v>
      </c>
      <c r="BI129" s="36">
        <v>0</v>
      </c>
      <c r="BJ129" s="37">
        <v>0.0005674709677419355</v>
      </c>
      <c r="BK129" s="38">
        <f t="shared" si="6"/>
        <v>125.26469667987097</v>
      </c>
    </row>
    <row r="130" spans="1:63" s="39" customFormat="1" ht="15">
      <c r="A130" s="34"/>
      <c r="B130" s="7" t="s">
        <v>178</v>
      </c>
      <c r="C130" s="35">
        <v>0</v>
      </c>
      <c r="D130" s="36">
        <v>0</v>
      </c>
      <c r="E130" s="36">
        <v>0</v>
      </c>
      <c r="F130" s="36">
        <v>0</v>
      </c>
      <c r="G130" s="37">
        <v>0</v>
      </c>
      <c r="H130" s="35">
        <v>2.9819174757741935</v>
      </c>
      <c r="I130" s="36">
        <v>19.38131429032258</v>
      </c>
      <c r="J130" s="36">
        <v>0</v>
      </c>
      <c r="K130" s="36">
        <v>0</v>
      </c>
      <c r="L130" s="37">
        <v>3.030227631322581</v>
      </c>
      <c r="M130" s="35">
        <v>0</v>
      </c>
      <c r="N130" s="36">
        <v>0</v>
      </c>
      <c r="O130" s="36">
        <v>0</v>
      </c>
      <c r="P130" s="36">
        <v>0</v>
      </c>
      <c r="Q130" s="37">
        <v>0</v>
      </c>
      <c r="R130" s="35">
        <v>1.7441025843548388</v>
      </c>
      <c r="S130" s="36">
        <v>4.653720489387097</v>
      </c>
      <c r="T130" s="36">
        <v>0</v>
      </c>
      <c r="U130" s="36">
        <v>0</v>
      </c>
      <c r="V130" s="37">
        <v>6.82524008032258</v>
      </c>
      <c r="W130" s="35">
        <v>0</v>
      </c>
      <c r="X130" s="36">
        <v>0</v>
      </c>
      <c r="Y130" s="36">
        <v>0</v>
      </c>
      <c r="Z130" s="36">
        <v>0</v>
      </c>
      <c r="AA130" s="37">
        <v>0</v>
      </c>
      <c r="AB130" s="35">
        <v>0</v>
      </c>
      <c r="AC130" s="36">
        <v>0</v>
      </c>
      <c r="AD130" s="36">
        <v>0</v>
      </c>
      <c r="AE130" s="36">
        <v>0</v>
      </c>
      <c r="AF130" s="37">
        <v>0</v>
      </c>
      <c r="AG130" s="35">
        <v>0</v>
      </c>
      <c r="AH130" s="36">
        <v>0</v>
      </c>
      <c r="AI130" s="36">
        <v>0</v>
      </c>
      <c r="AJ130" s="36">
        <v>0</v>
      </c>
      <c r="AK130" s="37">
        <v>0</v>
      </c>
      <c r="AL130" s="35">
        <v>0</v>
      </c>
      <c r="AM130" s="36">
        <v>0</v>
      </c>
      <c r="AN130" s="36">
        <v>0</v>
      </c>
      <c r="AO130" s="36">
        <v>0</v>
      </c>
      <c r="AP130" s="37">
        <v>0</v>
      </c>
      <c r="AQ130" s="35">
        <v>0</v>
      </c>
      <c r="AR130" s="36">
        <v>0</v>
      </c>
      <c r="AS130" s="36">
        <v>0</v>
      </c>
      <c r="AT130" s="36">
        <v>0</v>
      </c>
      <c r="AU130" s="37">
        <v>0</v>
      </c>
      <c r="AV130" s="35">
        <v>20.108416495387097</v>
      </c>
      <c r="AW130" s="36">
        <v>18.992304990811725</v>
      </c>
      <c r="AX130" s="36">
        <v>0</v>
      </c>
      <c r="AY130" s="36">
        <v>0</v>
      </c>
      <c r="AZ130" s="37">
        <v>12.069511579838707</v>
      </c>
      <c r="BA130" s="35">
        <v>0</v>
      </c>
      <c r="BB130" s="36">
        <v>0</v>
      </c>
      <c r="BC130" s="36">
        <v>0</v>
      </c>
      <c r="BD130" s="36">
        <v>0</v>
      </c>
      <c r="BE130" s="37">
        <v>0</v>
      </c>
      <c r="BF130" s="35">
        <v>4.786432346258063</v>
      </c>
      <c r="BG130" s="36">
        <v>3.4510918093870973</v>
      </c>
      <c r="BH130" s="36">
        <v>0</v>
      </c>
      <c r="BI130" s="36">
        <v>0</v>
      </c>
      <c r="BJ130" s="37">
        <v>1.5704924899677422</v>
      </c>
      <c r="BK130" s="38">
        <f t="shared" si="6"/>
        <v>99.5947722631343</v>
      </c>
    </row>
    <row r="131" spans="1:63" s="39" customFormat="1" ht="15">
      <c r="A131" s="34"/>
      <c r="B131" s="7" t="s">
        <v>179</v>
      </c>
      <c r="C131" s="35">
        <v>0</v>
      </c>
      <c r="D131" s="36">
        <v>0</v>
      </c>
      <c r="E131" s="36">
        <v>0</v>
      </c>
      <c r="F131" s="36">
        <v>0</v>
      </c>
      <c r="G131" s="37">
        <v>0</v>
      </c>
      <c r="H131" s="35">
        <v>0.5096579729032258</v>
      </c>
      <c r="I131" s="36">
        <v>97.57476774193549</v>
      </c>
      <c r="J131" s="36">
        <v>0</v>
      </c>
      <c r="K131" s="36">
        <v>0</v>
      </c>
      <c r="L131" s="37">
        <v>0.9370643172580644</v>
      </c>
      <c r="M131" s="35">
        <v>0</v>
      </c>
      <c r="N131" s="36">
        <v>0</v>
      </c>
      <c r="O131" s="36">
        <v>0</v>
      </c>
      <c r="P131" s="36">
        <v>0</v>
      </c>
      <c r="Q131" s="37">
        <v>0</v>
      </c>
      <c r="R131" s="35">
        <v>0.005105656451612903</v>
      </c>
      <c r="S131" s="36">
        <v>5.672951612903226</v>
      </c>
      <c r="T131" s="36">
        <v>0</v>
      </c>
      <c r="U131" s="36">
        <v>0</v>
      </c>
      <c r="V131" s="37">
        <v>2.8802709929032253</v>
      </c>
      <c r="W131" s="35">
        <v>0</v>
      </c>
      <c r="X131" s="36">
        <v>0</v>
      </c>
      <c r="Y131" s="36">
        <v>0</v>
      </c>
      <c r="Z131" s="36">
        <v>0</v>
      </c>
      <c r="AA131" s="37">
        <v>0</v>
      </c>
      <c r="AB131" s="35">
        <v>0</v>
      </c>
      <c r="AC131" s="36">
        <v>0</v>
      </c>
      <c r="AD131" s="36">
        <v>0</v>
      </c>
      <c r="AE131" s="36">
        <v>0</v>
      </c>
      <c r="AF131" s="37">
        <v>0</v>
      </c>
      <c r="AG131" s="35">
        <v>0</v>
      </c>
      <c r="AH131" s="36">
        <v>0</v>
      </c>
      <c r="AI131" s="36">
        <v>0</v>
      </c>
      <c r="AJ131" s="36">
        <v>0</v>
      </c>
      <c r="AK131" s="37">
        <v>0</v>
      </c>
      <c r="AL131" s="35">
        <v>0</v>
      </c>
      <c r="AM131" s="36">
        <v>0</v>
      </c>
      <c r="AN131" s="36">
        <v>0</v>
      </c>
      <c r="AO131" s="36">
        <v>0</v>
      </c>
      <c r="AP131" s="37">
        <v>0</v>
      </c>
      <c r="AQ131" s="35">
        <v>0</v>
      </c>
      <c r="AR131" s="36">
        <v>0</v>
      </c>
      <c r="AS131" s="36">
        <v>0</v>
      </c>
      <c r="AT131" s="36">
        <v>0</v>
      </c>
      <c r="AU131" s="37">
        <v>0</v>
      </c>
      <c r="AV131" s="35">
        <v>0.2769099735483871</v>
      </c>
      <c r="AW131" s="36">
        <v>11.427491341675667</v>
      </c>
      <c r="AX131" s="36">
        <v>0</v>
      </c>
      <c r="AY131" s="36">
        <v>0</v>
      </c>
      <c r="AZ131" s="37">
        <v>0.22816672851612896</v>
      </c>
      <c r="BA131" s="35">
        <v>0</v>
      </c>
      <c r="BB131" s="36">
        <v>0</v>
      </c>
      <c r="BC131" s="36">
        <v>0</v>
      </c>
      <c r="BD131" s="36">
        <v>0</v>
      </c>
      <c r="BE131" s="37">
        <v>0</v>
      </c>
      <c r="BF131" s="35">
        <v>0.023727052032258063</v>
      </c>
      <c r="BG131" s="36">
        <v>0</v>
      </c>
      <c r="BH131" s="36">
        <v>0</v>
      </c>
      <c r="BI131" s="36">
        <v>0</v>
      </c>
      <c r="BJ131" s="37">
        <v>0.0011325561290322582</v>
      </c>
      <c r="BK131" s="38">
        <f t="shared" si="6"/>
        <v>119.5372459462563</v>
      </c>
    </row>
    <row r="132" spans="1:63" s="39" customFormat="1" ht="15">
      <c r="A132" s="34"/>
      <c r="B132" s="7" t="s">
        <v>180</v>
      </c>
      <c r="C132" s="35">
        <v>0</v>
      </c>
      <c r="D132" s="36">
        <v>0</v>
      </c>
      <c r="E132" s="36">
        <v>0</v>
      </c>
      <c r="F132" s="36">
        <v>0</v>
      </c>
      <c r="G132" s="37">
        <v>0</v>
      </c>
      <c r="H132" s="35">
        <v>0.7388254334193548</v>
      </c>
      <c r="I132" s="36">
        <v>143.9342999546129</v>
      </c>
      <c r="J132" s="36">
        <v>0</v>
      </c>
      <c r="K132" s="36">
        <v>0</v>
      </c>
      <c r="L132" s="37">
        <v>10.791446319548387</v>
      </c>
      <c r="M132" s="35">
        <v>0</v>
      </c>
      <c r="N132" s="36">
        <v>0</v>
      </c>
      <c r="O132" s="36">
        <v>0</v>
      </c>
      <c r="P132" s="36">
        <v>0</v>
      </c>
      <c r="Q132" s="37">
        <v>0</v>
      </c>
      <c r="R132" s="35">
        <v>0.22751420580645162</v>
      </c>
      <c r="S132" s="36">
        <v>6.808405161290322</v>
      </c>
      <c r="T132" s="36">
        <v>0</v>
      </c>
      <c r="U132" s="36">
        <v>0</v>
      </c>
      <c r="V132" s="37">
        <v>0</v>
      </c>
      <c r="W132" s="35">
        <v>0</v>
      </c>
      <c r="X132" s="36">
        <v>0</v>
      </c>
      <c r="Y132" s="36">
        <v>0</v>
      </c>
      <c r="Z132" s="36">
        <v>0</v>
      </c>
      <c r="AA132" s="37">
        <v>0</v>
      </c>
      <c r="AB132" s="35">
        <v>0</v>
      </c>
      <c r="AC132" s="36">
        <v>0</v>
      </c>
      <c r="AD132" s="36">
        <v>0</v>
      </c>
      <c r="AE132" s="36">
        <v>0</v>
      </c>
      <c r="AF132" s="37">
        <v>0</v>
      </c>
      <c r="AG132" s="35">
        <v>0</v>
      </c>
      <c r="AH132" s="36">
        <v>0</v>
      </c>
      <c r="AI132" s="36">
        <v>0</v>
      </c>
      <c r="AJ132" s="36">
        <v>0</v>
      </c>
      <c r="AK132" s="37">
        <v>0</v>
      </c>
      <c r="AL132" s="35">
        <v>0</v>
      </c>
      <c r="AM132" s="36">
        <v>0</v>
      </c>
      <c r="AN132" s="36">
        <v>0</v>
      </c>
      <c r="AO132" s="36">
        <v>0</v>
      </c>
      <c r="AP132" s="37">
        <v>0</v>
      </c>
      <c r="AQ132" s="35">
        <v>0</v>
      </c>
      <c r="AR132" s="36">
        <v>0</v>
      </c>
      <c r="AS132" s="36">
        <v>0</v>
      </c>
      <c r="AT132" s="36">
        <v>0</v>
      </c>
      <c r="AU132" s="37">
        <v>0</v>
      </c>
      <c r="AV132" s="35">
        <v>0.10420673806451614</v>
      </c>
      <c r="AW132" s="36">
        <v>11.326819354604146</v>
      </c>
      <c r="AX132" s="36">
        <v>0</v>
      </c>
      <c r="AY132" s="36">
        <v>0</v>
      </c>
      <c r="AZ132" s="37">
        <v>0.3092221683870968</v>
      </c>
      <c r="BA132" s="35">
        <v>0</v>
      </c>
      <c r="BB132" s="36">
        <v>0</v>
      </c>
      <c r="BC132" s="36">
        <v>0</v>
      </c>
      <c r="BD132" s="36">
        <v>0</v>
      </c>
      <c r="BE132" s="37">
        <v>0</v>
      </c>
      <c r="BF132" s="35">
        <v>0.016990229032258063</v>
      </c>
      <c r="BG132" s="36">
        <v>0</v>
      </c>
      <c r="BH132" s="36">
        <v>0</v>
      </c>
      <c r="BI132" s="36">
        <v>0</v>
      </c>
      <c r="BJ132" s="37">
        <v>0.0011326819354838709</v>
      </c>
      <c r="BK132" s="38">
        <f t="shared" si="6"/>
        <v>174.25886224670086</v>
      </c>
    </row>
    <row r="133" spans="1:63" s="39" customFormat="1" ht="15">
      <c r="A133" s="34"/>
      <c r="B133" s="7" t="s">
        <v>181</v>
      </c>
      <c r="C133" s="35">
        <v>0</v>
      </c>
      <c r="D133" s="36">
        <v>0</v>
      </c>
      <c r="E133" s="36">
        <v>0</v>
      </c>
      <c r="F133" s="36">
        <v>0</v>
      </c>
      <c r="G133" s="37">
        <v>0</v>
      </c>
      <c r="H133" s="35">
        <v>7.830409032</v>
      </c>
      <c r="I133" s="36">
        <v>22.89354412564516</v>
      </c>
      <c r="J133" s="36">
        <v>0</v>
      </c>
      <c r="K133" s="36">
        <v>0</v>
      </c>
      <c r="L133" s="37">
        <v>4.832734595354838</v>
      </c>
      <c r="M133" s="35">
        <v>0</v>
      </c>
      <c r="N133" s="36">
        <v>0</v>
      </c>
      <c r="O133" s="36">
        <v>0</v>
      </c>
      <c r="P133" s="36">
        <v>0</v>
      </c>
      <c r="Q133" s="37">
        <v>0</v>
      </c>
      <c r="R133" s="35">
        <v>5.5675043340322565</v>
      </c>
      <c r="S133" s="36">
        <v>6.244814322580645</v>
      </c>
      <c r="T133" s="36">
        <v>0</v>
      </c>
      <c r="U133" s="36">
        <v>0</v>
      </c>
      <c r="V133" s="37">
        <v>2.602005967741935</v>
      </c>
      <c r="W133" s="35">
        <v>0</v>
      </c>
      <c r="X133" s="36">
        <v>0</v>
      </c>
      <c r="Y133" s="36">
        <v>0</v>
      </c>
      <c r="Z133" s="36">
        <v>0</v>
      </c>
      <c r="AA133" s="37">
        <v>0</v>
      </c>
      <c r="AB133" s="35">
        <v>11.60398422580645</v>
      </c>
      <c r="AC133" s="36">
        <v>0.3429749032258064</v>
      </c>
      <c r="AD133" s="36">
        <v>0</v>
      </c>
      <c r="AE133" s="36">
        <v>0</v>
      </c>
      <c r="AF133" s="37">
        <v>0</v>
      </c>
      <c r="AG133" s="35">
        <v>0</v>
      </c>
      <c r="AH133" s="36">
        <v>0</v>
      </c>
      <c r="AI133" s="36">
        <v>0</v>
      </c>
      <c r="AJ133" s="36">
        <v>0</v>
      </c>
      <c r="AK133" s="37">
        <v>0</v>
      </c>
      <c r="AL133" s="35">
        <v>0</v>
      </c>
      <c r="AM133" s="36">
        <v>0</v>
      </c>
      <c r="AN133" s="36">
        <v>0</v>
      </c>
      <c r="AO133" s="36">
        <v>0</v>
      </c>
      <c r="AP133" s="37">
        <v>0</v>
      </c>
      <c r="AQ133" s="35">
        <v>0</v>
      </c>
      <c r="AR133" s="36">
        <v>0</v>
      </c>
      <c r="AS133" s="36">
        <v>0</v>
      </c>
      <c r="AT133" s="36">
        <v>0</v>
      </c>
      <c r="AU133" s="37">
        <v>0</v>
      </c>
      <c r="AV133" s="35">
        <v>37.38831755135484</v>
      </c>
      <c r="AW133" s="36">
        <v>29.95552044706555</v>
      </c>
      <c r="AX133" s="36">
        <v>0</v>
      </c>
      <c r="AY133" s="36">
        <v>0</v>
      </c>
      <c r="AZ133" s="37">
        <v>26.65796515932258</v>
      </c>
      <c r="BA133" s="35">
        <v>0</v>
      </c>
      <c r="BB133" s="36">
        <v>0</v>
      </c>
      <c r="BC133" s="36">
        <v>0</v>
      </c>
      <c r="BD133" s="36">
        <v>0</v>
      </c>
      <c r="BE133" s="37">
        <v>0</v>
      </c>
      <c r="BF133" s="35">
        <v>9.996906721580645</v>
      </c>
      <c r="BG133" s="36">
        <v>1.8977944645161289</v>
      </c>
      <c r="BH133" s="36">
        <v>0</v>
      </c>
      <c r="BI133" s="36">
        <v>0</v>
      </c>
      <c r="BJ133" s="37">
        <v>4.863811753258066</v>
      </c>
      <c r="BK133" s="38">
        <f t="shared" si="6"/>
        <v>172.67828760348488</v>
      </c>
    </row>
    <row r="134" spans="1:63" s="39" customFormat="1" ht="15">
      <c r="A134" s="34"/>
      <c r="B134" s="7" t="s">
        <v>182</v>
      </c>
      <c r="C134" s="35">
        <v>0</v>
      </c>
      <c r="D134" s="36">
        <v>0</v>
      </c>
      <c r="E134" s="36">
        <v>0</v>
      </c>
      <c r="F134" s="36">
        <v>0</v>
      </c>
      <c r="G134" s="37">
        <v>0</v>
      </c>
      <c r="H134" s="35">
        <v>7.4157015706451626</v>
      </c>
      <c r="I134" s="36">
        <v>164.66242167741936</v>
      </c>
      <c r="J134" s="36">
        <v>0</v>
      </c>
      <c r="K134" s="36">
        <v>0</v>
      </c>
      <c r="L134" s="37">
        <v>1.2495570721935483</v>
      </c>
      <c r="M134" s="35">
        <v>0</v>
      </c>
      <c r="N134" s="36">
        <v>0</v>
      </c>
      <c r="O134" s="36">
        <v>0</v>
      </c>
      <c r="P134" s="36">
        <v>0</v>
      </c>
      <c r="Q134" s="37">
        <v>0</v>
      </c>
      <c r="R134" s="35">
        <v>6.079252919967741</v>
      </c>
      <c r="S134" s="36">
        <v>8.481924193548387</v>
      </c>
      <c r="T134" s="36">
        <v>0</v>
      </c>
      <c r="U134" s="36">
        <v>0</v>
      </c>
      <c r="V134" s="37">
        <v>5.654616129032258</v>
      </c>
      <c r="W134" s="35">
        <v>0</v>
      </c>
      <c r="X134" s="36">
        <v>0</v>
      </c>
      <c r="Y134" s="36">
        <v>0</v>
      </c>
      <c r="Z134" s="36">
        <v>0</v>
      </c>
      <c r="AA134" s="37">
        <v>0</v>
      </c>
      <c r="AB134" s="35">
        <v>0</v>
      </c>
      <c r="AC134" s="36">
        <v>0</v>
      </c>
      <c r="AD134" s="36">
        <v>0</v>
      </c>
      <c r="AE134" s="36">
        <v>0</v>
      </c>
      <c r="AF134" s="37">
        <v>0</v>
      </c>
      <c r="AG134" s="35">
        <v>0</v>
      </c>
      <c r="AH134" s="36">
        <v>0</v>
      </c>
      <c r="AI134" s="36">
        <v>0</v>
      </c>
      <c r="AJ134" s="36">
        <v>0</v>
      </c>
      <c r="AK134" s="37">
        <v>0</v>
      </c>
      <c r="AL134" s="35">
        <v>0</v>
      </c>
      <c r="AM134" s="36">
        <v>0</v>
      </c>
      <c r="AN134" s="36">
        <v>0</v>
      </c>
      <c r="AO134" s="36">
        <v>0</v>
      </c>
      <c r="AP134" s="37">
        <v>0</v>
      </c>
      <c r="AQ134" s="35">
        <v>0</v>
      </c>
      <c r="AR134" s="36">
        <v>0</v>
      </c>
      <c r="AS134" s="36">
        <v>0</v>
      </c>
      <c r="AT134" s="36">
        <v>0</v>
      </c>
      <c r="AU134" s="37">
        <v>0</v>
      </c>
      <c r="AV134" s="35">
        <v>1.5351798470967744</v>
      </c>
      <c r="AW134" s="36">
        <v>1.1288087097325008</v>
      </c>
      <c r="AX134" s="36">
        <v>0</v>
      </c>
      <c r="AY134" s="36">
        <v>0</v>
      </c>
      <c r="AZ134" s="37">
        <v>14.23709985080645</v>
      </c>
      <c r="BA134" s="35">
        <v>0</v>
      </c>
      <c r="BB134" s="36">
        <v>0</v>
      </c>
      <c r="BC134" s="36">
        <v>0</v>
      </c>
      <c r="BD134" s="36">
        <v>0</v>
      </c>
      <c r="BE134" s="37">
        <v>0</v>
      </c>
      <c r="BF134" s="35">
        <v>0.0005644043548387095</v>
      </c>
      <c r="BG134" s="36">
        <v>0</v>
      </c>
      <c r="BH134" s="36">
        <v>0</v>
      </c>
      <c r="BI134" s="36">
        <v>0</v>
      </c>
      <c r="BJ134" s="37">
        <v>0.03499307</v>
      </c>
      <c r="BK134" s="38">
        <f t="shared" si="6"/>
        <v>210.48011944479703</v>
      </c>
    </row>
    <row r="135" spans="1:63" s="39" customFormat="1" ht="15">
      <c r="A135" s="34"/>
      <c r="B135" s="7" t="s">
        <v>183</v>
      </c>
      <c r="C135" s="35">
        <v>0</v>
      </c>
      <c r="D135" s="36">
        <v>3.3892238709677422</v>
      </c>
      <c r="E135" s="36">
        <v>0</v>
      </c>
      <c r="F135" s="36">
        <v>0</v>
      </c>
      <c r="G135" s="37">
        <v>0</v>
      </c>
      <c r="H135" s="35">
        <v>0.6360443553225805</v>
      </c>
      <c r="I135" s="36">
        <v>77.983631308</v>
      </c>
      <c r="J135" s="36">
        <v>0</v>
      </c>
      <c r="K135" s="36">
        <v>0</v>
      </c>
      <c r="L135" s="37">
        <v>0.3641156178709678</v>
      </c>
      <c r="M135" s="35">
        <v>0</v>
      </c>
      <c r="N135" s="36">
        <v>0</v>
      </c>
      <c r="O135" s="36">
        <v>0</v>
      </c>
      <c r="P135" s="36">
        <v>0</v>
      </c>
      <c r="Q135" s="37">
        <v>0</v>
      </c>
      <c r="R135" s="35">
        <v>0.0028243532258064525</v>
      </c>
      <c r="S135" s="36">
        <v>18.075860645161292</v>
      </c>
      <c r="T135" s="36">
        <v>0</v>
      </c>
      <c r="U135" s="36">
        <v>0</v>
      </c>
      <c r="V135" s="37">
        <v>5.648706451612903</v>
      </c>
      <c r="W135" s="35">
        <v>0</v>
      </c>
      <c r="X135" s="36">
        <v>0</v>
      </c>
      <c r="Y135" s="36">
        <v>0</v>
      </c>
      <c r="Z135" s="36">
        <v>0</v>
      </c>
      <c r="AA135" s="37">
        <v>0</v>
      </c>
      <c r="AB135" s="35">
        <v>0</v>
      </c>
      <c r="AC135" s="36">
        <v>0</v>
      </c>
      <c r="AD135" s="36">
        <v>0</v>
      </c>
      <c r="AE135" s="36">
        <v>0</v>
      </c>
      <c r="AF135" s="37">
        <v>0</v>
      </c>
      <c r="AG135" s="35">
        <v>0</v>
      </c>
      <c r="AH135" s="36">
        <v>0</v>
      </c>
      <c r="AI135" s="36">
        <v>0</v>
      </c>
      <c r="AJ135" s="36">
        <v>0</v>
      </c>
      <c r="AK135" s="37">
        <v>0</v>
      </c>
      <c r="AL135" s="35">
        <v>0</v>
      </c>
      <c r="AM135" s="36">
        <v>0</v>
      </c>
      <c r="AN135" s="36">
        <v>0</v>
      </c>
      <c r="AO135" s="36">
        <v>0</v>
      </c>
      <c r="AP135" s="37">
        <v>0</v>
      </c>
      <c r="AQ135" s="35">
        <v>0</v>
      </c>
      <c r="AR135" s="36">
        <v>0</v>
      </c>
      <c r="AS135" s="36">
        <v>0</v>
      </c>
      <c r="AT135" s="36">
        <v>0</v>
      </c>
      <c r="AU135" s="37">
        <v>0</v>
      </c>
      <c r="AV135" s="35">
        <v>5.730527081064516</v>
      </c>
      <c r="AW135" s="36">
        <v>4.510925161386885</v>
      </c>
      <c r="AX135" s="36">
        <v>0</v>
      </c>
      <c r="AY135" s="36">
        <v>0</v>
      </c>
      <c r="AZ135" s="37">
        <v>0.7707387322903225</v>
      </c>
      <c r="BA135" s="35">
        <v>0</v>
      </c>
      <c r="BB135" s="36">
        <v>0</v>
      </c>
      <c r="BC135" s="36">
        <v>0</v>
      </c>
      <c r="BD135" s="36">
        <v>0</v>
      </c>
      <c r="BE135" s="37">
        <v>0</v>
      </c>
      <c r="BF135" s="35">
        <v>0</v>
      </c>
      <c r="BG135" s="36">
        <v>0</v>
      </c>
      <c r="BH135" s="36">
        <v>0</v>
      </c>
      <c r="BI135" s="36">
        <v>0</v>
      </c>
      <c r="BJ135" s="37">
        <v>0.0011277312903225807</v>
      </c>
      <c r="BK135" s="38">
        <f t="shared" si="6"/>
        <v>117.11372530819335</v>
      </c>
    </row>
    <row r="136" spans="1:63" s="39" customFormat="1" ht="15">
      <c r="A136" s="34"/>
      <c r="B136" s="7" t="s">
        <v>185</v>
      </c>
      <c r="C136" s="35">
        <v>0</v>
      </c>
      <c r="D136" s="36">
        <v>0</v>
      </c>
      <c r="E136" s="36">
        <v>0</v>
      </c>
      <c r="F136" s="36">
        <v>0</v>
      </c>
      <c r="G136" s="37">
        <v>0</v>
      </c>
      <c r="H136" s="35">
        <v>1.618887231451613</v>
      </c>
      <c r="I136" s="36">
        <v>31.489296774193548</v>
      </c>
      <c r="J136" s="36">
        <v>0</v>
      </c>
      <c r="K136" s="36">
        <v>0</v>
      </c>
      <c r="L136" s="37">
        <v>2.7736897177096775</v>
      </c>
      <c r="M136" s="35">
        <v>0</v>
      </c>
      <c r="N136" s="36">
        <v>0</v>
      </c>
      <c r="O136" s="36">
        <v>0</v>
      </c>
      <c r="P136" s="36">
        <v>0</v>
      </c>
      <c r="Q136" s="37">
        <v>0</v>
      </c>
      <c r="R136" s="35">
        <v>0.012933104032258065</v>
      </c>
      <c r="S136" s="36">
        <v>0</v>
      </c>
      <c r="T136" s="36">
        <v>0</v>
      </c>
      <c r="U136" s="36">
        <v>0</v>
      </c>
      <c r="V136" s="37">
        <v>7.310015322580645</v>
      </c>
      <c r="W136" s="35">
        <v>0</v>
      </c>
      <c r="X136" s="36">
        <v>0</v>
      </c>
      <c r="Y136" s="36">
        <v>0</v>
      </c>
      <c r="Z136" s="36">
        <v>0</v>
      </c>
      <c r="AA136" s="37">
        <v>0</v>
      </c>
      <c r="AB136" s="35">
        <v>0</v>
      </c>
      <c r="AC136" s="36">
        <v>0</v>
      </c>
      <c r="AD136" s="36">
        <v>0</v>
      </c>
      <c r="AE136" s="36">
        <v>0</v>
      </c>
      <c r="AF136" s="37">
        <v>0</v>
      </c>
      <c r="AG136" s="35">
        <v>0</v>
      </c>
      <c r="AH136" s="36">
        <v>0</v>
      </c>
      <c r="AI136" s="36">
        <v>0</v>
      </c>
      <c r="AJ136" s="36">
        <v>0</v>
      </c>
      <c r="AK136" s="37">
        <v>0</v>
      </c>
      <c r="AL136" s="35">
        <v>0</v>
      </c>
      <c r="AM136" s="36">
        <v>0</v>
      </c>
      <c r="AN136" s="36">
        <v>0</v>
      </c>
      <c r="AO136" s="36">
        <v>0</v>
      </c>
      <c r="AP136" s="37">
        <v>0</v>
      </c>
      <c r="AQ136" s="35">
        <v>0</v>
      </c>
      <c r="AR136" s="36">
        <v>0</v>
      </c>
      <c r="AS136" s="36">
        <v>0</v>
      </c>
      <c r="AT136" s="36">
        <v>0</v>
      </c>
      <c r="AU136" s="37">
        <v>0</v>
      </c>
      <c r="AV136" s="35">
        <v>0.8924081909354838</v>
      </c>
      <c r="AW136" s="36">
        <v>2.8064209674527874</v>
      </c>
      <c r="AX136" s="36">
        <v>0</v>
      </c>
      <c r="AY136" s="36">
        <v>0</v>
      </c>
      <c r="AZ136" s="37">
        <v>8.235101908677418</v>
      </c>
      <c r="BA136" s="35">
        <v>0</v>
      </c>
      <c r="BB136" s="36">
        <v>0</v>
      </c>
      <c r="BC136" s="36">
        <v>0</v>
      </c>
      <c r="BD136" s="36">
        <v>0</v>
      </c>
      <c r="BE136" s="37">
        <v>0</v>
      </c>
      <c r="BF136" s="35">
        <v>0.009541831290322583</v>
      </c>
      <c r="BG136" s="36">
        <v>0</v>
      </c>
      <c r="BH136" s="36">
        <v>0</v>
      </c>
      <c r="BI136" s="36">
        <v>0</v>
      </c>
      <c r="BJ136" s="37">
        <v>0.011225667741935483</v>
      </c>
      <c r="BK136" s="38">
        <f t="shared" si="6"/>
        <v>55.15952071606569</v>
      </c>
    </row>
    <row r="137" spans="1:63" s="39" customFormat="1" ht="15">
      <c r="A137" s="34"/>
      <c r="B137" s="7" t="s">
        <v>189</v>
      </c>
      <c r="C137" s="35">
        <v>0</v>
      </c>
      <c r="D137" s="36">
        <v>0</v>
      </c>
      <c r="E137" s="36">
        <v>0</v>
      </c>
      <c r="F137" s="36">
        <v>0</v>
      </c>
      <c r="G137" s="37">
        <v>0</v>
      </c>
      <c r="H137" s="35">
        <v>6.687812317258064</v>
      </c>
      <c r="I137" s="36">
        <v>15.454277922903223</v>
      </c>
      <c r="J137" s="36">
        <v>0</v>
      </c>
      <c r="K137" s="36">
        <v>0</v>
      </c>
      <c r="L137" s="37">
        <v>6.644484607580646</v>
      </c>
      <c r="M137" s="35">
        <v>0</v>
      </c>
      <c r="N137" s="36">
        <v>0</v>
      </c>
      <c r="O137" s="36">
        <v>0</v>
      </c>
      <c r="P137" s="36">
        <v>0</v>
      </c>
      <c r="Q137" s="37">
        <v>0</v>
      </c>
      <c r="R137" s="35">
        <v>3.488506903419354</v>
      </c>
      <c r="S137" s="36">
        <v>0.09098820161290323</v>
      </c>
      <c r="T137" s="36">
        <v>0</v>
      </c>
      <c r="U137" s="36">
        <v>0</v>
      </c>
      <c r="V137" s="37">
        <v>2.535993169</v>
      </c>
      <c r="W137" s="35">
        <v>0</v>
      </c>
      <c r="X137" s="36">
        <v>0</v>
      </c>
      <c r="Y137" s="36">
        <v>0</v>
      </c>
      <c r="Z137" s="36">
        <v>0</v>
      </c>
      <c r="AA137" s="37">
        <v>0</v>
      </c>
      <c r="AB137" s="35">
        <v>0</v>
      </c>
      <c r="AC137" s="36">
        <v>0</v>
      </c>
      <c r="AD137" s="36">
        <v>0</v>
      </c>
      <c r="AE137" s="36">
        <v>0</v>
      </c>
      <c r="AF137" s="37">
        <v>0.2691984</v>
      </c>
      <c r="AG137" s="35">
        <v>0</v>
      </c>
      <c r="AH137" s="36">
        <v>0</v>
      </c>
      <c r="AI137" s="36">
        <v>0</v>
      </c>
      <c r="AJ137" s="36">
        <v>0</v>
      </c>
      <c r="AK137" s="37">
        <v>0</v>
      </c>
      <c r="AL137" s="35">
        <v>0</v>
      </c>
      <c r="AM137" s="36">
        <v>0</v>
      </c>
      <c r="AN137" s="36">
        <v>0</v>
      </c>
      <c r="AO137" s="36">
        <v>0</v>
      </c>
      <c r="AP137" s="37">
        <v>0</v>
      </c>
      <c r="AQ137" s="35">
        <v>0</v>
      </c>
      <c r="AR137" s="36">
        <v>0</v>
      </c>
      <c r="AS137" s="36">
        <v>0</v>
      </c>
      <c r="AT137" s="36">
        <v>0</v>
      </c>
      <c r="AU137" s="37">
        <v>0</v>
      </c>
      <c r="AV137" s="35">
        <v>40.802631900129036</v>
      </c>
      <c r="AW137" s="36">
        <v>7.998557455670692</v>
      </c>
      <c r="AX137" s="36">
        <v>0</v>
      </c>
      <c r="AY137" s="36">
        <v>0</v>
      </c>
      <c r="AZ137" s="37">
        <v>7.65999650867742</v>
      </c>
      <c r="BA137" s="35">
        <v>0</v>
      </c>
      <c r="BB137" s="36">
        <v>0</v>
      </c>
      <c r="BC137" s="36">
        <v>0</v>
      </c>
      <c r="BD137" s="36">
        <v>0</v>
      </c>
      <c r="BE137" s="37">
        <v>0</v>
      </c>
      <c r="BF137" s="35">
        <v>10.495275038774194</v>
      </c>
      <c r="BG137" s="36">
        <v>0.07289668358064517</v>
      </c>
      <c r="BH137" s="36">
        <v>0</v>
      </c>
      <c r="BI137" s="36">
        <v>0</v>
      </c>
      <c r="BJ137" s="37">
        <v>1.1053489500645162</v>
      </c>
      <c r="BK137" s="38">
        <f t="shared" si="6"/>
        <v>103.3059680586707</v>
      </c>
    </row>
    <row r="138" spans="1:63" s="39" customFormat="1" ht="15">
      <c r="A138" s="34"/>
      <c r="B138" s="7" t="s">
        <v>186</v>
      </c>
      <c r="C138" s="35">
        <v>0</v>
      </c>
      <c r="D138" s="36">
        <v>0</v>
      </c>
      <c r="E138" s="36">
        <v>0</v>
      </c>
      <c r="F138" s="36">
        <v>0</v>
      </c>
      <c r="G138" s="37">
        <v>0</v>
      </c>
      <c r="H138" s="35">
        <v>2.4069986304193547</v>
      </c>
      <c r="I138" s="36">
        <v>70.4928048618387</v>
      </c>
      <c r="J138" s="36">
        <v>0</v>
      </c>
      <c r="K138" s="36">
        <v>0</v>
      </c>
      <c r="L138" s="37">
        <v>29.125429539290323</v>
      </c>
      <c r="M138" s="35">
        <v>0</v>
      </c>
      <c r="N138" s="36">
        <v>0</v>
      </c>
      <c r="O138" s="36">
        <v>0</v>
      </c>
      <c r="P138" s="36">
        <v>0</v>
      </c>
      <c r="Q138" s="37">
        <v>0</v>
      </c>
      <c r="R138" s="35">
        <v>0.05605677796774193</v>
      </c>
      <c r="S138" s="36">
        <v>0</v>
      </c>
      <c r="T138" s="36">
        <v>0</v>
      </c>
      <c r="U138" s="36">
        <v>0</v>
      </c>
      <c r="V138" s="37">
        <v>5.613683882258064</v>
      </c>
      <c r="W138" s="35">
        <v>0</v>
      </c>
      <c r="X138" s="36">
        <v>0</v>
      </c>
      <c r="Y138" s="36">
        <v>0</v>
      </c>
      <c r="Z138" s="36">
        <v>0</v>
      </c>
      <c r="AA138" s="37">
        <v>0</v>
      </c>
      <c r="AB138" s="35">
        <v>0</v>
      </c>
      <c r="AC138" s="36">
        <v>0</v>
      </c>
      <c r="AD138" s="36">
        <v>0</v>
      </c>
      <c r="AE138" s="36">
        <v>0</v>
      </c>
      <c r="AF138" s="37">
        <v>0</v>
      </c>
      <c r="AG138" s="35">
        <v>0</v>
      </c>
      <c r="AH138" s="36">
        <v>0</v>
      </c>
      <c r="AI138" s="36">
        <v>0</v>
      </c>
      <c r="AJ138" s="36">
        <v>0</v>
      </c>
      <c r="AK138" s="37">
        <v>0</v>
      </c>
      <c r="AL138" s="35">
        <v>0</v>
      </c>
      <c r="AM138" s="36">
        <v>0</v>
      </c>
      <c r="AN138" s="36">
        <v>0</v>
      </c>
      <c r="AO138" s="36">
        <v>0</v>
      </c>
      <c r="AP138" s="37">
        <v>0</v>
      </c>
      <c r="AQ138" s="35">
        <v>0</v>
      </c>
      <c r="AR138" s="36">
        <v>0</v>
      </c>
      <c r="AS138" s="36">
        <v>0</v>
      </c>
      <c r="AT138" s="36">
        <v>0</v>
      </c>
      <c r="AU138" s="37">
        <v>0</v>
      </c>
      <c r="AV138" s="35">
        <v>5.398179718838709</v>
      </c>
      <c r="AW138" s="36">
        <v>6.041918720089871</v>
      </c>
      <c r="AX138" s="36">
        <v>0</v>
      </c>
      <c r="AY138" s="36">
        <v>0</v>
      </c>
      <c r="AZ138" s="37">
        <v>5.783097911741933</v>
      </c>
      <c r="BA138" s="35">
        <v>0</v>
      </c>
      <c r="BB138" s="36">
        <v>0</v>
      </c>
      <c r="BC138" s="36">
        <v>0</v>
      </c>
      <c r="BD138" s="36">
        <v>0</v>
      </c>
      <c r="BE138" s="37">
        <v>0</v>
      </c>
      <c r="BF138" s="35">
        <v>0.013208059387096774</v>
      </c>
      <c r="BG138" s="36">
        <v>0</v>
      </c>
      <c r="BH138" s="36">
        <v>0</v>
      </c>
      <c r="BI138" s="36">
        <v>0</v>
      </c>
      <c r="BJ138" s="37">
        <v>0.0016697143548387097</v>
      </c>
      <c r="BK138" s="38">
        <f t="shared" si="6"/>
        <v>124.93304781618662</v>
      </c>
    </row>
    <row r="139" spans="1:63" s="39" customFormat="1" ht="15">
      <c r="A139" s="34"/>
      <c r="B139" s="7" t="s">
        <v>194</v>
      </c>
      <c r="C139" s="35">
        <v>0</v>
      </c>
      <c r="D139" s="36">
        <v>0</v>
      </c>
      <c r="E139" s="36">
        <v>0</v>
      </c>
      <c r="F139" s="36">
        <v>0</v>
      </c>
      <c r="G139" s="37">
        <v>0</v>
      </c>
      <c r="H139" s="35">
        <v>3.116861008451613</v>
      </c>
      <c r="I139" s="36">
        <v>4.2880331070967745</v>
      </c>
      <c r="J139" s="36">
        <v>0.2847575030000001</v>
      </c>
      <c r="K139" s="36">
        <v>0</v>
      </c>
      <c r="L139" s="37">
        <v>6.099856353935484</v>
      </c>
      <c r="M139" s="35">
        <v>0</v>
      </c>
      <c r="N139" s="36">
        <v>0</v>
      </c>
      <c r="O139" s="36">
        <v>0</v>
      </c>
      <c r="P139" s="36">
        <v>0</v>
      </c>
      <c r="Q139" s="37">
        <v>0</v>
      </c>
      <c r="R139" s="35">
        <v>1.4619798210967745</v>
      </c>
      <c r="S139" s="36">
        <v>0</v>
      </c>
      <c r="T139" s="36">
        <v>1.1320045161290324</v>
      </c>
      <c r="U139" s="36">
        <v>0</v>
      </c>
      <c r="V139" s="37">
        <v>2.4066416012903225</v>
      </c>
      <c r="W139" s="35">
        <v>0</v>
      </c>
      <c r="X139" s="36">
        <v>0</v>
      </c>
      <c r="Y139" s="36">
        <v>0</v>
      </c>
      <c r="Z139" s="36">
        <v>0</v>
      </c>
      <c r="AA139" s="37">
        <v>0</v>
      </c>
      <c r="AB139" s="35">
        <v>0</v>
      </c>
      <c r="AC139" s="36">
        <v>0</v>
      </c>
      <c r="AD139" s="36">
        <v>0</v>
      </c>
      <c r="AE139" s="36">
        <v>0</v>
      </c>
      <c r="AF139" s="37">
        <v>0</v>
      </c>
      <c r="AG139" s="35">
        <v>0</v>
      </c>
      <c r="AH139" s="36">
        <v>0</v>
      </c>
      <c r="AI139" s="36">
        <v>0</v>
      </c>
      <c r="AJ139" s="36">
        <v>0</v>
      </c>
      <c r="AK139" s="37">
        <v>0</v>
      </c>
      <c r="AL139" s="35">
        <v>0</v>
      </c>
      <c r="AM139" s="36">
        <v>0</v>
      </c>
      <c r="AN139" s="36">
        <v>0</v>
      </c>
      <c r="AO139" s="36">
        <v>0</v>
      </c>
      <c r="AP139" s="37">
        <v>0</v>
      </c>
      <c r="AQ139" s="35">
        <v>0</v>
      </c>
      <c r="AR139" s="36">
        <v>0</v>
      </c>
      <c r="AS139" s="36">
        <v>0</v>
      </c>
      <c r="AT139" s="36">
        <v>0</v>
      </c>
      <c r="AU139" s="37">
        <v>0</v>
      </c>
      <c r="AV139" s="35">
        <v>31.383705776645165</v>
      </c>
      <c r="AW139" s="36">
        <v>8.592947737088698</v>
      </c>
      <c r="AX139" s="36">
        <v>0</v>
      </c>
      <c r="AY139" s="36">
        <v>0</v>
      </c>
      <c r="AZ139" s="37">
        <v>5.853737896193549</v>
      </c>
      <c r="BA139" s="35">
        <v>0</v>
      </c>
      <c r="BB139" s="36">
        <v>0</v>
      </c>
      <c r="BC139" s="36">
        <v>0</v>
      </c>
      <c r="BD139" s="36">
        <v>0</v>
      </c>
      <c r="BE139" s="37">
        <v>0</v>
      </c>
      <c r="BF139" s="35">
        <v>6.036678980774194</v>
      </c>
      <c r="BG139" s="36">
        <v>0.5595303225806452</v>
      </c>
      <c r="BH139" s="36">
        <v>0</v>
      </c>
      <c r="BI139" s="36">
        <v>0</v>
      </c>
      <c r="BJ139" s="37">
        <v>0.2597746401612903</v>
      </c>
      <c r="BK139" s="38">
        <f t="shared" si="6"/>
        <v>71.47650926444355</v>
      </c>
    </row>
    <row r="140" spans="1:63" s="39" customFormat="1" ht="15">
      <c r="A140" s="34"/>
      <c r="B140" s="7" t="s">
        <v>122</v>
      </c>
      <c r="C140" s="35">
        <v>0</v>
      </c>
      <c r="D140" s="36">
        <v>1.8458144516129031</v>
      </c>
      <c r="E140" s="36">
        <v>0</v>
      </c>
      <c r="F140" s="36">
        <v>0</v>
      </c>
      <c r="G140" s="37">
        <v>0</v>
      </c>
      <c r="H140" s="35">
        <v>0.43222821741935485</v>
      </c>
      <c r="I140" s="36">
        <v>1.5381787096774195</v>
      </c>
      <c r="J140" s="36">
        <v>0</v>
      </c>
      <c r="K140" s="36">
        <v>0</v>
      </c>
      <c r="L140" s="37">
        <v>12.727581290677419</v>
      </c>
      <c r="M140" s="35">
        <v>0</v>
      </c>
      <c r="N140" s="36">
        <v>0</v>
      </c>
      <c r="O140" s="36">
        <v>0</v>
      </c>
      <c r="P140" s="36">
        <v>0</v>
      </c>
      <c r="Q140" s="37">
        <v>0</v>
      </c>
      <c r="R140" s="35">
        <v>0.019053419677419352</v>
      </c>
      <c r="S140" s="36">
        <v>0</v>
      </c>
      <c r="T140" s="36">
        <v>0</v>
      </c>
      <c r="U140" s="36">
        <v>0</v>
      </c>
      <c r="V140" s="37">
        <v>0.023941751677419357</v>
      </c>
      <c r="W140" s="35">
        <v>0</v>
      </c>
      <c r="X140" s="36">
        <v>0</v>
      </c>
      <c r="Y140" s="36">
        <v>0</v>
      </c>
      <c r="Z140" s="36">
        <v>0</v>
      </c>
      <c r="AA140" s="37">
        <v>0</v>
      </c>
      <c r="AB140" s="35">
        <v>0</v>
      </c>
      <c r="AC140" s="36">
        <v>0</v>
      </c>
      <c r="AD140" s="36">
        <v>0</v>
      </c>
      <c r="AE140" s="36">
        <v>0</v>
      </c>
      <c r="AF140" s="37">
        <v>0</v>
      </c>
      <c r="AG140" s="35">
        <v>0</v>
      </c>
      <c r="AH140" s="36">
        <v>0</v>
      </c>
      <c r="AI140" s="36">
        <v>0</v>
      </c>
      <c r="AJ140" s="36">
        <v>0</v>
      </c>
      <c r="AK140" s="37">
        <v>0</v>
      </c>
      <c r="AL140" s="35">
        <v>0</v>
      </c>
      <c r="AM140" s="36">
        <v>0</v>
      </c>
      <c r="AN140" s="36">
        <v>0</v>
      </c>
      <c r="AO140" s="36">
        <v>0</v>
      </c>
      <c r="AP140" s="37">
        <v>0</v>
      </c>
      <c r="AQ140" s="35">
        <v>0</v>
      </c>
      <c r="AR140" s="36">
        <v>0</v>
      </c>
      <c r="AS140" s="36">
        <v>0</v>
      </c>
      <c r="AT140" s="36">
        <v>0</v>
      </c>
      <c r="AU140" s="37">
        <v>0</v>
      </c>
      <c r="AV140" s="35">
        <v>11.436839049387094</v>
      </c>
      <c r="AW140" s="36">
        <v>11.464203966585647</v>
      </c>
      <c r="AX140" s="36">
        <v>0</v>
      </c>
      <c r="AY140" s="36">
        <v>0</v>
      </c>
      <c r="AZ140" s="37">
        <v>6.62390274651613</v>
      </c>
      <c r="BA140" s="35">
        <v>0</v>
      </c>
      <c r="BB140" s="36">
        <v>0</v>
      </c>
      <c r="BC140" s="36">
        <v>0</v>
      </c>
      <c r="BD140" s="36">
        <v>0</v>
      </c>
      <c r="BE140" s="37">
        <v>0</v>
      </c>
      <c r="BF140" s="35">
        <v>0.8001412667096776</v>
      </c>
      <c r="BG140" s="36">
        <v>0.3761221774193549</v>
      </c>
      <c r="BH140" s="36">
        <v>0</v>
      </c>
      <c r="BI140" s="36">
        <v>0</v>
      </c>
      <c r="BJ140" s="37">
        <v>1.405162944580645</v>
      </c>
      <c r="BK140" s="38">
        <f t="shared" si="6"/>
        <v>48.69316999194049</v>
      </c>
    </row>
    <row r="141" spans="1:63" s="39" customFormat="1" ht="15">
      <c r="A141" s="34"/>
      <c r="B141" s="7" t="s">
        <v>123</v>
      </c>
      <c r="C141" s="35">
        <v>0</v>
      </c>
      <c r="D141" s="36">
        <v>0</v>
      </c>
      <c r="E141" s="36">
        <v>0</v>
      </c>
      <c r="F141" s="36">
        <v>0</v>
      </c>
      <c r="G141" s="37">
        <v>0</v>
      </c>
      <c r="H141" s="35">
        <v>1.4001451018064515</v>
      </c>
      <c r="I141" s="36">
        <v>6.004756728419354</v>
      </c>
      <c r="J141" s="36">
        <v>0</v>
      </c>
      <c r="K141" s="36">
        <v>0</v>
      </c>
      <c r="L141" s="37">
        <v>2.303182275580645</v>
      </c>
      <c r="M141" s="35">
        <v>0</v>
      </c>
      <c r="N141" s="36">
        <v>0</v>
      </c>
      <c r="O141" s="36">
        <v>0</v>
      </c>
      <c r="P141" s="36">
        <v>0</v>
      </c>
      <c r="Q141" s="37">
        <v>0</v>
      </c>
      <c r="R141" s="35">
        <v>0.5998746434516129</v>
      </c>
      <c r="S141" s="36">
        <v>0</v>
      </c>
      <c r="T141" s="36">
        <v>0</v>
      </c>
      <c r="U141" s="36">
        <v>0</v>
      </c>
      <c r="V141" s="37">
        <v>0.3844052104516129</v>
      </c>
      <c r="W141" s="35">
        <v>0</v>
      </c>
      <c r="X141" s="36">
        <v>0</v>
      </c>
      <c r="Y141" s="36">
        <v>0</v>
      </c>
      <c r="Z141" s="36">
        <v>0</v>
      </c>
      <c r="AA141" s="37">
        <v>0</v>
      </c>
      <c r="AB141" s="35">
        <v>0</v>
      </c>
      <c r="AC141" s="36">
        <v>0</v>
      </c>
      <c r="AD141" s="36">
        <v>0</v>
      </c>
      <c r="AE141" s="36">
        <v>0</v>
      </c>
      <c r="AF141" s="37">
        <v>0</v>
      </c>
      <c r="AG141" s="35">
        <v>0</v>
      </c>
      <c r="AH141" s="36">
        <v>0</v>
      </c>
      <c r="AI141" s="36">
        <v>0</v>
      </c>
      <c r="AJ141" s="36">
        <v>0</v>
      </c>
      <c r="AK141" s="37">
        <v>0</v>
      </c>
      <c r="AL141" s="35">
        <v>0</v>
      </c>
      <c r="AM141" s="36">
        <v>0</v>
      </c>
      <c r="AN141" s="36">
        <v>0</v>
      </c>
      <c r="AO141" s="36">
        <v>0</v>
      </c>
      <c r="AP141" s="37">
        <v>0</v>
      </c>
      <c r="AQ141" s="35">
        <v>0</v>
      </c>
      <c r="AR141" s="36">
        <v>0</v>
      </c>
      <c r="AS141" s="36">
        <v>0</v>
      </c>
      <c r="AT141" s="36">
        <v>0</v>
      </c>
      <c r="AU141" s="37">
        <v>0</v>
      </c>
      <c r="AV141" s="35">
        <v>17.836594834516127</v>
      </c>
      <c r="AW141" s="36">
        <v>7.29559294376163</v>
      </c>
      <c r="AX141" s="36">
        <v>0</v>
      </c>
      <c r="AY141" s="36">
        <v>0</v>
      </c>
      <c r="AZ141" s="37">
        <v>26.026870335935484</v>
      </c>
      <c r="BA141" s="35">
        <v>0</v>
      </c>
      <c r="BB141" s="36">
        <v>0</v>
      </c>
      <c r="BC141" s="36">
        <v>0</v>
      </c>
      <c r="BD141" s="36">
        <v>0</v>
      </c>
      <c r="BE141" s="37">
        <v>0</v>
      </c>
      <c r="BF141" s="35">
        <v>3.7816177831290325</v>
      </c>
      <c r="BG141" s="36">
        <v>0.23312612903225807</v>
      </c>
      <c r="BH141" s="36">
        <v>0</v>
      </c>
      <c r="BI141" s="36">
        <v>0</v>
      </c>
      <c r="BJ141" s="37">
        <v>2.777150788193549</v>
      </c>
      <c r="BK141" s="38">
        <f t="shared" si="6"/>
        <v>68.64331677427776</v>
      </c>
    </row>
    <row r="142" spans="1:63" s="39" customFormat="1" ht="15">
      <c r="A142" s="34"/>
      <c r="B142" s="7" t="s">
        <v>102</v>
      </c>
      <c r="C142" s="35">
        <v>0</v>
      </c>
      <c r="D142" s="36">
        <v>0</v>
      </c>
      <c r="E142" s="36">
        <v>0</v>
      </c>
      <c r="F142" s="36">
        <v>0</v>
      </c>
      <c r="G142" s="37">
        <v>0</v>
      </c>
      <c r="H142" s="35">
        <v>0.2689773199999999</v>
      </c>
      <c r="I142" s="36">
        <v>572.2185269080322</v>
      </c>
      <c r="J142" s="36">
        <v>0</v>
      </c>
      <c r="K142" s="36">
        <v>0</v>
      </c>
      <c r="L142" s="37">
        <v>0.3851992282903226</v>
      </c>
      <c r="M142" s="35">
        <v>0</v>
      </c>
      <c r="N142" s="36">
        <v>0</v>
      </c>
      <c r="O142" s="36">
        <v>0</v>
      </c>
      <c r="P142" s="36">
        <v>0</v>
      </c>
      <c r="Q142" s="37">
        <v>0</v>
      </c>
      <c r="R142" s="35">
        <v>0.017297732709677417</v>
      </c>
      <c r="S142" s="36">
        <v>429.8100304133548</v>
      </c>
      <c r="T142" s="36">
        <v>0</v>
      </c>
      <c r="U142" s="36">
        <v>0</v>
      </c>
      <c r="V142" s="37">
        <v>2.956975954645162</v>
      </c>
      <c r="W142" s="35">
        <v>0</v>
      </c>
      <c r="X142" s="36">
        <v>0</v>
      </c>
      <c r="Y142" s="36">
        <v>0</v>
      </c>
      <c r="Z142" s="36">
        <v>0</v>
      </c>
      <c r="AA142" s="37">
        <v>0</v>
      </c>
      <c r="AB142" s="35">
        <v>0</v>
      </c>
      <c r="AC142" s="36">
        <v>0</v>
      </c>
      <c r="AD142" s="36">
        <v>0</v>
      </c>
      <c r="AE142" s="36">
        <v>0</v>
      </c>
      <c r="AF142" s="37">
        <v>0</v>
      </c>
      <c r="AG142" s="35">
        <v>0</v>
      </c>
      <c r="AH142" s="36">
        <v>0</v>
      </c>
      <c r="AI142" s="36">
        <v>0</v>
      </c>
      <c r="AJ142" s="36">
        <v>0</v>
      </c>
      <c r="AK142" s="37">
        <v>0</v>
      </c>
      <c r="AL142" s="35">
        <v>0</v>
      </c>
      <c r="AM142" s="36">
        <v>0</v>
      </c>
      <c r="AN142" s="36">
        <v>0</v>
      </c>
      <c r="AO142" s="36">
        <v>0</v>
      </c>
      <c r="AP142" s="37">
        <v>0</v>
      </c>
      <c r="AQ142" s="35">
        <v>0</v>
      </c>
      <c r="AR142" s="36">
        <v>670.8822580645161</v>
      </c>
      <c r="AS142" s="36">
        <v>0</v>
      </c>
      <c r="AT142" s="36">
        <v>0</v>
      </c>
      <c r="AU142" s="37">
        <v>0</v>
      </c>
      <c r="AV142" s="35">
        <v>2.7753132879677422</v>
      </c>
      <c r="AW142" s="36">
        <v>140.3976304698128</v>
      </c>
      <c r="AX142" s="36">
        <v>0</v>
      </c>
      <c r="AY142" s="36">
        <v>0</v>
      </c>
      <c r="AZ142" s="37">
        <v>8.914707759935485</v>
      </c>
      <c r="BA142" s="35">
        <v>0</v>
      </c>
      <c r="BB142" s="36">
        <v>0</v>
      </c>
      <c r="BC142" s="36">
        <v>0</v>
      </c>
      <c r="BD142" s="36">
        <v>0</v>
      </c>
      <c r="BE142" s="37">
        <v>0</v>
      </c>
      <c r="BF142" s="35">
        <v>6.478116284709677</v>
      </c>
      <c r="BG142" s="36">
        <v>0</v>
      </c>
      <c r="BH142" s="36">
        <v>0</v>
      </c>
      <c r="BI142" s="36">
        <v>0</v>
      </c>
      <c r="BJ142" s="37">
        <v>0.13111281070967742</v>
      </c>
      <c r="BK142" s="38">
        <f t="shared" si="6"/>
        <v>1835.2361462346837</v>
      </c>
    </row>
    <row r="143" spans="1:63" s="39" customFormat="1" ht="15">
      <c r="A143" s="34"/>
      <c r="B143" s="7" t="s">
        <v>126</v>
      </c>
      <c r="C143" s="35">
        <v>0</v>
      </c>
      <c r="D143" s="36">
        <v>0</v>
      </c>
      <c r="E143" s="36">
        <v>0</v>
      </c>
      <c r="F143" s="36">
        <v>0</v>
      </c>
      <c r="G143" s="37">
        <v>0</v>
      </c>
      <c r="H143" s="35">
        <v>19.132200153225806</v>
      </c>
      <c r="I143" s="36">
        <v>0</v>
      </c>
      <c r="J143" s="36">
        <v>0</v>
      </c>
      <c r="K143" s="36">
        <v>0</v>
      </c>
      <c r="L143" s="37">
        <v>0.6468079129032258</v>
      </c>
      <c r="M143" s="35">
        <v>0</v>
      </c>
      <c r="N143" s="36">
        <v>0</v>
      </c>
      <c r="O143" s="36">
        <v>0</v>
      </c>
      <c r="P143" s="36">
        <v>0</v>
      </c>
      <c r="Q143" s="37">
        <v>0</v>
      </c>
      <c r="R143" s="35">
        <v>2.356958070645161</v>
      </c>
      <c r="S143" s="36">
        <v>0</v>
      </c>
      <c r="T143" s="36">
        <v>0</v>
      </c>
      <c r="U143" s="36">
        <v>0</v>
      </c>
      <c r="V143" s="37">
        <v>0.006191612838709676</v>
      </c>
      <c r="W143" s="35">
        <v>0</v>
      </c>
      <c r="X143" s="36">
        <v>0</v>
      </c>
      <c r="Y143" s="36">
        <v>0</v>
      </c>
      <c r="Z143" s="36">
        <v>0</v>
      </c>
      <c r="AA143" s="37">
        <v>0</v>
      </c>
      <c r="AB143" s="35">
        <v>0</v>
      </c>
      <c r="AC143" s="36">
        <v>0</v>
      </c>
      <c r="AD143" s="36">
        <v>0</v>
      </c>
      <c r="AE143" s="36">
        <v>0</v>
      </c>
      <c r="AF143" s="37">
        <v>0</v>
      </c>
      <c r="AG143" s="35">
        <v>0</v>
      </c>
      <c r="AH143" s="36">
        <v>0</v>
      </c>
      <c r="AI143" s="36">
        <v>0</v>
      </c>
      <c r="AJ143" s="36">
        <v>0</v>
      </c>
      <c r="AK143" s="37">
        <v>0</v>
      </c>
      <c r="AL143" s="35">
        <v>0</v>
      </c>
      <c r="AM143" s="36">
        <v>0</v>
      </c>
      <c r="AN143" s="36">
        <v>0</v>
      </c>
      <c r="AO143" s="36">
        <v>0</v>
      </c>
      <c r="AP143" s="37">
        <v>0</v>
      </c>
      <c r="AQ143" s="35">
        <v>0</v>
      </c>
      <c r="AR143" s="36">
        <v>0</v>
      </c>
      <c r="AS143" s="36">
        <v>0</v>
      </c>
      <c r="AT143" s="36">
        <v>0</v>
      </c>
      <c r="AU143" s="37">
        <v>0</v>
      </c>
      <c r="AV143" s="35">
        <v>135.5861437715161</v>
      </c>
      <c r="AW143" s="36">
        <v>36.80188932228911</v>
      </c>
      <c r="AX143" s="36">
        <v>0</v>
      </c>
      <c r="AY143" s="36">
        <v>0</v>
      </c>
      <c r="AZ143" s="37">
        <v>20.672381977387097</v>
      </c>
      <c r="BA143" s="35">
        <v>0</v>
      </c>
      <c r="BB143" s="36">
        <v>0</v>
      </c>
      <c r="BC143" s="36">
        <v>0</v>
      </c>
      <c r="BD143" s="36">
        <v>0</v>
      </c>
      <c r="BE143" s="37">
        <v>0</v>
      </c>
      <c r="BF143" s="35">
        <v>2.6733546120645157</v>
      </c>
      <c r="BG143" s="36">
        <v>6.12717055483871</v>
      </c>
      <c r="BH143" s="36">
        <v>1.2981293548387096</v>
      </c>
      <c r="BI143" s="36">
        <v>0</v>
      </c>
      <c r="BJ143" s="37">
        <v>2.673496468935484</v>
      </c>
      <c r="BK143" s="38">
        <f t="shared" si="6"/>
        <v>227.97472381148262</v>
      </c>
    </row>
    <row r="144" spans="1:63" s="39" customFormat="1" ht="15">
      <c r="A144" s="34"/>
      <c r="B144" s="7" t="s">
        <v>125</v>
      </c>
      <c r="C144" s="35">
        <v>0</v>
      </c>
      <c r="D144" s="36">
        <v>0</v>
      </c>
      <c r="E144" s="36">
        <v>0</v>
      </c>
      <c r="F144" s="36">
        <v>0</v>
      </c>
      <c r="G144" s="37">
        <v>0</v>
      </c>
      <c r="H144" s="35">
        <v>0.40957752032258066</v>
      </c>
      <c r="I144" s="36">
        <v>127.3958064516129</v>
      </c>
      <c r="J144" s="36">
        <v>0</v>
      </c>
      <c r="K144" s="36">
        <v>0</v>
      </c>
      <c r="L144" s="37">
        <v>0.026753119354838713</v>
      </c>
      <c r="M144" s="35">
        <v>0</v>
      </c>
      <c r="N144" s="36">
        <v>0</v>
      </c>
      <c r="O144" s="36">
        <v>0</v>
      </c>
      <c r="P144" s="36">
        <v>0</v>
      </c>
      <c r="Q144" s="37">
        <v>0</v>
      </c>
      <c r="R144" s="35">
        <v>1.2747628239032258</v>
      </c>
      <c r="S144" s="36">
        <v>5.732811290322581</v>
      </c>
      <c r="T144" s="36">
        <v>0</v>
      </c>
      <c r="U144" s="36">
        <v>0</v>
      </c>
      <c r="V144" s="37">
        <v>0.012739580645161291</v>
      </c>
      <c r="W144" s="35">
        <v>0</v>
      </c>
      <c r="X144" s="36">
        <v>0</v>
      </c>
      <c r="Y144" s="36">
        <v>0</v>
      </c>
      <c r="Z144" s="36">
        <v>0</v>
      </c>
      <c r="AA144" s="37">
        <v>0</v>
      </c>
      <c r="AB144" s="35">
        <v>0</v>
      </c>
      <c r="AC144" s="36">
        <v>0</v>
      </c>
      <c r="AD144" s="36">
        <v>0</v>
      </c>
      <c r="AE144" s="36">
        <v>0</v>
      </c>
      <c r="AF144" s="37">
        <v>0</v>
      </c>
      <c r="AG144" s="35">
        <v>0</v>
      </c>
      <c r="AH144" s="36">
        <v>0</v>
      </c>
      <c r="AI144" s="36">
        <v>0</v>
      </c>
      <c r="AJ144" s="36">
        <v>0</v>
      </c>
      <c r="AK144" s="37">
        <v>0</v>
      </c>
      <c r="AL144" s="35">
        <v>0</v>
      </c>
      <c r="AM144" s="36">
        <v>0</v>
      </c>
      <c r="AN144" s="36">
        <v>0</v>
      </c>
      <c r="AO144" s="36">
        <v>0</v>
      </c>
      <c r="AP144" s="37">
        <v>0</v>
      </c>
      <c r="AQ144" s="35">
        <v>0</v>
      </c>
      <c r="AR144" s="36">
        <v>0</v>
      </c>
      <c r="AS144" s="36">
        <v>0</v>
      </c>
      <c r="AT144" s="36">
        <v>0</v>
      </c>
      <c r="AU144" s="37">
        <v>0</v>
      </c>
      <c r="AV144" s="35">
        <v>0.012700574193548387</v>
      </c>
      <c r="AW144" s="36">
        <v>2.5401148386319723</v>
      </c>
      <c r="AX144" s="36">
        <v>0</v>
      </c>
      <c r="AY144" s="36">
        <v>0</v>
      </c>
      <c r="AZ144" s="37">
        <v>0.012700574193548387</v>
      </c>
      <c r="BA144" s="35">
        <v>0</v>
      </c>
      <c r="BB144" s="36">
        <v>0</v>
      </c>
      <c r="BC144" s="36">
        <v>0</v>
      </c>
      <c r="BD144" s="36">
        <v>0</v>
      </c>
      <c r="BE144" s="37">
        <v>0</v>
      </c>
      <c r="BF144" s="35">
        <v>1.2700574193548386</v>
      </c>
      <c r="BG144" s="36">
        <v>0</v>
      </c>
      <c r="BH144" s="36">
        <v>0</v>
      </c>
      <c r="BI144" s="36">
        <v>0</v>
      </c>
      <c r="BJ144" s="37">
        <v>0.012700574193548387</v>
      </c>
      <c r="BK144" s="38">
        <f t="shared" si="6"/>
        <v>138.70072476672877</v>
      </c>
    </row>
    <row r="145" spans="1:63" s="39" customFormat="1" ht="15">
      <c r="A145" s="34"/>
      <c r="B145" s="7" t="s">
        <v>127</v>
      </c>
      <c r="C145" s="35">
        <v>0</v>
      </c>
      <c r="D145" s="36">
        <v>0</v>
      </c>
      <c r="E145" s="36">
        <v>0</v>
      </c>
      <c r="F145" s="36">
        <v>0</v>
      </c>
      <c r="G145" s="37">
        <v>0</v>
      </c>
      <c r="H145" s="35">
        <v>0.1840103329354839</v>
      </c>
      <c r="I145" s="36">
        <v>255.56990685483873</v>
      </c>
      <c r="J145" s="36">
        <v>0</v>
      </c>
      <c r="K145" s="36">
        <v>0</v>
      </c>
      <c r="L145" s="37">
        <v>1.0784097634838712</v>
      </c>
      <c r="M145" s="35">
        <v>0</v>
      </c>
      <c r="N145" s="36">
        <v>0</v>
      </c>
      <c r="O145" s="36">
        <v>0</v>
      </c>
      <c r="P145" s="36">
        <v>0</v>
      </c>
      <c r="Q145" s="37">
        <v>0</v>
      </c>
      <c r="R145" s="35">
        <v>0.0006349562903225805</v>
      </c>
      <c r="S145" s="36">
        <v>0</v>
      </c>
      <c r="T145" s="36">
        <v>0</v>
      </c>
      <c r="U145" s="36">
        <v>0</v>
      </c>
      <c r="V145" s="37">
        <v>0</v>
      </c>
      <c r="W145" s="35">
        <v>0</v>
      </c>
      <c r="X145" s="36">
        <v>0</v>
      </c>
      <c r="Y145" s="36">
        <v>0</v>
      </c>
      <c r="Z145" s="36">
        <v>0</v>
      </c>
      <c r="AA145" s="37">
        <v>0</v>
      </c>
      <c r="AB145" s="35">
        <v>0</v>
      </c>
      <c r="AC145" s="36">
        <v>0</v>
      </c>
      <c r="AD145" s="36">
        <v>0</v>
      </c>
      <c r="AE145" s="36">
        <v>0</v>
      </c>
      <c r="AF145" s="37">
        <v>0</v>
      </c>
      <c r="AG145" s="35">
        <v>0</v>
      </c>
      <c r="AH145" s="36">
        <v>0</v>
      </c>
      <c r="AI145" s="36">
        <v>0</v>
      </c>
      <c r="AJ145" s="36">
        <v>0</v>
      </c>
      <c r="AK145" s="37">
        <v>0</v>
      </c>
      <c r="AL145" s="35">
        <v>0</v>
      </c>
      <c r="AM145" s="36">
        <v>0</v>
      </c>
      <c r="AN145" s="36">
        <v>0</v>
      </c>
      <c r="AO145" s="36">
        <v>0</v>
      </c>
      <c r="AP145" s="37">
        <v>0</v>
      </c>
      <c r="AQ145" s="35">
        <v>0</v>
      </c>
      <c r="AR145" s="36">
        <v>0</v>
      </c>
      <c r="AS145" s="36">
        <v>0</v>
      </c>
      <c r="AT145" s="36">
        <v>0</v>
      </c>
      <c r="AU145" s="37">
        <v>0</v>
      </c>
      <c r="AV145" s="35">
        <v>0.3308081934742645</v>
      </c>
      <c r="AW145" s="36">
        <v>0</v>
      </c>
      <c r="AX145" s="36">
        <v>0</v>
      </c>
      <c r="AY145" s="36">
        <v>0</v>
      </c>
      <c r="AZ145" s="37">
        <v>0.31316728</v>
      </c>
      <c r="BA145" s="35">
        <v>0</v>
      </c>
      <c r="BB145" s="36">
        <v>0</v>
      </c>
      <c r="BC145" s="36">
        <v>0</v>
      </c>
      <c r="BD145" s="36">
        <v>0</v>
      </c>
      <c r="BE145" s="37">
        <v>0</v>
      </c>
      <c r="BF145" s="35">
        <v>0.0006313851612903228</v>
      </c>
      <c r="BG145" s="36">
        <v>0</v>
      </c>
      <c r="BH145" s="36">
        <v>0</v>
      </c>
      <c r="BI145" s="36">
        <v>0</v>
      </c>
      <c r="BJ145" s="37">
        <v>0.10165308887096773</v>
      </c>
      <c r="BK145" s="38">
        <f t="shared" si="6"/>
        <v>257.5792218550549</v>
      </c>
    </row>
    <row r="146" spans="1:63" s="39" customFormat="1" ht="15">
      <c r="A146" s="34"/>
      <c r="B146" s="7" t="s">
        <v>128</v>
      </c>
      <c r="C146" s="35">
        <v>0</v>
      </c>
      <c r="D146" s="36">
        <v>71.17365335580644</v>
      </c>
      <c r="E146" s="36">
        <v>0</v>
      </c>
      <c r="F146" s="36">
        <v>0</v>
      </c>
      <c r="G146" s="37">
        <v>13.322037580645162</v>
      </c>
      <c r="H146" s="35">
        <v>1.9101264367741935</v>
      </c>
      <c r="I146" s="36">
        <v>329.8790258064516</v>
      </c>
      <c r="J146" s="36">
        <v>0</v>
      </c>
      <c r="K146" s="36">
        <v>0</v>
      </c>
      <c r="L146" s="37">
        <v>0.03311477912903226</v>
      </c>
      <c r="M146" s="35">
        <v>0</v>
      </c>
      <c r="N146" s="36">
        <v>0</v>
      </c>
      <c r="O146" s="36">
        <v>0</v>
      </c>
      <c r="P146" s="36">
        <v>0</v>
      </c>
      <c r="Q146" s="37">
        <v>0</v>
      </c>
      <c r="R146" s="35">
        <v>0.001903148225806452</v>
      </c>
      <c r="S146" s="36">
        <v>0</v>
      </c>
      <c r="T146" s="36">
        <v>0</v>
      </c>
      <c r="U146" s="36">
        <v>0</v>
      </c>
      <c r="V146" s="37">
        <v>0.0006470704193548385</v>
      </c>
      <c r="W146" s="35">
        <v>0</v>
      </c>
      <c r="X146" s="36">
        <v>0</v>
      </c>
      <c r="Y146" s="36">
        <v>0</v>
      </c>
      <c r="Z146" s="36">
        <v>0</v>
      </c>
      <c r="AA146" s="37">
        <v>0</v>
      </c>
      <c r="AB146" s="35">
        <v>0</v>
      </c>
      <c r="AC146" s="36">
        <v>0</v>
      </c>
      <c r="AD146" s="36">
        <v>0</v>
      </c>
      <c r="AE146" s="36">
        <v>0</v>
      </c>
      <c r="AF146" s="37">
        <v>0</v>
      </c>
      <c r="AG146" s="35">
        <v>0</v>
      </c>
      <c r="AH146" s="36">
        <v>0</v>
      </c>
      <c r="AI146" s="36">
        <v>0</v>
      </c>
      <c r="AJ146" s="36">
        <v>0</v>
      </c>
      <c r="AK146" s="37">
        <v>0</v>
      </c>
      <c r="AL146" s="35">
        <v>0</v>
      </c>
      <c r="AM146" s="36">
        <v>0</v>
      </c>
      <c r="AN146" s="36">
        <v>0</v>
      </c>
      <c r="AO146" s="36">
        <v>0</v>
      </c>
      <c r="AP146" s="37">
        <v>0</v>
      </c>
      <c r="AQ146" s="35">
        <v>0</v>
      </c>
      <c r="AR146" s="36">
        <v>0</v>
      </c>
      <c r="AS146" s="36">
        <v>0</v>
      </c>
      <c r="AT146" s="36">
        <v>0</v>
      </c>
      <c r="AU146" s="37">
        <v>0</v>
      </c>
      <c r="AV146" s="35">
        <v>0.12383618099502677</v>
      </c>
      <c r="AW146" s="36">
        <v>0</v>
      </c>
      <c r="AX146" s="36">
        <v>0</v>
      </c>
      <c r="AY146" s="36">
        <v>0</v>
      </c>
      <c r="AZ146" s="37">
        <v>0.025272690322580647</v>
      </c>
      <c r="BA146" s="35">
        <v>0</v>
      </c>
      <c r="BB146" s="36">
        <v>0</v>
      </c>
      <c r="BC146" s="36">
        <v>0</v>
      </c>
      <c r="BD146" s="36">
        <v>0</v>
      </c>
      <c r="BE146" s="37">
        <v>0</v>
      </c>
      <c r="BF146" s="35">
        <v>0.05054538064516129</v>
      </c>
      <c r="BG146" s="36">
        <v>0</v>
      </c>
      <c r="BH146" s="36">
        <v>0</v>
      </c>
      <c r="BI146" s="36">
        <v>0</v>
      </c>
      <c r="BJ146" s="37">
        <v>0.04359539080645162</v>
      </c>
      <c r="BK146" s="38">
        <f t="shared" si="6"/>
        <v>416.56375782022076</v>
      </c>
    </row>
    <row r="147" spans="1:63" s="39" customFormat="1" ht="15">
      <c r="A147" s="34"/>
      <c r="B147" s="7" t="s">
        <v>129</v>
      </c>
      <c r="C147" s="35">
        <v>0</v>
      </c>
      <c r="D147" s="36">
        <v>44.34507903225806</v>
      </c>
      <c r="E147" s="36">
        <v>0</v>
      </c>
      <c r="F147" s="36">
        <v>0</v>
      </c>
      <c r="G147" s="37">
        <v>0</v>
      </c>
      <c r="H147" s="35">
        <v>0.5425303686451614</v>
      </c>
      <c r="I147" s="36">
        <v>190.05033870967742</v>
      </c>
      <c r="J147" s="36">
        <v>0</v>
      </c>
      <c r="K147" s="36">
        <v>0</v>
      </c>
      <c r="L147" s="37">
        <v>0.4345817764516129</v>
      </c>
      <c r="M147" s="35">
        <v>0</v>
      </c>
      <c r="N147" s="36">
        <v>0</v>
      </c>
      <c r="O147" s="36">
        <v>0</v>
      </c>
      <c r="P147" s="36">
        <v>0</v>
      </c>
      <c r="Q147" s="37">
        <v>0</v>
      </c>
      <c r="R147" s="35">
        <v>0.009718968516129032</v>
      </c>
      <c r="S147" s="36">
        <v>0</v>
      </c>
      <c r="T147" s="36">
        <v>0</v>
      </c>
      <c r="U147" s="36">
        <v>0</v>
      </c>
      <c r="V147" s="37">
        <v>0.00316750564516129</v>
      </c>
      <c r="W147" s="35">
        <v>0</v>
      </c>
      <c r="X147" s="36">
        <v>0</v>
      </c>
      <c r="Y147" s="36">
        <v>0</v>
      </c>
      <c r="Z147" s="36">
        <v>0</v>
      </c>
      <c r="AA147" s="37">
        <v>0</v>
      </c>
      <c r="AB147" s="35">
        <v>0</v>
      </c>
      <c r="AC147" s="36">
        <v>0</v>
      </c>
      <c r="AD147" s="36">
        <v>0</v>
      </c>
      <c r="AE147" s="36">
        <v>0</v>
      </c>
      <c r="AF147" s="37">
        <v>0</v>
      </c>
      <c r="AG147" s="35">
        <v>0</v>
      </c>
      <c r="AH147" s="36">
        <v>0</v>
      </c>
      <c r="AI147" s="36">
        <v>0</v>
      </c>
      <c r="AJ147" s="36">
        <v>0</v>
      </c>
      <c r="AK147" s="37">
        <v>0</v>
      </c>
      <c r="AL147" s="35">
        <v>0</v>
      </c>
      <c r="AM147" s="36">
        <v>0</v>
      </c>
      <c r="AN147" s="36">
        <v>0</v>
      </c>
      <c r="AO147" s="36">
        <v>0</v>
      </c>
      <c r="AP147" s="37">
        <v>0</v>
      </c>
      <c r="AQ147" s="35">
        <v>0</v>
      </c>
      <c r="AR147" s="36">
        <v>0</v>
      </c>
      <c r="AS147" s="36">
        <v>0</v>
      </c>
      <c r="AT147" s="36">
        <v>0</v>
      </c>
      <c r="AU147" s="37">
        <v>0</v>
      </c>
      <c r="AV147" s="35">
        <v>0.3943582661290322</v>
      </c>
      <c r="AW147" s="36">
        <v>12.623432038050904</v>
      </c>
      <c r="AX147" s="36">
        <v>0</v>
      </c>
      <c r="AY147" s="36">
        <v>0</v>
      </c>
      <c r="AZ147" s="37">
        <v>5.678759032258064</v>
      </c>
      <c r="BA147" s="35">
        <v>0</v>
      </c>
      <c r="BB147" s="36">
        <v>0</v>
      </c>
      <c r="BC147" s="36">
        <v>0</v>
      </c>
      <c r="BD147" s="36">
        <v>0</v>
      </c>
      <c r="BE147" s="37">
        <v>0</v>
      </c>
      <c r="BF147" s="35">
        <v>5.934871064516129</v>
      </c>
      <c r="BG147" s="36">
        <v>0.8833625161290324</v>
      </c>
      <c r="BH147" s="36">
        <v>0</v>
      </c>
      <c r="BI147" s="36">
        <v>0</v>
      </c>
      <c r="BJ147" s="37">
        <v>0.8833625161290324</v>
      </c>
      <c r="BK147" s="38">
        <f t="shared" si="6"/>
        <v>261.78356179440567</v>
      </c>
    </row>
    <row r="148" spans="1:63" s="39" customFormat="1" ht="15">
      <c r="A148" s="34"/>
      <c r="B148" s="7" t="s">
        <v>130</v>
      </c>
      <c r="C148" s="35">
        <v>0</v>
      </c>
      <c r="D148" s="36">
        <v>0</v>
      </c>
      <c r="E148" s="36">
        <v>0</v>
      </c>
      <c r="F148" s="36">
        <v>0</v>
      </c>
      <c r="G148" s="37">
        <v>0</v>
      </c>
      <c r="H148" s="35">
        <v>5.4276660433225805</v>
      </c>
      <c r="I148" s="36">
        <v>31.7885805573871</v>
      </c>
      <c r="J148" s="36">
        <v>9.674676967741934</v>
      </c>
      <c r="K148" s="36">
        <v>0</v>
      </c>
      <c r="L148" s="37">
        <v>0.8415443906774193</v>
      </c>
      <c r="M148" s="35">
        <v>0</v>
      </c>
      <c r="N148" s="36">
        <v>0</v>
      </c>
      <c r="O148" s="36">
        <v>0</v>
      </c>
      <c r="P148" s="36">
        <v>0</v>
      </c>
      <c r="Q148" s="37">
        <v>0</v>
      </c>
      <c r="R148" s="35">
        <v>0.24243739574193546</v>
      </c>
      <c r="S148" s="36">
        <v>0</v>
      </c>
      <c r="T148" s="36">
        <v>0.6581412903225806</v>
      </c>
      <c r="U148" s="36">
        <v>0</v>
      </c>
      <c r="V148" s="37">
        <v>0.12373056258064516</v>
      </c>
      <c r="W148" s="35">
        <v>0</v>
      </c>
      <c r="X148" s="36">
        <v>0</v>
      </c>
      <c r="Y148" s="36">
        <v>0</v>
      </c>
      <c r="Z148" s="36">
        <v>0</v>
      </c>
      <c r="AA148" s="37">
        <v>0</v>
      </c>
      <c r="AB148" s="35">
        <v>0</v>
      </c>
      <c r="AC148" s="36">
        <v>0</v>
      </c>
      <c r="AD148" s="36">
        <v>0</v>
      </c>
      <c r="AE148" s="36">
        <v>0</v>
      </c>
      <c r="AF148" s="37">
        <v>0</v>
      </c>
      <c r="AG148" s="35">
        <v>0</v>
      </c>
      <c r="AH148" s="36">
        <v>0</v>
      </c>
      <c r="AI148" s="36">
        <v>0</v>
      </c>
      <c r="AJ148" s="36">
        <v>0</v>
      </c>
      <c r="AK148" s="37">
        <v>0</v>
      </c>
      <c r="AL148" s="35">
        <v>0</v>
      </c>
      <c r="AM148" s="36">
        <v>0</v>
      </c>
      <c r="AN148" s="36">
        <v>0</v>
      </c>
      <c r="AO148" s="36">
        <v>0</v>
      </c>
      <c r="AP148" s="37">
        <v>0</v>
      </c>
      <c r="AQ148" s="35">
        <v>0</v>
      </c>
      <c r="AR148" s="36">
        <v>0</v>
      </c>
      <c r="AS148" s="36">
        <v>0</v>
      </c>
      <c r="AT148" s="36">
        <v>0</v>
      </c>
      <c r="AU148" s="37">
        <v>0</v>
      </c>
      <c r="AV148" s="35">
        <v>16.436462364612904</v>
      </c>
      <c r="AW148" s="36">
        <v>3.0280418494794583</v>
      </c>
      <c r="AX148" s="36">
        <v>0</v>
      </c>
      <c r="AY148" s="36">
        <v>0</v>
      </c>
      <c r="AZ148" s="37">
        <v>11.20806535951613</v>
      </c>
      <c r="BA148" s="35">
        <v>0</v>
      </c>
      <c r="BB148" s="36">
        <v>0</v>
      </c>
      <c r="BC148" s="36">
        <v>0</v>
      </c>
      <c r="BD148" s="36">
        <v>0</v>
      </c>
      <c r="BE148" s="37">
        <v>0</v>
      </c>
      <c r="BF148" s="35">
        <v>9.86512546703226</v>
      </c>
      <c r="BG148" s="36">
        <v>0</v>
      </c>
      <c r="BH148" s="36">
        <v>0</v>
      </c>
      <c r="BI148" s="36">
        <v>0</v>
      </c>
      <c r="BJ148" s="37">
        <v>0.2616109811290323</v>
      </c>
      <c r="BK148" s="38">
        <f t="shared" si="6"/>
        <v>89.55608322954399</v>
      </c>
    </row>
    <row r="149" spans="1:63" s="39" customFormat="1" ht="15">
      <c r="A149" s="34"/>
      <c r="B149" s="7" t="s">
        <v>131</v>
      </c>
      <c r="C149" s="35">
        <v>0</v>
      </c>
      <c r="D149" s="36">
        <v>44.29313225806452</v>
      </c>
      <c r="E149" s="36">
        <v>0</v>
      </c>
      <c r="F149" s="36">
        <v>0</v>
      </c>
      <c r="G149" s="37">
        <v>0</v>
      </c>
      <c r="H149" s="35">
        <v>0.2930939879354839</v>
      </c>
      <c r="I149" s="36">
        <v>588.7190036129032</v>
      </c>
      <c r="J149" s="36">
        <v>0</v>
      </c>
      <c r="K149" s="36">
        <v>0</v>
      </c>
      <c r="L149" s="37">
        <v>0.21260703483870969</v>
      </c>
      <c r="M149" s="35">
        <v>0</v>
      </c>
      <c r="N149" s="36">
        <v>0</v>
      </c>
      <c r="O149" s="36">
        <v>0</v>
      </c>
      <c r="P149" s="36">
        <v>0</v>
      </c>
      <c r="Q149" s="37">
        <v>0</v>
      </c>
      <c r="R149" s="35">
        <v>0</v>
      </c>
      <c r="S149" s="36">
        <v>0</v>
      </c>
      <c r="T149" s="36">
        <v>0</v>
      </c>
      <c r="U149" s="36">
        <v>0</v>
      </c>
      <c r="V149" s="37">
        <v>0</v>
      </c>
      <c r="W149" s="35">
        <v>0</v>
      </c>
      <c r="X149" s="36">
        <v>0</v>
      </c>
      <c r="Y149" s="36">
        <v>0</v>
      </c>
      <c r="Z149" s="36">
        <v>0</v>
      </c>
      <c r="AA149" s="37">
        <v>0</v>
      </c>
      <c r="AB149" s="35">
        <v>0</v>
      </c>
      <c r="AC149" s="36">
        <v>0</v>
      </c>
      <c r="AD149" s="36">
        <v>0</v>
      </c>
      <c r="AE149" s="36">
        <v>0</v>
      </c>
      <c r="AF149" s="37">
        <v>0</v>
      </c>
      <c r="AG149" s="35">
        <v>0</v>
      </c>
      <c r="AH149" s="36">
        <v>0</v>
      </c>
      <c r="AI149" s="36">
        <v>0</v>
      </c>
      <c r="AJ149" s="36">
        <v>0</v>
      </c>
      <c r="AK149" s="37">
        <v>0</v>
      </c>
      <c r="AL149" s="35">
        <v>0.0012606395161290321</v>
      </c>
      <c r="AM149" s="36">
        <v>0</v>
      </c>
      <c r="AN149" s="36">
        <v>0</v>
      </c>
      <c r="AO149" s="36">
        <v>0</v>
      </c>
      <c r="AP149" s="37">
        <v>0</v>
      </c>
      <c r="AQ149" s="35">
        <v>0</v>
      </c>
      <c r="AR149" s="36">
        <v>0</v>
      </c>
      <c r="AS149" s="36">
        <v>0</v>
      </c>
      <c r="AT149" s="36">
        <v>0</v>
      </c>
      <c r="AU149" s="37">
        <v>0</v>
      </c>
      <c r="AV149" s="35">
        <v>1.2558489325483873</v>
      </c>
      <c r="AW149" s="36">
        <v>1.3236713226190715</v>
      </c>
      <c r="AX149" s="36">
        <v>0</v>
      </c>
      <c r="AY149" s="36">
        <v>0</v>
      </c>
      <c r="AZ149" s="37">
        <v>4.545612125000001</v>
      </c>
      <c r="BA149" s="35">
        <v>0</v>
      </c>
      <c r="BB149" s="36">
        <v>0</v>
      </c>
      <c r="BC149" s="36">
        <v>0</v>
      </c>
      <c r="BD149" s="36">
        <v>0</v>
      </c>
      <c r="BE149" s="37">
        <v>0</v>
      </c>
      <c r="BF149" s="35">
        <v>0.03718886096774193</v>
      </c>
      <c r="BG149" s="36">
        <v>0</v>
      </c>
      <c r="BH149" s="36">
        <v>0</v>
      </c>
      <c r="BI149" s="36">
        <v>0</v>
      </c>
      <c r="BJ149" s="37">
        <v>0.0006303196774193547</v>
      </c>
      <c r="BK149" s="38">
        <f t="shared" si="6"/>
        <v>640.6820490940705</v>
      </c>
    </row>
    <row r="150" spans="1:63" s="39" customFormat="1" ht="15">
      <c r="A150" s="34"/>
      <c r="B150" s="7" t="s">
        <v>132</v>
      </c>
      <c r="C150" s="35">
        <v>0</v>
      </c>
      <c r="D150" s="36">
        <v>0</v>
      </c>
      <c r="E150" s="36">
        <v>0</v>
      </c>
      <c r="F150" s="36">
        <v>0</v>
      </c>
      <c r="G150" s="37">
        <v>0</v>
      </c>
      <c r="H150" s="35">
        <v>1.5182707254838708</v>
      </c>
      <c r="I150" s="36">
        <v>164.61900427419354</v>
      </c>
      <c r="J150" s="36">
        <v>0</v>
      </c>
      <c r="K150" s="36">
        <v>0</v>
      </c>
      <c r="L150" s="37">
        <v>5.077141039838709</v>
      </c>
      <c r="M150" s="35">
        <v>0</v>
      </c>
      <c r="N150" s="36">
        <v>0</v>
      </c>
      <c r="O150" s="36">
        <v>0</v>
      </c>
      <c r="P150" s="36">
        <v>0</v>
      </c>
      <c r="Q150" s="37">
        <v>0</v>
      </c>
      <c r="R150" s="35">
        <v>4.295060967741936</v>
      </c>
      <c r="S150" s="36">
        <v>0</v>
      </c>
      <c r="T150" s="36">
        <v>0</v>
      </c>
      <c r="U150" s="36">
        <v>0</v>
      </c>
      <c r="V150" s="37">
        <v>1.769691444032258</v>
      </c>
      <c r="W150" s="35">
        <v>0</v>
      </c>
      <c r="X150" s="36">
        <v>0</v>
      </c>
      <c r="Y150" s="36">
        <v>0</v>
      </c>
      <c r="Z150" s="36">
        <v>0</v>
      </c>
      <c r="AA150" s="37">
        <v>0</v>
      </c>
      <c r="AB150" s="35">
        <v>0</v>
      </c>
      <c r="AC150" s="36">
        <v>0</v>
      </c>
      <c r="AD150" s="36">
        <v>0</v>
      </c>
      <c r="AE150" s="36">
        <v>0</v>
      </c>
      <c r="AF150" s="37">
        <v>0</v>
      </c>
      <c r="AG150" s="35">
        <v>0</v>
      </c>
      <c r="AH150" s="36">
        <v>0</v>
      </c>
      <c r="AI150" s="36">
        <v>0</v>
      </c>
      <c r="AJ150" s="36">
        <v>0</v>
      </c>
      <c r="AK150" s="37">
        <v>0</v>
      </c>
      <c r="AL150" s="35">
        <v>0</v>
      </c>
      <c r="AM150" s="36">
        <v>0</v>
      </c>
      <c r="AN150" s="36">
        <v>0</v>
      </c>
      <c r="AO150" s="36">
        <v>0</v>
      </c>
      <c r="AP150" s="37">
        <v>0</v>
      </c>
      <c r="AQ150" s="35">
        <v>0</v>
      </c>
      <c r="AR150" s="36">
        <v>0</v>
      </c>
      <c r="AS150" s="36">
        <v>0</v>
      </c>
      <c r="AT150" s="36">
        <v>0</v>
      </c>
      <c r="AU150" s="37">
        <v>0</v>
      </c>
      <c r="AV150" s="35">
        <v>0.23751492774193547</v>
      </c>
      <c r="AW150" s="36">
        <v>4.2172815</v>
      </c>
      <c r="AX150" s="36">
        <v>0</v>
      </c>
      <c r="AY150" s="36">
        <v>0</v>
      </c>
      <c r="AZ150" s="37">
        <v>0.20834629500000001</v>
      </c>
      <c r="BA150" s="35">
        <v>0</v>
      </c>
      <c r="BB150" s="36">
        <v>0</v>
      </c>
      <c r="BC150" s="36">
        <v>0</v>
      </c>
      <c r="BD150" s="36">
        <v>0</v>
      </c>
      <c r="BE150" s="37">
        <v>0</v>
      </c>
      <c r="BF150" s="35">
        <v>1.26518445</v>
      </c>
      <c r="BG150" s="36">
        <v>0</v>
      </c>
      <c r="BH150" s="36">
        <v>0</v>
      </c>
      <c r="BI150" s="36">
        <v>0</v>
      </c>
      <c r="BJ150" s="37">
        <v>1.1503736820000001</v>
      </c>
      <c r="BK150" s="38">
        <f t="shared" si="6"/>
        <v>184.35786930603226</v>
      </c>
    </row>
    <row r="151" spans="1:63" s="39" customFormat="1" ht="15">
      <c r="A151" s="34"/>
      <c r="B151" s="7" t="s">
        <v>133</v>
      </c>
      <c r="C151" s="35">
        <v>0</v>
      </c>
      <c r="D151" s="36">
        <v>0</v>
      </c>
      <c r="E151" s="36">
        <v>0</v>
      </c>
      <c r="F151" s="36">
        <v>0</v>
      </c>
      <c r="G151" s="37">
        <v>0</v>
      </c>
      <c r="H151" s="35">
        <v>19.174538866774192</v>
      </c>
      <c r="I151" s="36">
        <v>103.6495264516129</v>
      </c>
      <c r="J151" s="36">
        <v>0</v>
      </c>
      <c r="K151" s="36">
        <v>0</v>
      </c>
      <c r="L151" s="37">
        <v>0.03858437919354839</v>
      </c>
      <c r="M151" s="35">
        <v>0</v>
      </c>
      <c r="N151" s="36">
        <v>0</v>
      </c>
      <c r="O151" s="36">
        <v>0</v>
      </c>
      <c r="P151" s="36">
        <v>0</v>
      </c>
      <c r="Q151" s="37">
        <v>0</v>
      </c>
      <c r="R151" s="35">
        <v>0</v>
      </c>
      <c r="S151" s="36">
        <v>0</v>
      </c>
      <c r="T151" s="36">
        <v>0</v>
      </c>
      <c r="U151" s="36">
        <v>0</v>
      </c>
      <c r="V151" s="37">
        <v>0</v>
      </c>
      <c r="W151" s="35">
        <v>0</v>
      </c>
      <c r="X151" s="36">
        <v>0</v>
      </c>
      <c r="Y151" s="36">
        <v>0</v>
      </c>
      <c r="Z151" s="36">
        <v>0</v>
      </c>
      <c r="AA151" s="37">
        <v>0</v>
      </c>
      <c r="AB151" s="35">
        <v>0.0006300553225806452</v>
      </c>
      <c r="AC151" s="36">
        <v>0</v>
      </c>
      <c r="AD151" s="36">
        <v>0</v>
      </c>
      <c r="AE151" s="36">
        <v>0</v>
      </c>
      <c r="AF151" s="37">
        <v>0</v>
      </c>
      <c r="AG151" s="35">
        <v>0</v>
      </c>
      <c r="AH151" s="36">
        <v>0</v>
      </c>
      <c r="AI151" s="36">
        <v>0</v>
      </c>
      <c r="AJ151" s="36">
        <v>0</v>
      </c>
      <c r="AK151" s="37">
        <v>0</v>
      </c>
      <c r="AL151" s="35">
        <v>0</v>
      </c>
      <c r="AM151" s="36">
        <v>0</v>
      </c>
      <c r="AN151" s="36">
        <v>0</v>
      </c>
      <c r="AO151" s="36">
        <v>0</v>
      </c>
      <c r="AP151" s="37">
        <v>0</v>
      </c>
      <c r="AQ151" s="35">
        <v>0</v>
      </c>
      <c r="AR151" s="36">
        <v>0</v>
      </c>
      <c r="AS151" s="36">
        <v>0</v>
      </c>
      <c r="AT151" s="36">
        <v>0</v>
      </c>
      <c r="AU151" s="37">
        <v>0</v>
      </c>
      <c r="AV151" s="35">
        <v>0.4095359596774194</v>
      </c>
      <c r="AW151" s="36">
        <v>4.095359596774193</v>
      </c>
      <c r="AX151" s="36">
        <v>0</v>
      </c>
      <c r="AY151" s="36">
        <v>0</v>
      </c>
      <c r="AZ151" s="37">
        <v>0.0516645364516129</v>
      </c>
      <c r="BA151" s="35">
        <v>0</v>
      </c>
      <c r="BB151" s="36">
        <v>0</v>
      </c>
      <c r="BC151" s="36">
        <v>0</v>
      </c>
      <c r="BD151" s="36">
        <v>0</v>
      </c>
      <c r="BE151" s="37">
        <v>0</v>
      </c>
      <c r="BF151" s="35">
        <v>0.06300553225806452</v>
      </c>
      <c r="BG151" s="36">
        <v>0</v>
      </c>
      <c r="BH151" s="36">
        <v>0</v>
      </c>
      <c r="BI151" s="36">
        <v>0</v>
      </c>
      <c r="BJ151" s="37">
        <v>0.038433374677419356</v>
      </c>
      <c r="BK151" s="38">
        <f t="shared" si="6"/>
        <v>127.5212787527419</v>
      </c>
    </row>
    <row r="152" spans="1:63" s="39" customFormat="1" ht="15">
      <c r="A152" s="34"/>
      <c r="B152" s="7" t="s">
        <v>134</v>
      </c>
      <c r="C152" s="35">
        <v>0</v>
      </c>
      <c r="D152" s="36">
        <v>0</v>
      </c>
      <c r="E152" s="36">
        <v>0</v>
      </c>
      <c r="F152" s="36">
        <v>0</v>
      </c>
      <c r="G152" s="37">
        <v>0</v>
      </c>
      <c r="H152" s="35">
        <v>0.7875900944516129</v>
      </c>
      <c r="I152" s="36">
        <v>40.33106580645161</v>
      </c>
      <c r="J152" s="36">
        <v>0</v>
      </c>
      <c r="K152" s="36">
        <v>0</v>
      </c>
      <c r="L152" s="37">
        <v>3.322838736774194</v>
      </c>
      <c r="M152" s="35">
        <v>0</v>
      </c>
      <c r="N152" s="36">
        <v>0</v>
      </c>
      <c r="O152" s="36">
        <v>0</v>
      </c>
      <c r="P152" s="36">
        <v>0</v>
      </c>
      <c r="Q152" s="37">
        <v>0</v>
      </c>
      <c r="R152" s="35">
        <v>0.006301729032258064</v>
      </c>
      <c r="S152" s="36">
        <v>0</v>
      </c>
      <c r="T152" s="36">
        <v>0</v>
      </c>
      <c r="U152" s="36">
        <v>0</v>
      </c>
      <c r="V152" s="37">
        <v>12.60345806451613</v>
      </c>
      <c r="W152" s="35">
        <v>0</v>
      </c>
      <c r="X152" s="36">
        <v>0</v>
      </c>
      <c r="Y152" s="36">
        <v>0</v>
      </c>
      <c r="Z152" s="36">
        <v>0</v>
      </c>
      <c r="AA152" s="37">
        <v>0</v>
      </c>
      <c r="AB152" s="35">
        <v>0</v>
      </c>
      <c r="AC152" s="36">
        <v>0</v>
      </c>
      <c r="AD152" s="36">
        <v>0</v>
      </c>
      <c r="AE152" s="36">
        <v>0</v>
      </c>
      <c r="AF152" s="37">
        <v>0</v>
      </c>
      <c r="AG152" s="35">
        <v>0</v>
      </c>
      <c r="AH152" s="36">
        <v>0</v>
      </c>
      <c r="AI152" s="36">
        <v>0</v>
      </c>
      <c r="AJ152" s="36">
        <v>0</v>
      </c>
      <c r="AK152" s="37">
        <v>0</v>
      </c>
      <c r="AL152" s="35">
        <v>0</v>
      </c>
      <c r="AM152" s="36">
        <v>0</v>
      </c>
      <c r="AN152" s="36">
        <v>0</v>
      </c>
      <c r="AO152" s="36">
        <v>0</v>
      </c>
      <c r="AP152" s="37">
        <v>0</v>
      </c>
      <c r="AQ152" s="35">
        <v>0</v>
      </c>
      <c r="AR152" s="36">
        <v>0</v>
      </c>
      <c r="AS152" s="36">
        <v>0</v>
      </c>
      <c r="AT152" s="36">
        <v>0</v>
      </c>
      <c r="AU152" s="37">
        <v>0</v>
      </c>
      <c r="AV152" s="35">
        <v>0.19045318406387549</v>
      </c>
      <c r="AW152" s="36">
        <v>0</v>
      </c>
      <c r="AX152" s="36">
        <v>0</v>
      </c>
      <c r="AY152" s="36">
        <v>0</v>
      </c>
      <c r="AZ152" s="37">
        <v>0.04143015870967742</v>
      </c>
      <c r="BA152" s="35">
        <v>0</v>
      </c>
      <c r="BB152" s="36">
        <v>0</v>
      </c>
      <c r="BC152" s="36">
        <v>0</v>
      </c>
      <c r="BD152" s="36">
        <v>0</v>
      </c>
      <c r="BE152" s="37">
        <v>0</v>
      </c>
      <c r="BF152" s="35">
        <v>0</v>
      </c>
      <c r="BG152" s="36">
        <v>0</v>
      </c>
      <c r="BH152" s="36">
        <v>0</v>
      </c>
      <c r="BI152" s="36">
        <v>0</v>
      </c>
      <c r="BJ152" s="37">
        <v>0</v>
      </c>
      <c r="BK152" s="38">
        <f t="shared" si="6"/>
        <v>57.28313777399937</v>
      </c>
    </row>
    <row r="153" spans="1:63" s="39" customFormat="1" ht="15">
      <c r="A153" s="34"/>
      <c r="B153" s="7" t="s">
        <v>135</v>
      </c>
      <c r="C153" s="35">
        <v>0</v>
      </c>
      <c r="D153" s="36">
        <v>0</v>
      </c>
      <c r="E153" s="36">
        <v>0</v>
      </c>
      <c r="F153" s="36">
        <v>0</v>
      </c>
      <c r="G153" s="37">
        <v>0</v>
      </c>
      <c r="H153" s="35">
        <v>6.002808661032257</v>
      </c>
      <c r="I153" s="36">
        <v>8.73239010651613</v>
      </c>
      <c r="J153" s="36">
        <v>4.96666814516129</v>
      </c>
      <c r="K153" s="36">
        <v>0</v>
      </c>
      <c r="L153" s="37">
        <v>13.860489809387097</v>
      </c>
      <c r="M153" s="35">
        <v>0</v>
      </c>
      <c r="N153" s="36">
        <v>0</v>
      </c>
      <c r="O153" s="36">
        <v>0</v>
      </c>
      <c r="P153" s="36">
        <v>0</v>
      </c>
      <c r="Q153" s="37">
        <v>0</v>
      </c>
      <c r="R153" s="35">
        <v>4.173430574354838</v>
      </c>
      <c r="S153" s="36">
        <v>4.359501100451613</v>
      </c>
      <c r="T153" s="36">
        <v>0.6622224193548387</v>
      </c>
      <c r="U153" s="36">
        <v>0</v>
      </c>
      <c r="V153" s="37">
        <v>3.169238886709677</v>
      </c>
      <c r="W153" s="35">
        <v>0</v>
      </c>
      <c r="X153" s="36">
        <v>0</v>
      </c>
      <c r="Y153" s="36">
        <v>0</v>
      </c>
      <c r="Z153" s="36">
        <v>0</v>
      </c>
      <c r="AA153" s="37">
        <v>0</v>
      </c>
      <c r="AB153" s="35">
        <v>0.19525543548387095</v>
      </c>
      <c r="AC153" s="36">
        <v>0</v>
      </c>
      <c r="AD153" s="36">
        <v>0</v>
      </c>
      <c r="AE153" s="36">
        <v>0</v>
      </c>
      <c r="AF153" s="37">
        <v>0</v>
      </c>
      <c r="AG153" s="35">
        <v>0</v>
      </c>
      <c r="AH153" s="36">
        <v>0</v>
      </c>
      <c r="AI153" s="36">
        <v>0</v>
      </c>
      <c r="AJ153" s="36">
        <v>0</v>
      </c>
      <c r="AK153" s="37">
        <v>0</v>
      </c>
      <c r="AL153" s="35">
        <v>0</v>
      </c>
      <c r="AM153" s="36">
        <v>0</v>
      </c>
      <c r="AN153" s="36">
        <v>0</v>
      </c>
      <c r="AO153" s="36">
        <v>0</v>
      </c>
      <c r="AP153" s="37">
        <v>0</v>
      </c>
      <c r="AQ153" s="35">
        <v>0</v>
      </c>
      <c r="AR153" s="36">
        <v>0</v>
      </c>
      <c r="AS153" s="36">
        <v>0</v>
      </c>
      <c r="AT153" s="36">
        <v>0</v>
      </c>
      <c r="AU153" s="37">
        <v>0</v>
      </c>
      <c r="AV153" s="35">
        <v>52.4771196743871</v>
      </c>
      <c r="AW153" s="36">
        <v>17.992304404415705</v>
      </c>
      <c r="AX153" s="36">
        <v>0</v>
      </c>
      <c r="AY153" s="36">
        <v>0</v>
      </c>
      <c r="AZ153" s="37">
        <v>28.098240095354843</v>
      </c>
      <c r="BA153" s="35">
        <v>0</v>
      </c>
      <c r="BB153" s="36">
        <v>0</v>
      </c>
      <c r="BC153" s="36">
        <v>0</v>
      </c>
      <c r="BD153" s="36">
        <v>0</v>
      </c>
      <c r="BE153" s="37">
        <v>0</v>
      </c>
      <c r="BF153" s="35">
        <v>21.792467668935476</v>
      </c>
      <c r="BG153" s="36">
        <v>10.407890282935483</v>
      </c>
      <c r="BH153" s="36">
        <v>0.06508514516129033</v>
      </c>
      <c r="BI153" s="36">
        <v>0</v>
      </c>
      <c r="BJ153" s="37">
        <v>5.926052996258064</v>
      </c>
      <c r="BK153" s="38">
        <f t="shared" si="6"/>
        <v>182.88116540589954</v>
      </c>
    </row>
    <row r="154" spans="1:63" s="39" customFormat="1" ht="15">
      <c r="A154" s="34"/>
      <c r="B154" s="7" t="s">
        <v>138</v>
      </c>
      <c r="C154" s="35">
        <v>0</v>
      </c>
      <c r="D154" s="36">
        <v>0</v>
      </c>
      <c r="E154" s="36">
        <v>0</v>
      </c>
      <c r="F154" s="36">
        <v>0</v>
      </c>
      <c r="G154" s="37">
        <v>0</v>
      </c>
      <c r="H154" s="35">
        <v>1.4126153380322581</v>
      </c>
      <c r="I154" s="36">
        <v>54.955301516129026</v>
      </c>
      <c r="J154" s="36">
        <v>0</v>
      </c>
      <c r="K154" s="36">
        <v>0</v>
      </c>
      <c r="L154" s="37">
        <v>0</v>
      </c>
      <c r="M154" s="35">
        <v>0</v>
      </c>
      <c r="N154" s="36">
        <v>0</v>
      </c>
      <c r="O154" s="36">
        <v>0</v>
      </c>
      <c r="P154" s="36">
        <v>0</v>
      </c>
      <c r="Q154" s="37">
        <v>0</v>
      </c>
      <c r="R154" s="35">
        <v>0.012575583870967742</v>
      </c>
      <c r="S154" s="36">
        <v>0</v>
      </c>
      <c r="T154" s="36">
        <v>0</v>
      </c>
      <c r="U154" s="36">
        <v>0</v>
      </c>
      <c r="V154" s="37">
        <v>0</v>
      </c>
      <c r="W154" s="35">
        <v>0</v>
      </c>
      <c r="X154" s="36">
        <v>0</v>
      </c>
      <c r="Y154" s="36">
        <v>0</v>
      </c>
      <c r="Z154" s="36">
        <v>0</v>
      </c>
      <c r="AA154" s="37">
        <v>0</v>
      </c>
      <c r="AB154" s="35">
        <v>0</v>
      </c>
      <c r="AC154" s="36">
        <v>0</v>
      </c>
      <c r="AD154" s="36">
        <v>0</v>
      </c>
      <c r="AE154" s="36">
        <v>0</v>
      </c>
      <c r="AF154" s="37">
        <v>0</v>
      </c>
      <c r="AG154" s="35">
        <v>0</v>
      </c>
      <c r="AH154" s="36">
        <v>0</v>
      </c>
      <c r="AI154" s="36">
        <v>0</v>
      </c>
      <c r="AJ154" s="36">
        <v>0</v>
      </c>
      <c r="AK154" s="37">
        <v>0</v>
      </c>
      <c r="AL154" s="35">
        <v>0</v>
      </c>
      <c r="AM154" s="36">
        <v>0</v>
      </c>
      <c r="AN154" s="36">
        <v>0</v>
      </c>
      <c r="AO154" s="36">
        <v>0</v>
      </c>
      <c r="AP154" s="37">
        <v>0</v>
      </c>
      <c r="AQ154" s="35">
        <v>0</v>
      </c>
      <c r="AR154" s="36">
        <v>0</v>
      </c>
      <c r="AS154" s="36">
        <v>0</v>
      </c>
      <c r="AT154" s="36">
        <v>0</v>
      </c>
      <c r="AU154" s="37">
        <v>0</v>
      </c>
      <c r="AV154" s="35">
        <v>0.970867</v>
      </c>
      <c r="AW154" s="36">
        <v>30.06555870959355</v>
      </c>
      <c r="AX154" s="36">
        <v>0</v>
      </c>
      <c r="AY154" s="36">
        <v>0</v>
      </c>
      <c r="AZ154" s="37">
        <v>0.16909371319354835</v>
      </c>
      <c r="BA154" s="35">
        <v>0</v>
      </c>
      <c r="BB154" s="36">
        <v>0</v>
      </c>
      <c r="BC154" s="36">
        <v>0</v>
      </c>
      <c r="BD154" s="36">
        <v>0</v>
      </c>
      <c r="BE154" s="37">
        <v>0</v>
      </c>
      <c r="BF154" s="35">
        <v>2.5054632258064515</v>
      </c>
      <c r="BG154" s="36">
        <v>0</v>
      </c>
      <c r="BH154" s="36">
        <v>0</v>
      </c>
      <c r="BI154" s="36">
        <v>0</v>
      </c>
      <c r="BJ154" s="37">
        <v>0</v>
      </c>
      <c r="BK154" s="38">
        <f t="shared" si="6"/>
        <v>90.0914750866258</v>
      </c>
    </row>
    <row r="155" spans="1:63" s="39" customFormat="1" ht="15">
      <c r="A155" s="34"/>
      <c r="B155" s="7" t="s">
        <v>139</v>
      </c>
      <c r="C155" s="35">
        <v>0</v>
      </c>
      <c r="D155" s="36">
        <v>0</v>
      </c>
      <c r="E155" s="36">
        <v>0</v>
      </c>
      <c r="F155" s="36">
        <v>0</v>
      </c>
      <c r="G155" s="37">
        <v>0</v>
      </c>
      <c r="H155" s="35">
        <v>22.966537385612906</v>
      </c>
      <c r="I155" s="36">
        <v>28.811127833774194</v>
      </c>
      <c r="J155" s="36">
        <v>0</v>
      </c>
      <c r="K155" s="36">
        <v>0</v>
      </c>
      <c r="L155" s="37">
        <v>7.7145077844193555</v>
      </c>
      <c r="M155" s="35">
        <v>0</v>
      </c>
      <c r="N155" s="36">
        <v>0</v>
      </c>
      <c r="O155" s="36">
        <v>0</v>
      </c>
      <c r="P155" s="36">
        <v>0</v>
      </c>
      <c r="Q155" s="37">
        <v>0</v>
      </c>
      <c r="R155" s="35">
        <v>7.005329742387096</v>
      </c>
      <c r="S155" s="36">
        <v>11.337676838709678</v>
      </c>
      <c r="T155" s="36">
        <v>2.6366690322580646</v>
      </c>
      <c r="U155" s="36">
        <v>0</v>
      </c>
      <c r="V155" s="37">
        <v>4.948850118806452</v>
      </c>
      <c r="W155" s="35">
        <v>0</v>
      </c>
      <c r="X155" s="36">
        <v>0</v>
      </c>
      <c r="Y155" s="36">
        <v>0</v>
      </c>
      <c r="Z155" s="36">
        <v>0</v>
      </c>
      <c r="AA155" s="37">
        <v>0</v>
      </c>
      <c r="AB155" s="35">
        <v>0.37462846548387096</v>
      </c>
      <c r="AC155" s="36">
        <v>0</v>
      </c>
      <c r="AD155" s="36">
        <v>0</v>
      </c>
      <c r="AE155" s="36">
        <v>0</v>
      </c>
      <c r="AF155" s="37">
        <v>0.12851748387096773</v>
      </c>
      <c r="AG155" s="35">
        <v>0</v>
      </c>
      <c r="AH155" s="36">
        <v>0</v>
      </c>
      <c r="AI155" s="36">
        <v>0</v>
      </c>
      <c r="AJ155" s="36">
        <v>0</v>
      </c>
      <c r="AK155" s="37">
        <v>0</v>
      </c>
      <c r="AL155" s="35">
        <v>0</v>
      </c>
      <c r="AM155" s="36">
        <v>0</v>
      </c>
      <c r="AN155" s="36">
        <v>0</v>
      </c>
      <c r="AO155" s="36">
        <v>0</v>
      </c>
      <c r="AP155" s="37">
        <v>0</v>
      </c>
      <c r="AQ155" s="35">
        <v>0</v>
      </c>
      <c r="AR155" s="36">
        <v>0</v>
      </c>
      <c r="AS155" s="36">
        <v>0</v>
      </c>
      <c r="AT155" s="36">
        <v>0</v>
      </c>
      <c r="AU155" s="37">
        <v>0</v>
      </c>
      <c r="AV155" s="35">
        <v>98.28445546261291</v>
      </c>
      <c r="AW155" s="36">
        <v>25.067333425831592</v>
      </c>
      <c r="AX155" s="36">
        <v>0</v>
      </c>
      <c r="AY155" s="36">
        <v>0</v>
      </c>
      <c r="AZ155" s="37">
        <v>43.640746619290326</v>
      </c>
      <c r="BA155" s="35">
        <v>0</v>
      </c>
      <c r="BB155" s="36">
        <v>0</v>
      </c>
      <c r="BC155" s="36">
        <v>0</v>
      </c>
      <c r="BD155" s="36">
        <v>0</v>
      </c>
      <c r="BE155" s="37">
        <v>0</v>
      </c>
      <c r="BF155" s="35">
        <v>36.905169326419355</v>
      </c>
      <c r="BG155" s="36">
        <v>1.7799542998709676</v>
      </c>
      <c r="BH155" s="36">
        <v>0.03212937096774193</v>
      </c>
      <c r="BI155" s="36">
        <v>0</v>
      </c>
      <c r="BJ155" s="37">
        <v>7.326408220612903</v>
      </c>
      <c r="BK155" s="38">
        <f t="shared" si="6"/>
        <v>298.9600414109284</v>
      </c>
    </row>
    <row r="156" spans="1:63" s="39" customFormat="1" ht="15">
      <c r="A156" s="34"/>
      <c r="B156" s="7" t="s">
        <v>140</v>
      </c>
      <c r="C156" s="35">
        <v>0</v>
      </c>
      <c r="D156" s="36">
        <v>2.5065270967741937</v>
      </c>
      <c r="E156" s="36">
        <v>0</v>
      </c>
      <c r="F156" s="36">
        <v>0</v>
      </c>
      <c r="G156" s="37">
        <v>0</v>
      </c>
      <c r="H156" s="35">
        <v>0.7621095637741936</v>
      </c>
      <c r="I156" s="36">
        <v>87.69600322580645</v>
      </c>
      <c r="J156" s="36">
        <v>0</v>
      </c>
      <c r="K156" s="36">
        <v>0</v>
      </c>
      <c r="L156" s="37">
        <v>0.3465273711290323</v>
      </c>
      <c r="M156" s="35">
        <v>0</v>
      </c>
      <c r="N156" s="36">
        <v>0</v>
      </c>
      <c r="O156" s="36">
        <v>0</v>
      </c>
      <c r="P156" s="36">
        <v>0</v>
      </c>
      <c r="Q156" s="37">
        <v>0</v>
      </c>
      <c r="R156" s="35">
        <v>0</v>
      </c>
      <c r="S156" s="36">
        <v>0</v>
      </c>
      <c r="T156" s="36">
        <v>0</v>
      </c>
      <c r="U156" s="36">
        <v>0</v>
      </c>
      <c r="V156" s="37">
        <v>0.005000076129032259</v>
      </c>
      <c r="W156" s="35">
        <v>0</v>
      </c>
      <c r="X156" s="36">
        <v>0</v>
      </c>
      <c r="Y156" s="36">
        <v>0</v>
      </c>
      <c r="Z156" s="36">
        <v>0</v>
      </c>
      <c r="AA156" s="37">
        <v>0</v>
      </c>
      <c r="AB156" s="35">
        <v>0</v>
      </c>
      <c r="AC156" s="36">
        <v>0</v>
      </c>
      <c r="AD156" s="36">
        <v>0</v>
      </c>
      <c r="AE156" s="36">
        <v>0</v>
      </c>
      <c r="AF156" s="37">
        <v>0</v>
      </c>
      <c r="AG156" s="35">
        <v>0</v>
      </c>
      <c r="AH156" s="36">
        <v>0</v>
      </c>
      <c r="AI156" s="36">
        <v>0</v>
      </c>
      <c r="AJ156" s="36">
        <v>0</v>
      </c>
      <c r="AK156" s="37">
        <v>0</v>
      </c>
      <c r="AL156" s="35">
        <v>0</v>
      </c>
      <c r="AM156" s="36">
        <v>0</v>
      </c>
      <c r="AN156" s="36">
        <v>0</v>
      </c>
      <c r="AO156" s="36">
        <v>0</v>
      </c>
      <c r="AP156" s="37">
        <v>0</v>
      </c>
      <c r="AQ156" s="35">
        <v>0</v>
      </c>
      <c r="AR156" s="36">
        <v>0</v>
      </c>
      <c r="AS156" s="36">
        <v>0</v>
      </c>
      <c r="AT156" s="36">
        <v>0</v>
      </c>
      <c r="AU156" s="37">
        <v>0</v>
      </c>
      <c r="AV156" s="35">
        <v>0.5692310567741935</v>
      </c>
      <c r="AW156" s="36">
        <v>3.981517419290293</v>
      </c>
      <c r="AX156" s="36">
        <v>0</v>
      </c>
      <c r="AY156" s="36">
        <v>0</v>
      </c>
      <c r="AZ156" s="37">
        <v>1.337541008064516</v>
      </c>
      <c r="BA156" s="35">
        <v>0</v>
      </c>
      <c r="BB156" s="36">
        <v>0</v>
      </c>
      <c r="BC156" s="36">
        <v>0</v>
      </c>
      <c r="BD156" s="36">
        <v>0</v>
      </c>
      <c r="BE156" s="37">
        <v>0</v>
      </c>
      <c r="BF156" s="35">
        <v>3.1391125568064515</v>
      </c>
      <c r="BG156" s="36">
        <v>0</v>
      </c>
      <c r="BH156" s="36">
        <v>0</v>
      </c>
      <c r="BI156" s="36">
        <v>0</v>
      </c>
      <c r="BJ156" s="37">
        <v>0.0012442241935483867</v>
      </c>
      <c r="BK156" s="38">
        <f t="shared" si="6"/>
        <v>100.34481359874191</v>
      </c>
    </row>
    <row r="157" spans="1:63" s="39" customFormat="1" ht="15">
      <c r="A157" s="34"/>
      <c r="B157" s="7" t="s">
        <v>141</v>
      </c>
      <c r="C157" s="35">
        <v>0</v>
      </c>
      <c r="D157" s="36">
        <v>0</v>
      </c>
      <c r="E157" s="36">
        <v>0</v>
      </c>
      <c r="F157" s="36">
        <v>0</v>
      </c>
      <c r="G157" s="37">
        <v>0</v>
      </c>
      <c r="H157" s="35">
        <v>79.00245923032256</v>
      </c>
      <c r="I157" s="36">
        <v>165.212885513871</v>
      </c>
      <c r="J157" s="36">
        <v>0</v>
      </c>
      <c r="K157" s="36">
        <v>0</v>
      </c>
      <c r="L157" s="37">
        <v>0.5137465764516129</v>
      </c>
      <c r="M157" s="35">
        <v>0</v>
      </c>
      <c r="N157" s="36">
        <v>0</v>
      </c>
      <c r="O157" s="36">
        <v>0</v>
      </c>
      <c r="P157" s="36">
        <v>0</v>
      </c>
      <c r="Q157" s="37">
        <v>0</v>
      </c>
      <c r="R157" s="35">
        <v>0.0050060567741935505</v>
      </c>
      <c r="S157" s="36">
        <v>0</v>
      </c>
      <c r="T157" s="36">
        <v>0</v>
      </c>
      <c r="U157" s="36">
        <v>0</v>
      </c>
      <c r="V157" s="37">
        <v>0</v>
      </c>
      <c r="W157" s="35">
        <v>0</v>
      </c>
      <c r="X157" s="36">
        <v>0</v>
      </c>
      <c r="Y157" s="36">
        <v>0</v>
      </c>
      <c r="Z157" s="36">
        <v>0</v>
      </c>
      <c r="AA157" s="37">
        <v>0</v>
      </c>
      <c r="AB157" s="35">
        <v>0</v>
      </c>
      <c r="AC157" s="36">
        <v>0</v>
      </c>
      <c r="AD157" s="36">
        <v>0</v>
      </c>
      <c r="AE157" s="36">
        <v>0</v>
      </c>
      <c r="AF157" s="37">
        <v>0</v>
      </c>
      <c r="AG157" s="35">
        <v>0</v>
      </c>
      <c r="AH157" s="36">
        <v>0</v>
      </c>
      <c r="AI157" s="36">
        <v>0</v>
      </c>
      <c r="AJ157" s="36">
        <v>0</v>
      </c>
      <c r="AK157" s="37">
        <v>0</v>
      </c>
      <c r="AL157" s="35">
        <v>0</v>
      </c>
      <c r="AM157" s="36">
        <v>0</v>
      </c>
      <c r="AN157" s="36">
        <v>0</v>
      </c>
      <c r="AO157" s="36">
        <v>0</v>
      </c>
      <c r="AP157" s="37">
        <v>0</v>
      </c>
      <c r="AQ157" s="35">
        <v>0</v>
      </c>
      <c r="AR157" s="36">
        <v>0</v>
      </c>
      <c r="AS157" s="36">
        <v>0</v>
      </c>
      <c r="AT157" s="36">
        <v>0</v>
      </c>
      <c r="AU157" s="37">
        <v>0</v>
      </c>
      <c r="AV157" s="35">
        <v>1.463289801451613</v>
      </c>
      <c r="AW157" s="36">
        <v>28.511327952081313</v>
      </c>
      <c r="AX157" s="36">
        <v>0</v>
      </c>
      <c r="AY157" s="36">
        <v>0</v>
      </c>
      <c r="AZ157" s="37">
        <v>0.7839919161290323</v>
      </c>
      <c r="BA157" s="35">
        <v>0</v>
      </c>
      <c r="BB157" s="36">
        <v>0</v>
      </c>
      <c r="BC157" s="36">
        <v>0</v>
      </c>
      <c r="BD157" s="36">
        <v>0</v>
      </c>
      <c r="BE157" s="37">
        <v>0</v>
      </c>
      <c r="BF157" s="35">
        <v>0.001182210677419355</v>
      </c>
      <c r="BG157" s="36">
        <v>0</v>
      </c>
      <c r="BH157" s="36">
        <v>0</v>
      </c>
      <c r="BI157" s="36">
        <v>0</v>
      </c>
      <c r="BJ157" s="37">
        <v>0</v>
      </c>
      <c r="BK157" s="38">
        <f t="shared" si="6"/>
        <v>275.4938892577587</v>
      </c>
    </row>
    <row r="158" spans="1:63" s="39" customFormat="1" ht="15">
      <c r="A158" s="34"/>
      <c r="B158" s="7" t="s">
        <v>142</v>
      </c>
      <c r="C158" s="35">
        <v>0</v>
      </c>
      <c r="D158" s="36">
        <v>0</v>
      </c>
      <c r="E158" s="36">
        <v>0</v>
      </c>
      <c r="F158" s="36">
        <v>0</v>
      </c>
      <c r="G158" s="37">
        <v>0</v>
      </c>
      <c r="H158" s="35">
        <v>7.826559217064515</v>
      </c>
      <c r="I158" s="36">
        <v>16.839298387096775</v>
      </c>
      <c r="J158" s="36">
        <v>0</v>
      </c>
      <c r="K158" s="36">
        <v>0</v>
      </c>
      <c r="L158" s="37">
        <v>6.059919807096775</v>
      </c>
      <c r="M158" s="35">
        <v>0</v>
      </c>
      <c r="N158" s="36">
        <v>0</v>
      </c>
      <c r="O158" s="36">
        <v>0</v>
      </c>
      <c r="P158" s="36">
        <v>0</v>
      </c>
      <c r="Q158" s="37">
        <v>0</v>
      </c>
      <c r="R158" s="35">
        <v>0.27461009677419357</v>
      </c>
      <c r="S158" s="36">
        <v>0</v>
      </c>
      <c r="T158" s="36">
        <v>0.3271717050322582</v>
      </c>
      <c r="U158" s="36">
        <v>0</v>
      </c>
      <c r="V158" s="37">
        <v>0.07803905738709677</v>
      </c>
      <c r="W158" s="35">
        <v>0</v>
      </c>
      <c r="X158" s="36">
        <v>0</v>
      </c>
      <c r="Y158" s="36">
        <v>0</v>
      </c>
      <c r="Z158" s="36">
        <v>0</v>
      </c>
      <c r="AA158" s="37">
        <v>0</v>
      </c>
      <c r="AB158" s="35">
        <v>0</v>
      </c>
      <c r="AC158" s="36">
        <v>0</v>
      </c>
      <c r="AD158" s="36">
        <v>0</v>
      </c>
      <c r="AE158" s="36">
        <v>0</v>
      </c>
      <c r="AF158" s="37">
        <v>0</v>
      </c>
      <c r="AG158" s="35">
        <v>0</v>
      </c>
      <c r="AH158" s="36">
        <v>0</v>
      </c>
      <c r="AI158" s="36">
        <v>0</v>
      </c>
      <c r="AJ158" s="36">
        <v>0</v>
      </c>
      <c r="AK158" s="37">
        <v>0</v>
      </c>
      <c r="AL158" s="35">
        <v>0</v>
      </c>
      <c r="AM158" s="36">
        <v>0</v>
      </c>
      <c r="AN158" s="36">
        <v>0</v>
      </c>
      <c r="AO158" s="36">
        <v>0</v>
      </c>
      <c r="AP158" s="37">
        <v>0</v>
      </c>
      <c r="AQ158" s="35">
        <v>0</v>
      </c>
      <c r="AR158" s="36">
        <v>0</v>
      </c>
      <c r="AS158" s="36">
        <v>0</v>
      </c>
      <c r="AT158" s="36">
        <v>0</v>
      </c>
      <c r="AU158" s="37">
        <v>0</v>
      </c>
      <c r="AV158" s="35">
        <v>23.06792812745161</v>
      </c>
      <c r="AW158" s="36">
        <v>12.111595484415217</v>
      </c>
      <c r="AX158" s="36">
        <v>0</v>
      </c>
      <c r="AY158" s="36">
        <v>0</v>
      </c>
      <c r="AZ158" s="37">
        <v>9.10388557612903</v>
      </c>
      <c r="BA158" s="35">
        <v>0</v>
      </c>
      <c r="BB158" s="36">
        <v>0</v>
      </c>
      <c r="BC158" s="36">
        <v>0</v>
      </c>
      <c r="BD158" s="36">
        <v>0</v>
      </c>
      <c r="BE158" s="37">
        <v>0</v>
      </c>
      <c r="BF158" s="35">
        <v>6.812194152806452</v>
      </c>
      <c r="BG158" s="36">
        <v>0.05114283870967742</v>
      </c>
      <c r="BH158" s="36">
        <v>0</v>
      </c>
      <c r="BI158" s="36">
        <v>0</v>
      </c>
      <c r="BJ158" s="37">
        <v>0.8342419851612903</v>
      </c>
      <c r="BK158" s="38">
        <f t="shared" si="6"/>
        <v>83.38658643512488</v>
      </c>
    </row>
    <row r="159" spans="1:63" s="39" customFormat="1" ht="15">
      <c r="A159" s="34"/>
      <c r="B159" s="7" t="s">
        <v>143</v>
      </c>
      <c r="C159" s="35">
        <v>0</v>
      </c>
      <c r="D159" s="36">
        <v>128.35122387096771</v>
      </c>
      <c r="E159" s="36">
        <v>0</v>
      </c>
      <c r="F159" s="36">
        <v>0</v>
      </c>
      <c r="G159" s="37">
        <v>0</v>
      </c>
      <c r="H159" s="35">
        <v>7.5555256308387095</v>
      </c>
      <c r="I159" s="36">
        <v>225.1380156967742</v>
      </c>
      <c r="J159" s="36">
        <v>0</v>
      </c>
      <c r="K159" s="36">
        <v>0</v>
      </c>
      <c r="L159" s="37">
        <v>14.048602210451612</v>
      </c>
      <c r="M159" s="35">
        <v>0</v>
      </c>
      <c r="N159" s="36">
        <v>0</v>
      </c>
      <c r="O159" s="36">
        <v>0</v>
      </c>
      <c r="P159" s="36">
        <v>0</v>
      </c>
      <c r="Q159" s="37">
        <v>0</v>
      </c>
      <c r="R159" s="35">
        <v>0.009345961612903226</v>
      </c>
      <c r="S159" s="36">
        <v>7.476770322580645</v>
      </c>
      <c r="T159" s="36">
        <v>0</v>
      </c>
      <c r="U159" s="36">
        <v>0</v>
      </c>
      <c r="V159" s="37">
        <v>48.648852232258065</v>
      </c>
      <c r="W159" s="35">
        <v>0</v>
      </c>
      <c r="X159" s="36">
        <v>0</v>
      </c>
      <c r="Y159" s="36">
        <v>0</v>
      </c>
      <c r="Z159" s="36">
        <v>0</v>
      </c>
      <c r="AA159" s="37">
        <v>0</v>
      </c>
      <c r="AB159" s="35">
        <v>0</v>
      </c>
      <c r="AC159" s="36">
        <v>0</v>
      </c>
      <c r="AD159" s="36">
        <v>0</v>
      </c>
      <c r="AE159" s="36">
        <v>0</v>
      </c>
      <c r="AF159" s="37">
        <v>0</v>
      </c>
      <c r="AG159" s="35">
        <v>0</v>
      </c>
      <c r="AH159" s="36">
        <v>0</v>
      </c>
      <c r="AI159" s="36">
        <v>0</v>
      </c>
      <c r="AJ159" s="36">
        <v>0</v>
      </c>
      <c r="AK159" s="37">
        <v>0</v>
      </c>
      <c r="AL159" s="35">
        <v>0</v>
      </c>
      <c r="AM159" s="36">
        <v>0</v>
      </c>
      <c r="AN159" s="36">
        <v>0</v>
      </c>
      <c r="AO159" s="36">
        <v>0</v>
      </c>
      <c r="AP159" s="37">
        <v>0</v>
      </c>
      <c r="AQ159" s="35">
        <v>0</v>
      </c>
      <c r="AR159" s="36">
        <v>0</v>
      </c>
      <c r="AS159" s="36">
        <v>0</v>
      </c>
      <c r="AT159" s="36">
        <v>0</v>
      </c>
      <c r="AU159" s="37">
        <v>0</v>
      </c>
      <c r="AV159" s="35">
        <v>8.779680164838709</v>
      </c>
      <c r="AW159" s="36">
        <v>8.872355613162375</v>
      </c>
      <c r="AX159" s="36">
        <v>0</v>
      </c>
      <c r="AY159" s="36">
        <v>0</v>
      </c>
      <c r="AZ159" s="37">
        <v>2.380930900516129</v>
      </c>
      <c r="BA159" s="35">
        <v>0</v>
      </c>
      <c r="BB159" s="36">
        <v>0</v>
      </c>
      <c r="BC159" s="36">
        <v>0</v>
      </c>
      <c r="BD159" s="36">
        <v>0</v>
      </c>
      <c r="BE159" s="37">
        <v>0</v>
      </c>
      <c r="BF159" s="35">
        <v>1.800564473967742</v>
      </c>
      <c r="BG159" s="36">
        <v>0</v>
      </c>
      <c r="BH159" s="36">
        <v>0</v>
      </c>
      <c r="BI159" s="36">
        <v>0</v>
      </c>
      <c r="BJ159" s="37">
        <v>0.05360381516129033</v>
      </c>
      <c r="BK159" s="38">
        <f t="shared" si="6"/>
        <v>453.1154708931302</v>
      </c>
    </row>
    <row r="160" spans="1:63" s="39" customFormat="1" ht="15">
      <c r="A160" s="34"/>
      <c r="B160" s="7" t="s">
        <v>144</v>
      </c>
      <c r="C160" s="35">
        <v>0</v>
      </c>
      <c r="D160" s="36">
        <v>0</v>
      </c>
      <c r="E160" s="36">
        <v>0</v>
      </c>
      <c r="F160" s="36">
        <v>0</v>
      </c>
      <c r="G160" s="37">
        <v>0</v>
      </c>
      <c r="H160" s="35">
        <v>3.4049924050322584</v>
      </c>
      <c r="I160" s="36">
        <v>5.144483870967742</v>
      </c>
      <c r="J160" s="36">
        <v>0.32153024193548385</v>
      </c>
      <c r="K160" s="36">
        <v>0</v>
      </c>
      <c r="L160" s="37">
        <v>0.658331743516129</v>
      </c>
      <c r="M160" s="35">
        <v>0</v>
      </c>
      <c r="N160" s="36">
        <v>0</v>
      </c>
      <c r="O160" s="36">
        <v>0</v>
      </c>
      <c r="P160" s="36">
        <v>0</v>
      </c>
      <c r="Q160" s="37">
        <v>0</v>
      </c>
      <c r="R160" s="35">
        <v>0.4438632544193548</v>
      </c>
      <c r="S160" s="36">
        <v>0</v>
      </c>
      <c r="T160" s="36">
        <v>0</v>
      </c>
      <c r="U160" s="36">
        <v>0</v>
      </c>
      <c r="V160" s="37">
        <v>1.1586700903870968</v>
      </c>
      <c r="W160" s="35">
        <v>0</v>
      </c>
      <c r="X160" s="36">
        <v>0</v>
      </c>
      <c r="Y160" s="36">
        <v>0</v>
      </c>
      <c r="Z160" s="36">
        <v>0</v>
      </c>
      <c r="AA160" s="37">
        <v>0</v>
      </c>
      <c r="AB160" s="35">
        <v>0</v>
      </c>
      <c r="AC160" s="36">
        <v>0</v>
      </c>
      <c r="AD160" s="36">
        <v>0</v>
      </c>
      <c r="AE160" s="36">
        <v>0</v>
      </c>
      <c r="AF160" s="37">
        <v>0</v>
      </c>
      <c r="AG160" s="35">
        <v>0</v>
      </c>
      <c r="AH160" s="36">
        <v>0</v>
      </c>
      <c r="AI160" s="36">
        <v>0</v>
      </c>
      <c r="AJ160" s="36">
        <v>0</v>
      </c>
      <c r="AK160" s="37">
        <v>0</v>
      </c>
      <c r="AL160" s="35">
        <v>0</v>
      </c>
      <c r="AM160" s="36">
        <v>0</v>
      </c>
      <c r="AN160" s="36">
        <v>0</v>
      </c>
      <c r="AO160" s="36">
        <v>0</v>
      </c>
      <c r="AP160" s="37">
        <v>0</v>
      </c>
      <c r="AQ160" s="35">
        <v>0</v>
      </c>
      <c r="AR160" s="36">
        <v>0</v>
      </c>
      <c r="AS160" s="36">
        <v>0</v>
      </c>
      <c r="AT160" s="36">
        <v>0</v>
      </c>
      <c r="AU160" s="37">
        <v>0</v>
      </c>
      <c r="AV160" s="35">
        <v>23.13270651451613</v>
      </c>
      <c r="AW160" s="36">
        <v>10.480043175204793</v>
      </c>
      <c r="AX160" s="36">
        <v>0</v>
      </c>
      <c r="AY160" s="36">
        <v>0</v>
      </c>
      <c r="AZ160" s="37">
        <v>13.772310048129034</v>
      </c>
      <c r="BA160" s="35">
        <v>0</v>
      </c>
      <c r="BB160" s="36">
        <v>0</v>
      </c>
      <c r="BC160" s="36">
        <v>0</v>
      </c>
      <c r="BD160" s="36">
        <v>0</v>
      </c>
      <c r="BE160" s="37">
        <v>0</v>
      </c>
      <c r="BF160" s="35">
        <v>9.965579066935485</v>
      </c>
      <c r="BG160" s="36">
        <v>1.8310609354838707</v>
      </c>
      <c r="BH160" s="36">
        <v>0</v>
      </c>
      <c r="BI160" s="36">
        <v>0</v>
      </c>
      <c r="BJ160" s="37">
        <v>3.878382612419355</v>
      </c>
      <c r="BK160" s="38">
        <f t="shared" si="6"/>
        <v>74.19195395894674</v>
      </c>
    </row>
    <row r="161" spans="1:63" s="39" customFormat="1" ht="15">
      <c r="A161" s="34"/>
      <c r="B161" s="7" t="s">
        <v>145</v>
      </c>
      <c r="C161" s="35">
        <v>0</v>
      </c>
      <c r="D161" s="36">
        <v>6.161864516129032</v>
      </c>
      <c r="E161" s="36">
        <v>0</v>
      </c>
      <c r="F161" s="36">
        <v>0</v>
      </c>
      <c r="G161" s="37">
        <v>0</v>
      </c>
      <c r="H161" s="35">
        <v>0.08293869638709679</v>
      </c>
      <c r="I161" s="36">
        <v>27.112203870967743</v>
      </c>
      <c r="J161" s="36">
        <v>0</v>
      </c>
      <c r="K161" s="36">
        <v>0</v>
      </c>
      <c r="L161" s="37">
        <v>9.444289738225807</v>
      </c>
      <c r="M161" s="35">
        <v>0</v>
      </c>
      <c r="N161" s="36">
        <v>0</v>
      </c>
      <c r="O161" s="36">
        <v>0</v>
      </c>
      <c r="P161" s="36">
        <v>0</v>
      </c>
      <c r="Q161" s="37">
        <v>0</v>
      </c>
      <c r="R161" s="35">
        <v>0.0012323729032258065</v>
      </c>
      <c r="S161" s="36">
        <v>0</v>
      </c>
      <c r="T161" s="36">
        <v>0</v>
      </c>
      <c r="U161" s="36">
        <v>0</v>
      </c>
      <c r="V161" s="37">
        <v>6.163096889032258</v>
      </c>
      <c r="W161" s="35">
        <v>0</v>
      </c>
      <c r="X161" s="36">
        <v>0</v>
      </c>
      <c r="Y161" s="36">
        <v>0</v>
      </c>
      <c r="Z161" s="36">
        <v>0</v>
      </c>
      <c r="AA161" s="37">
        <v>0</v>
      </c>
      <c r="AB161" s="35">
        <v>0</v>
      </c>
      <c r="AC161" s="36">
        <v>0</v>
      </c>
      <c r="AD161" s="36">
        <v>0</v>
      </c>
      <c r="AE161" s="36">
        <v>0</v>
      </c>
      <c r="AF161" s="37">
        <v>0</v>
      </c>
      <c r="AG161" s="35">
        <v>0</v>
      </c>
      <c r="AH161" s="36">
        <v>0</v>
      </c>
      <c r="AI161" s="36">
        <v>0</v>
      </c>
      <c r="AJ161" s="36">
        <v>0</v>
      </c>
      <c r="AK161" s="37">
        <v>0</v>
      </c>
      <c r="AL161" s="35">
        <v>0</v>
      </c>
      <c r="AM161" s="36">
        <v>0</v>
      </c>
      <c r="AN161" s="36">
        <v>0</v>
      </c>
      <c r="AO161" s="36">
        <v>0</v>
      </c>
      <c r="AP161" s="37">
        <v>0</v>
      </c>
      <c r="AQ161" s="35">
        <v>0</v>
      </c>
      <c r="AR161" s="36">
        <v>0</v>
      </c>
      <c r="AS161" s="36">
        <v>0</v>
      </c>
      <c r="AT161" s="36">
        <v>0</v>
      </c>
      <c r="AU161" s="37">
        <v>0</v>
      </c>
      <c r="AV161" s="35">
        <v>0.18000667577418705</v>
      </c>
      <c r="AW161" s="36">
        <v>0</v>
      </c>
      <c r="AX161" s="36">
        <v>0</v>
      </c>
      <c r="AY161" s="36">
        <v>0</v>
      </c>
      <c r="AZ161" s="37">
        <v>0.31825878225806453</v>
      </c>
      <c r="BA161" s="35">
        <v>0</v>
      </c>
      <c r="BB161" s="36">
        <v>0</v>
      </c>
      <c r="BC161" s="36">
        <v>0</v>
      </c>
      <c r="BD161" s="36">
        <v>0</v>
      </c>
      <c r="BE161" s="37">
        <v>0</v>
      </c>
      <c r="BF161" s="35">
        <v>0.024514527774193547</v>
      </c>
      <c r="BG161" s="36">
        <v>0</v>
      </c>
      <c r="BH161" s="36">
        <v>0</v>
      </c>
      <c r="BI161" s="36">
        <v>0</v>
      </c>
      <c r="BJ161" s="37">
        <v>0.0006143991935483869</v>
      </c>
      <c r="BK161" s="38">
        <f t="shared" si="6"/>
        <v>49.48902046864516</v>
      </c>
    </row>
    <row r="162" spans="1:63" s="39" customFormat="1" ht="15">
      <c r="A162" s="34"/>
      <c r="B162" s="7" t="s">
        <v>148</v>
      </c>
      <c r="C162" s="35">
        <v>0</v>
      </c>
      <c r="D162" s="36">
        <v>0</v>
      </c>
      <c r="E162" s="36">
        <v>0</v>
      </c>
      <c r="F162" s="36">
        <v>0</v>
      </c>
      <c r="G162" s="37">
        <v>0</v>
      </c>
      <c r="H162" s="35">
        <v>18.759369359419356</v>
      </c>
      <c r="I162" s="36">
        <v>19.09636935483871</v>
      </c>
      <c r="J162" s="36">
        <v>0</v>
      </c>
      <c r="K162" s="36">
        <v>0</v>
      </c>
      <c r="L162" s="37">
        <v>17.273167934161293</v>
      </c>
      <c r="M162" s="35">
        <v>0</v>
      </c>
      <c r="N162" s="36">
        <v>0</v>
      </c>
      <c r="O162" s="36">
        <v>0</v>
      </c>
      <c r="P162" s="36">
        <v>0</v>
      </c>
      <c r="Q162" s="37">
        <v>0</v>
      </c>
      <c r="R162" s="35">
        <v>1.998855397225806</v>
      </c>
      <c r="S162" s="36">
        <v>0.2546182580645161</v>
      </c>
      <c r="T162" s="36">
        <v>0</v>
      </c>
      <c r="U162" s="36">
        <v>0</v>
      </c>
      <c r="V162" s="37">
        <v>0.754134707</v>
      </c>
      <c r="W162" s="35">
        <v>0</v>
      </c>
      <c r="X162" s="36">
        <v>0</v>
      </c>
      <c r="Y162" s="36">
        <v>0</v>
      </c>
      <c r="Z162" s="36">
        <v>0</v>
      </c>
      <c r="AA162" s="37">
        <v>0</v>
      </c>
      <c r="AB162" s="35">
        <v>0.12532316129032256</v>
      </c>
      <c r="AC162" s="36">
        <v>0</v>
      </c>
      <c r="AD162" s="36">
        <v>0</v>
      </c>
      <c r="AE162" s="36">
        <v>0</v>
      </c>
      <c r="AF162" s="37">
        <v>0.3916348790322581</v>
      </c>
      <c r="AG162" s="35">
        <v>0</v>
      </c>
      <c r="AH162" s="36">
        <v>0</v>
      </c>
      <c r="AI162" s="36">
        <v>0</v>
      </c>
      <c r="AJ162" s="36">
        <v>0</v>
      </c>
      <c r="AK162" s="37">
        <v>0</v>
      </c>
      <c r="AL162" s="35">
        <v>0</v>
      </c>
      <c r="AM162" s="36">
        <v>0</v>
      </c>
      <c r="AN162" s="36">
        <v>0</v>
      </c>
      <c r="AO162" s="36">
        <v>0</v>
      </c>
      <c r="AP162" s="37">
        <v>0</v>
      </c>
      <c r="AQ162" s="35">
        <v>0</v>
      </c>
      <c r="AR162" s="36">
        <v>0</v>
      </c>
      <c r="AS162" s="36">
        <v>0</v>
      </c>
      <c r="AT162" s="36">
        <v>0</v>
      </c>
      <c r="AU162" s="37">
        <v>0</v>
      </c>
      <c r="AV162" s="35">
        <v>30.014741976999993</v>
      </c>
      <c r="AW162" s="36">
        <v>16.524883458329544</v>
      </c>
      <c r="AX162" s="36">
        <v>0</v>
      </c>
      <c r="AY162" s="36">
        <v>0</v>
      </c>
      <c r="AZ162" s="37">
        <v>19.509308942129035</v>
      </c>
      <c r="BA162" s="35">
        <v>0</v>
      </c>
      <c r="BB162" s="36">
        <v>0</v>
      </c>
      <c r="BC162" s="36">
        <v>0</v>
      </c>
      <c r="BD162" s="36">
        <v>0</v>
      </c>
      <c r="BE162" s="37">
        <v>0</v>
      </c>
      <c r="BF162" s="35">
        <v>8.44175210032258</v>
      </c>
      <c r="BG162" s="36">
        <v>0</v>
      </c>
      <c r="BH162" s="36">
        <v>0</v>
      </c>
      <c r="BI162" s="36">
        <v>0</v>
      </c>
      <c r="BJ162" s="37">
        <v>2.1793071132903226</v>
      </c>
      <c r="BK162" s="38">
        <f t="shared" si="6"/>
        <v>135.32346664210374</v>
      </c>
    </row>
    <row r="163" spans="1:63" s="39" customFormat="1" ht="15">
      <c r="A163" s="34"/>
      <c r="B163" s="7" t="s">
        <v>149</v>
      </c>
      <c r="C163" s="35">
        <v>0</v>
      </c>
      <c r="D163" s="36">
        <v>0</v>
      </c>
      <c r="E163" s="36">
        <v>0</v>
      </c>
      <c r="F163" s="36">
        <v>0</v>
      </c>
      <c r="G163" s="37">
        <v>0</v>
      </c>
      <c r="H163" s="35">
        <v>0.5179068220967742</v>
      </c>
      <c r="I163" s="36">
        <v>4.904536774193549</v>
      </c>
      <c r="J163" s="36">
        <v>0</v>
      </c>
      <c r="K163" s="36">
        <v>0</v>
      </c>
      <c r="L163" s="37">
        <v>6.144281057290323</v>
      </c>
      <c r="M163" s="35">
        <v>0</v>
      </c>
      <c r="N163" s="36">
        <v>0</v>
      </c>
      <c r="O163" s="36">
        <v>0</v>
      </c>
      <c r="P163" s="36">
        <v>0</v>
      </c>
      <c r="Q163" s="37">
        <v>0</v>
      </c>
      <c r="R163" s="35">
        <v>0.9876510885483871</v>
      </c>
      <c r="S163" s="36">
        <v>0</v>
      </c>
      <c r="T163" s="36">
        <v>0</v>
      </c>
      <c r="U163" s="36">
        <v>0</v>
      </c>
      <c r="V163" s="37">
        <v>4.292573198193548</v>
      </c>
      <c r="W163" s="35">
        <v>0</v>
      </c>
      <c r="X163" s="36">
        <v>0</v>
      </c>
      <c r="Y163" s="36">
        <v>0</v>
      </c>
      <c r="Z163" s="36">
        <v>0</v>
      </c>
      <c r="AA163" s="37">
        <v>0</v>
      </c>
      <c r="AB163" s="35">
        <v>0</v>
      </c>
      <c r="AC163" s="36">
        <v>0</v>
      </c>
      <c r="AD163" s="36">
        <v>0</v>
      </c>
      <c r="AE163" s="36">
        <v>0</v>
      </c>
      <c r="AF163" s="37">
        <v>0</v>
      </c>
      <c r="AG163" s="35">
        <v>0</v>
      </c>
      <c r="AH163" s="36">
        <v>0</v>
      </c>
      <c r="AI163" s="36">
        <v>0</v>
      </c>
      <c r="AJ163" s="36">
        <v>0</v>
      </c>
      <c r="AK163" s="37">
        <v>0</v>
      </c>
      <c r="AL163" s="35">
        <v>0</v>
      </c>
      <c r="AM163" s="36">
        <v>0</v>
      </c>
      <c r="AN163" s="36">
        <v>0</v>
      </c>
      <c r="AO163" s="36">
        <v>0</v>
      </c>
      <c r="AP163" s="37">
        <v>0</v>
      </c>
      <c r="AQ163" s="35">
        <v>0</v>
      </c>
      <c r="AR163" s="36">
        <v>0</v>
      </c>
      <c r="AS163" s="36">
        <v>0</v>
      </c>
      <c r="AT163" s="36">
        <v>0</v>
      </c>
      <c r="AU163" s="37">
        <v>0</v>
      </c>
      <c r="AV163" s="35">
        <v>7.418668913548569</v>
      </c>
      <c r="AW163" s="36">
        <v>0</v>
      </c>
      <c r="AX163" s="36">
        <v>0</v>
      </c>
      <c r="AY163" s="36">
        <v>0</v>
      </c>
      <c r="AZ163" s="37">
        <v>0.16871300367741934</v>
      </c>
      <c r="BA163" s="35">
        <v>0</v>
      </c>
      <c r="BB163" s="36">
        <v>0</v>
      </c>
      <c r="BC163" s="36">
        <v>0</v>
      </c>
      <c r="BD163" s="36">
        <v>0</v>
      </c>
      <c r="BE163" s="37">
        <v>0</v>
      </c>
      <c r="BF163" s="35">
        <v>0.0016959726451612903</v>
      </c>
      <c r="BG163" s="36">
        <v>0</v>
      </c>
      <c r="BH163" s="36">
        <v>0</v>
      </c>
      <c r="BI163" s="36">
        <v>0</v>
      </c>
      <c r="BJ163" s="37">
        <v>0.0012114090322580646</v>
      </c>
      <c r="BK163" s="38">
        <f t="shared" si="6"/>
        <v>24.43723823922599</v>
      </c>
    </row>
    <row r="164" spans="1:63" s="39" customFormat="1" ht="15">
      <c r="A164" s="34"/>
      <c r="B164" s="7" t="s">
        <v>150</v>
      </c>
      <c r="C164" s="35">
        <v>0</v>
      </c>
      <c r="D164" s="36">
        <v>0</v>
      </c>
      <c r="E164" s="36">
        <v>0</v>
      </c>
      <c r="F164" s="36">
        <v>0</v>
      </c>
      <c r="G164" s="37">
        <v>0</v>
      </c>
      <c r="H164" s="35">
        <v>17.564807188193544</v>
      </c>
      <c r="I164" s="36">
        <v>12.381747271225805</v>
      </c>
      <c r="J164" s="36">
        <v>0</v>
      </c>
      <c r="K164" s="36">
        <v>0</v>
      </c>
      <c r="L164" s="37">
        <v>2.1302918774193547</v>
      </c>
      <c r="M164" s="35">
        <v>0</v>
      </c>
      <c r="N164" s="36">
        <v>0</v>
      </c>
      <c r="O164" s="36">
        <v>0</v>
      </c>
      <c r="P164" s="36">
        <v>0</v>
      </c>
      <c r="Q164" s="37">
        <v>0</v>
      </c>
      <c r="R164" s="35">
        <v>0.0012586658064516131</v>
      </c>
      <c r="S164" s="36">
        <v>0</v>
      </c>
      <c r="T164" s="36">
        <v>0</v>
      </c>
      <c r="U164" s="36">
        <v>0</v>
      </c>
      <c r="V164" s="37">
        <v>0.0011327992258064515</v>
      </c>
      <c r="W164" s="35">
        <v>0</v>
      </c>
      <c r="X164" s="36">
        <v>0</v>
      </c>
      <c r="Y164" s="36">
        <v>0</v>
      </c>
      <c r="Z164" s="36">
        <v>0</v>
      </c>
      <c r="AA164" s="37">
        <v>0</v>
      </c>
      <c r="AB164" s="35">
        <v>0</v>
      </c>
      <c r="AC164" s="36">
        <v>0</v>
      </c>
      <c r="AD164" s="36">
        <v>0</v>
      </c>
      <c r="AE164" s="36">
        <v>0</v>
      </c>
      <c r="AF164" s="37">
        <v>0</v>
      </c>
      <c r="AG164" s="35">
        <v>0</v>
      </c>
      <c r="AH164" s="36">
        <v>0</v>
      </c>
      <c r="AI164" s="36">
        <v>0</v>
      </c>
      <c r="AJ164" s="36">
        <v>0</v>
      </c>
      <c r="AK164" s="37">
        <v>0</v>
      </c>
      <c r="AL164" s="35">
        <v>0</v>
      </c>
      <c r="AM164" s="36">
        <v>0</v>
      </c>
      <c r="AN164" s="36">
        <v>0</v>
      </c>
      <c r="AO164" s="36">
        <v>0</v>
      </c>
      <c r="AP164" s="37">
        <v>0</v>
      </c>
      <c r="AQ164" s="35">
        <v>0</v>
      </c>
      <c r="AR164" s="36">
        <v>0</v>
      </c>
      <c r="AS164" s="36">
        <v>0</v>
      </c>
      <c r="AT164" s="36">
        <v>0</v>
      </c>
      <c r="AU164" s="37">
        <v>0</v>
      </c>
      <c r="AV164" s="35">
        <v>153.74268954632257</v>
      </c>
      <c r="AW164" s="36">
        <v>111.50122910224356</v>
      </c>
      <c r="AX164" s="36">
        <v>0</v>
      </c>
      <c r="AY164" s="36">
        <v>0</v>
      </c>
      <c r="AZ164" s="37">
        <v>33.77599966590323</v>
      </c>
      <c r="BA164" s="35">
        <v>0</v>
      </c>
      <c r="BB164" s="36">
        <v>0</v>
      </c>
      <c r="BC164" s="36">
        <v>0</v>
      </c>
      <c r="BD164" s="36">
        <v>0</v>
      </c>
      <c r="BE164" s="37">
        <v>0</v>
      </c>
      <c r="BF164" s="35">
        <v>3.642184902387097</v>
      </c>
      <c r="BG164" s="36">
        <v>6.639411514838709</v>
      </c>
      <c r="BH164" s="36">
        <v>0</v>
      </c>
      <c r="BI164" s="36">
        <v>0</v>
      </c>
      <c r="BJ164" s="37">
        <v>0.025989475258064516</v>
      </c>
      <c r="BK164" s="38">
        <f t="shared" si="6"/>
        <v>341.40674200882415</v>
      </c>
    </row>
    <row r="165" spans="1:63" s="39" customFormat="1" ht="15">
      <c r="A165" s="34"/>
      <c r="B165" s="7" t="s">
        <v>151</v>
      </c>
      <c r="C165" s="35">
        <v>0</v>
      </c>
      <c r="D165" s="36">
        <v>0</v>
      </c>
      <c r="E165" s="36">
        <v>0</v>
      </c>
      <c r="F165" s="36">
        <v>0</v>
      </c>
      <c r="G165" s="37">
        <v>0</v>
      </c>
      <c r="H165" s="35">
        <v>1.866964801612903</v>
      </c>
      <c r="I165" s="36">
        <v>7.863237903225807</v>
      </c>
      <c r="J165" s="36">
        <v>0</v>
      </c>
      <c r="K165" s="36">
        <v>0</v>
      </c>
      <c r="L165" s="37">
        <v>0.9320414801935484</v>
      </c>
      <c r="M165" s="35">
        <v>0</v>
      </c>
      <c r="N165" s="36">
        <v>0</v>
      </c>
      <c r="O165" s="36">
        <v>0</v>
      </c>
      <c r="P165" s="36">
        <v>0</v>
      </c>
      <c r="Q165" s="37">
        <v>0</v>
      </c>
      <c r="R165" s="35">
        <v>0.6017717197096775</v>
      </c>
      <c r="S165" s="36">
        <v>0.25162361290322577</v>
      </c>
      <c r="T165" s="36">
        <v>0</v>
      </c>
      <c r="U165" s="36">
        <v>0</v>
      </c>
      <c r="V165" s="37">
        <v>0.17334925541935484</v>
      </c>
      <c r="W165" s="35">
        <v>0</v>
      </c>
      <c r="X165" s="36">
        <v>0</v>
      </c>
      <c r="Y165" s="36">
        <v>0</v>
      </c>
      <c r="Z165" s="36">
        <v>0</v>
      </c>
      <c r="AA165" s="37">
        <v>0</v>
      </c>
      <c r="AB165" s="35">
        <v>0</v>
      </c>
      <c r="AC165" s="36">
        <v>0</v>
      </c>
      <c r="AD165" s="36">
        <v>0</v>
      </c>
      <c r="AE165" s="36">
        <v>0</v>
      </c>
      <c r="AF165" s="37">
        <v>0.30995741935483867</v>
      </c>
      <c r="AG165" s="35">
        <v>0</v>
      </c>
      <c r="AH165" s="36">
        <v>0</v>
      </c>
      <c r="AI165" s="36">
        <v>0</v>
      </c>
      <c r="AJ165" s="36">
        <v>0</v>
      </c>
      <c r="AK165" s="37">
        <v>0</v>
      </c>
      <c r="AL165" s="35">
        <v>0</v>
      </c>
      <c r="AM165" s="36">
        <v>0</v>
      </c>
      <c r="AN165" s="36">
        <v>0</v>
      </c>
      <c r="AO165" s="36">
        <v>0</v>
      </c>
      <c r="AP165" s="37">
        <v>0</v>
      </c>
      <c r="AQ165" s="35">
        <v>0</v>
      </c>
      <c r="AR165" s="36">
        <v>0</v>
      </c>
      <c r="AS165" s="36">
        <v>0</v>
      </c>
      <c r="AT165" s="36">
        <v>0</v>
      </c>
      <c r="AU165" s="37">
        <v>0</v>
      </c>
      <c r="AV165" s="35">
        <v>19.6961887896129</v>
      </c>
      <c r="AW165" s="36">
        <v>10.394744412197163</v>
      </c>
      <c r="AX165" s="36">
        <v>0</v>
      </c>
      <c r="AY165" s="36">
        <v>0</v>
      </c>
      <c r="AZ165" s="37">
        <v>12.361803962612903</v>
      </c>
      <c r="BA165" s="35">
        <v>0</v>
      </c>
      <c r="BB165" s="36">
        <v>0</v>
      </c>
      <c r="BC165" s="36">
        <v>0</v>
      </c>
      <c r="BD165" s="36">
        <v>0</v>
      </c>
      <c r="BE165" s="37">
        <v>0</v>
      </c>
      <c r="BF165" s="35">
        <v>2.0473110482580648</v>
      </c>
      <c r="BG165" s="36">
        <v>0</v>
      </c>
      <c r="BH165" s="36">
        <v>0</v>
      </c>
      <c r="BI165" s="36">
        <v>0</v>
      </c>
      <c r="BJ165" s="37">
        <v>0.16600776590322583</v>
      </c>
      <c r="BK165" s="38">
        <f t="shared" si="6"/>
        <v>56.665002171003614</v>
      </c>
    </row>
    <row r="166" spans="1:63" s="39" customFormat="1" ht="15">
      <c r="A166" s="34"/>
      <c r="B166" s="7" t="s">
        <v>152</v>
      </c>
      <c r="C166" s="35">
        <v>0</v>
      </c>
      <c r="D166" s="36">
        <v>0</v>
      </c>
      <c r="E166" s="36">
        <v>0</v>
      </c>
      <c r="F166" s="36">
        <v>0</v>
      </c>
      <c r="G166" s="37">
        <v>0</v>
      </c>
      <c r="H166" s="35">
        <v>0.01918947919354838</v>
      </c>
      <c r="I166" s="36">
        <v>18.103282258064517</v>
      </c>
      <c r="J166" s="36">
        <v>0</v>
      </c>
      <c r="K166" s="36">
        <v>0</v>
      </c>
      <c r="L166" s="37">
        <v>0.03862033548387096</v>
      </c>
      <c r="M166" s="35">
        <v>0</v>
      </c>
      <c r="N166" s="36">
        <v>0</v>
      </c>
      <c r="O166" s="36">
        <v>0</v>
      </c>
      <c r="P166" s="36">
        <v>0</v>
      </c>
      <c r="Q166" s="37">
        <v>0</v>
      </c>
      <c r="R166" s="35">
        <v>0.0012068854838709682</v>
      </c>
      <c r="S166" s="36">
        <v>0</v>
      </c>
      <c r="T166" s="36">
        <v>0</v>
      </c>
      <c r="U166" s="36">
        <v>0</v>
      </c>
      <c r="V166" s="37">
        <v>0.019310167741935492</v>
      </c>
      <c r="W166" s="35">
        <v>0</v>
      </c>
      <c r="X166" s="36">
        <v>0</v>
      </c>
      <c r="Y166" s="36">
        <v>0</v>
      </c>
      <c r="Z166" s="36">
        <v>0</v>
      </c>
      <c r="AA166" s="37">
        <v>0</v>
      </c>
      <c r="AB166" s="35">
        <v>0</v>
      </c>
      <c r="AC166" s="36">
        <v>0</v>
      </c>
      <c r="AD166" s="36">
        <v>0</v>
      </c>
      <c r="AE166" s="36">
        <v>0</v>
      </c>
      <c r="AF166" s="37">
        <v>0</v>
      </c>
      <c r="AG166" s="35">
        <v>0</v>
      </c>
      <c r="AH166" s="36">
        <v>0</v>
      </c>
      <c r="AI166" s="36">
        <v>0</v>
      </c>
      <c r="AJ166" s="36">
        <v>0</v>
      </c>
      <c r="AK166" s="37">
        <v>0</v>
      </c>
      <c r="AL166" s="35">
        <v>0</v>
      </c>
      <c r="AM166" s="36">
        <v>0</v>
      </c>
      <c r="AN166" s="36">
        <v>0</v>
      </c>
      <c r="AO166" s="36">
        <v>0</v>
      </c>
      <c r="AP166" s="37">
        <v>0</v>
      </c>
      <c r="AQ166" s="35">
        <v>0</v>
      </c>
      <c r="AR166" s="36">
        <v>0</v>
      </c>
      <c r="AS166" s="36">
        <v>0</v>
      </c>
      <c r="AT166" s="36">
        <v>0</v>
      </c>
      <c r="AU166" s="37">
        <v>0</v>
      </c>
      <c r="AV166" s="35">
        <v>0.16174569596774194</v>
      </c>
      <c r="AW166" s="36">
        <v>5.849106290322586</v>
      </c>
      <c r="AX166" s="36">
        <v>0</v>
      </c>
      <c r="AY166" s="36">
        <v>0</v>
      </c>
      <c r="AZ166" s="37">
        <v>0.04894150161290323</v>
      </c>
      <c r="BA166" s="35">
        <v>0</v>
      </c>
      <c r="BB166" s="36">
        <v>0</v>
      </c>
      <c r="BC166" s="36">
        <v>0</v>
      </c>
      <c r="BD166" s="36">
        <v>0</v>
      </c>
      <c r="BE166" s="37">
        <v>0</v>
      </c>
      <c r="BF166" s="35">
        <v>0.4004847282258065</v>
      </c>
      <c r="BG166" s="36">
        <v>0</v>
      </c>
      <c r="BH166" s="36">
        <v>0</v>
      </c>
      <c r="BI166" s="36">
        <v>0</v>
      </c>
      <c r="BJ166" s="37">
        <v>0.019099122580645164</v>
      </c>
      <c r="BK166" s="38">
        <f t="shared" si="6"/>
        <v>24.660986464677425</v>
      </c>
    </row>
    <row r="167" spans="1:63" s="39" customFormat="1" ht="15">
      <c r="A167" s="34"/>
      <c r="B167" s="7" t="s">
        <v>157</v>
      </c>
      <c r="C167" s="35">
        <v>0</v>
      </c>
      <c r="D167" s="36">
        <v>0</v>
      </c>
      <c r="E167" s="36">
        <v>0</v>
      </c>
      <c r="F167" s="36">
        <v>0</v>
      </c>
      <c r="G167" s="37">
        <v>0</v>
      </c>
      <c r="H167" s="35">
        <v>0.8833928704838709</v>
      </c>
      <c r="I167" s="36">
        <v>7.5615737741935485</v>
      </c>
      <c r="J167" s="36">
        <v>0</v>
      </c>
      <c r="K167" s="36">
        <v>0</v>
      </c>
      <c r="L167" s="37">
        <v>0.7810733828064517</v>
      </c>
      <c r="M167" s="35">
        <v>0</v>
      </c>
      <c r="N167" s="36">
        <v>0</v>
      </c>
      <c r="O167" s="36">
        <v>0</v>
      </c>
      <c r="P167" s="36">
        <v>0</v>
      </c>
      <c r="Q167" s="37">
        <v>0</v>
      </c>
      <c r="R167" s="35">
        <v>0.23144209132258062</v>
      </c>
      <c r="S167" s="36">
        <v>0</v>
      </c>
      <c r="T167" s="36">
        <v>0</v>
      </c>
      <c r="U167" s="36">
        <v>0</v>
      </c>
      <c r="V167" s="37">
        <v>0.194617554516129</v>
      </c>
      <c r="W167" s="35">
        <v>0</v>
      </c>
      <c r="X167" s="36">
        <v>0</v>
      </c>
      <c r="Y167" s="36">
        <v>0</v>
      </c>
      <c r="Z167" s="36">
        <v>0</v>
      </c>
      <c r="AA167" s="37">
        <v>0</v>
      </c>
      <c r="AB167" s="35">
        <v>0</v>
      </c>
      <c r="AC167" s="36">
        <v>0</v>
      </c>
      <c r="AD167" s="36">
        <v>0</v>
      </c>
      <c r="AE167" s="36">
        <v>0</v>
      </c>
      <c r="AF167" s="37">
        <v>0</v>
      </c>
      <c r="AG167" s="35">
        <v>0</v>
      </c>
      <c r="AH167" s="36">
        <v>0</v>
      </c>
      <c r="AI167" s="36">
        <v>0</v>
      </c>
      <c r="AJ167" s="36">
        <v>0</v>
      </c>
      <c r="AK167" s="37">
        <v>0</v>
      </c>
      <c r="AL167" s="35">
        <v>0</v>
      </c>
      <c r="AM167" s="36">
        <v>0</v>
      </c>
      <c r="AN167" s="36">
        <v>0</v>
      </c>
      <c r="AO167" s="36">
        <v>0</v>
      </c>
      <c r="AP167" s="37">
        <v>0</v>
      </c>
      <c r="AQ167" s="35">
        <v>0</v>
      </c>
      <c r="AR167" s="36">
        <v>0</v>
      </c>
      <c r="AS167" s="36">
        <v>0</v>
      </c>
      <c r="AT167" s="36">
        <v>0</v>
      </c>
      <c r="AU167" s="37">
        <v>0</v>
      </c>
      <c r="AV167" s="35">
        <v>19.618318503483874</v>
      </c>
      <c r="AW167" s="36">
        <v>8.71738412280321</v>
      </c>
      <c r="AX167" s="36">
        <v>0</v>
      </c>
      <c r="AY167" s="36">
        <v>0</v>
      </c>
      <c r="AZ167" s="37">
        <v>4.786310838</v>
      </c>
      <c r="BA167" s="35">
        <v>0</v>
      </c>
      <c r="BB167" s="36">
        <v>0</v>
      </c>
      <c r="BC167" s="36">
        <v>0</v>
      </c>
      <c r="BD167" s="36">
        <v>0</v>
      </c>
      <c r="BE167" s="37">
        <v>0</v>
      </c>
      <c r="BF167" s="35">
        <v>1.8627301926774193</v>
      </c>
      <c r="BG167" s="36">
        <v>0</v>
      </c>
      <c r="BH167" s="36">
        <v>0</v>
      </c>
      <c r="BI167" s="36">
        <v>0</v>
      </c>
      <c r="BJ167" s="37">
        <v>0.20776088448387095</v>
      </c>
      <c r="BK167" s="38">
        <f t="shared" si="6"/>
        <v>44.84460421477095</v>
      </c>
    </row>
    <row r="168" spans="1:63" s="39" customFormat="1" ht="15">
      <c r="A168" s="34"/>
      <c r="B168" s="7" t="s">
        <v>153</v>
      </c>
      <c r="C168" s="35">
        <v>0</v>
      </c>
      <c r="D168" s="36">
        <v>0</v>
      </c>
      <c r="E168" s="36">
        <v>0</v>
      </c>
      <c r="F168" s="36">
        <v>0</v>
      </c>
      <c r="G168" s="37">
        <v>0</v>
      </c>
      <c r="H168" s="35">
        <v>0.5141252364516129</v>
      </c>
      <c r="I168" s="36">
        <v>93.65195806451614</v>
      </c>
      <c r="J168" s="36">
        <v>0</v>
      </c>
      <c r="K168" s="36">
        <v>0</v>
      </c>
      <c r="L168" s="37">
        <v>0.06183430370967742</v>
      </c>
      <c r="M168" s="35">
        <v>0</v>
      </c>
      <c r="N168" s="36">
        <v>0</v>
      </c>
      <c r="O168" s="36">
        <v>0</v>
      </c>
      <c r="P168" s="36">
        <v>0</v>
      </c>
      <c r="Q168" s="37">
        <v>0</v>
      </c>
      <c r="R168" s="35">
        <v>0.006003330645161291</v>
      </c>
      <c r="S168" s="36">
        <v>0</v>
      </c>
      <c r="T168" s="36">
        <v>0</v>
      </c>
      <c r="U168" s="36">
        <v>0</v>
      </c>
      <c r="V168" s="37">
        <v>0</v>
      </c>
      <c r="W168" s="35">
        <v>0</v>
      </c>
      <c r="X168" s="36">
        <v>0</v>
      </c>
      <c r="Y168" s="36">
        <v>0</v>
      </c>
      <c r="Z168" s="36">
        <v>0</v>
      </c>
      <c r="AA168" s="37">
        <v>0</v>
      </c>
      <c r="AB168" s="35">
        <v>0</v>
      </c>
      <c r="AC168" s="36">
        <v>0</v>
      </c>
      <c r="AD168" s="36">
        <v>0</v>
      </c>
      <c r="AE168" s="36">
        <v>0</v>
      </c>
      <c r="AF168" s="37">
        <v>0</v>
      </c>
      <c r="AG168" s="35">
        <v>0</v>
      </c>
      <c r="AH168" s="36">
        <v>0</v>
      </c>
      <c r="AI168" s="36">
        <v>0</v>
      </c>
      <c r="AJ168" s="36">
        <v>0</v>
      </c>
      <c r="AK168" s="37">
        <v>0</v>
      </c>
      <c r="AL168" s="35">
        <v>0</v>
      </c>
      <c r="AM168" s="36">
        <v>0</v>
      </c>
      <c r="AN168" s="36">
        <v>0</v>
      </c>
      <c r="AO168" s="36">
        <v>0</v>
      </c>
      <c r="AP168" s="37">
        <v>0</v>
      </c>
      <c r="AQ168" s="35">
        <v>0</v>
      </c>
      <c r="AR168" s="36">
        <v>0</v>
      </c>
      <c r="AS168" s="36">
        <v>0</v>
      </c>
      <c r="AT168" s="36">
        <v>0</v>
      </c>
      <c r="AU168" s="37">
        <v>0</v>
      </c>
      <c r="AV168" s="35">
        <v>6.48244055235484</v>
      </c>
      <c r="AW168" s="36">
        <v>10.037507419312547</v>
      </c>
      <c r="AX168" s="36">
        <v>0</v>
      </c>
      <c r="AY168" s="36">
        <v>0</v>
      </c>
      <c r="AZ168" s="37">
        <v>2.3837308796129033</v>
      </c>
      <c r="BA168" s="35">
        <v>0</v>
      </c>
      <c r="BB168" s="36">
        <v>0</v>
      </c>
      <c r="BC168" s="36">
        <v>0</v>
      </c>
      <c r="BD168" s="36">
        <v>0</v>
      </c>
      <c r="BE168" s="37">
        <v>0</v>
      </c>
      <c r="BF168" s="35">
        <v>1.7736866051612903</v>
      </c>
      <c r="BG168" s="36">
        <v>0</v>
      </c>
      <c r="BH168" s="36">
        <v>0</v>
      </c>
      <c r="BI168" s="36">
        <v>0</v>
      </c>
      <c r="BJ168" s="37">
        <v>0.0011808832258064516</v>
      </c>
      <c r="BK168" s="38">
        <f t="shared" si="6"/>
        <v>114.91246727498996</v>
      </c>
    </row>
    <row r="169" spans="1:63" s="39" customFormat="1" ht="15">
      <c r="A169" s="34"/>
      <c r="B169" s="7" t="s">
        <v>158</v>
      </c>
      <c r="C169" s="35">
        <v>0</v>
      </c>
      <c r="D169" s="36">
        <v>0</v>
      </c>
      <c r="E169" s="36">
        <v>0</v>
      </c>
      <c r="F169" s="36">
        <v>0</v>
      </c>
      <c r="G169" s="37">
        <v>0</v>
      </c>
      <c r="H169" s="35">
        <v>19.94733590009677</v>
      </c>
      <c r="I169" s="36">
        <v>53.62137580645162</v>
      </c>
      <c r="J169" s="36">
        <v>0</v>
      </c>
      <c r="K169" s="36">
        <v>0</v>
      </c>
      <c r="L169" s="37">
        <v>0.9712618537741935</v>
      </c>
      <c r="M169" s="35">
        <v>0</v>
      </c>
      <c r="N169" s="36">
        <v>0</v>
      </c>
      <c r="O169" s="36">
        <v>0</v>
      </c>
      <c r="P169" s="36">
        <v>0</v>
      </c>
      <c r="Q169" s="37">
        <v>0</v>
      </c>
      <c r="R169" s="35">
        <v>0.012959690612903228</v>
      </c>
      <c r="S169" s="36">
        <v>0</v>
      </c>
      <c r="T169" s="36">
        <v>0</v>
      </c>
      <c r="U169" s="36">
        <v>0</v>
      </c>
      <c r="V169" s="37">
        <v>0.011903945483870968</v>
      </c>
      <c r="W169" s="35">
        <v>0</v>
      </c>
      <c r="X169" s="36">
        <v>0</v>
      </c>
      <c r="Y169" s="36">
        <v>0</v>
      </c>
      <c r="Z169" s="36">
        <v>0</v>
      </c>
      <c r="AA169" s="37">
        <v>0</v>
      </c>
      <c r="AB169" s="35">
        <v>0</v>
      </c>
      <c r="AC169" s="36">
        <v>0</v>
      </c>
      <c r="AD169" s="36">
        <v>0</v>
      </c>
      <c r="AE169" s="36">
        <v>0</v>
      </c>
      <c r="AF169" s="37">
        <v>0</v>
      </c>
      <c r="AG169" s="35">
        <v>0</v>
      </c>
      <c r="AH169" s="36">
        <v>0</v>
      </c>
      <c r="AI169" s="36">
        <v>0</v>
      </c>
      <c r="AJ169" s="36">
        <v>0</v>
      </c>
      <c r="AK169" s="37">
        <v>0</v>
      </c>
      <c r="AL169" s="35">
        <v>0</v>
      </c>
      <c r="AM169" s="36">
        <v>0</v>
      </c>
      <c r="AN169" s="36">
        <v>0</v>
      </c>
      <c r="AO169" s="36">
        <v>0</v>
      </c>
      <c r="AP169" s="37">
        <v>0</v>
      </c>
      <c r="AQ169" s="35">
        <v>0</v>
      </c>
      <c r="AR169" s="36">
        <v>0</v>
      </c>
      <c r="AS169" s="36">
        <v>0</v>
      </c>
      <c r="AT169" s="36">
        <v>0</v>
      </c>
      <c r="AU169" s="37">
        <v>0</v>
      </c>
      <c r="AV169" s="35">
        <v>6.073187975612904</v>
      </c>
      <c r="AW169" s="36">
        <v>20.844431932033338</v>
      </c>
      <c r="AX169" s="36">
        <v>0</v>
      </c>
      <c r="AY169" s="36">
        <v>0</v>
      </c>
      <c r="AZ169" s="37">
        <v>5.532583910354839</v>
      </c>
      <c r="BA169" s="35">
        <v>0</v>
      </c>
      <c r="BB169" s="36">
        <v>0</v>
      </c>
      <c r="BC169" s="36">
        <v>0</v>
      </c>
      <c r="BD169" s="36">
        <v>0</v>
      </c>
      <c r="BE169" s="37">
        <v>0</v>
      </c>
      <c r="BF169" s="35">
        <v>0.15480322838709676</v>
      </c>
      <c r="BG169" s="36">
        <v>0</v>
      </c>
      <c r="BH169" s="36">
        <v>0</v>
      </c>
      <c r="BI169" s="36">
        <v>0</v>
      </c>
      <c r="BJ169" s="37">
        <v>0.008755236290322578</v>
      </c>
      <c r="BK169" s="38">
        <f t="shared" si="6"/>
        <v>107.17859947909785</v>
      </c>
    </row>
    <row r="170" spans="1:63" s="39" customFormat="1" ht="15">
      <c r="A170" s="34"/>
      <c r="B170" s="7" t="s">
        <v>159</v>
      </c>
      <c r="C170" s="35">
        <v>0</v>
      </c>
      <c r="D170" s="36">
        <v>0</v>
      </c>
      <c r="E170" s="36">
        <v>0</v>
      </c>
      <c r="F170" s="36">
        <v>0</v>
      </c>
      <c r="G170" s="37">
        <v>0</v>
      </c>
      <c r="H170" s="35">
        <v>3.1787284232258064</v>
      </c>
      <c r="I170" s="36">
        <v>150.48994967741936</v>
      </c>
      <c r="J170" s="36">
        <v>0</v>
      </c>
      <c r="K170" s="36">
        <v>0</v>
      </c>
      <c r="L170" s="37">
        <v>1.7036864441612904</v>
      </c>
      <c r="M170" s="35">
        <v>0</v>
      </c>
      <c r="N170" s="36">
        <v>0</v>
      </c>
      <c r="O170" s="36">
        <v>0</v>
      </c>
      <c r="P170" s="36">
        <v>0</v>
      </c>
      <c r="Q170" s="37">
        <v>0</v>
      </c>
      <c r="R170" s="35">
        <v>0.07280620490322581</v>
      </c>
      <c r="S170" s="36">
        <v>0</v>
      </c>
      <c r="T170" s="36">
        <v>0</v>
      </c>
      <c r="U170" s="36">
        <v>0</v>
      </c>
      <c r="V170" s="37">
        <v>3.2700930725161292</v>
      </c>
      <c r="W170" s="35">
        <v>0</v>
      </c>
      <c r="X170" s="36">
        <v>0</v>
      </c>
      <c r="Y170" s="36">
        <v>0</v>
      </c>
      <c r="Z170" s="36">
        <v>0</v>
      </c>
      <c r="AA170" s="37">
        <v>0</v>
      </c>
      <c r="AB170" s="35">
        <v>0</v>
      </c>
      <c r="AC170" s="36">
        <v>0</v>
      </c>
      <c r="AD170" s="36">
        <v>0</v>
      </c>
      <c r="AE170" s="36">
        <v>0</v>
      </c>
      <c r="AF170" s="37">
        <v>0</v>
      </c>
      <c r="AG170" s="35">
        <v>0</v>
      </c>
      <c r="AH170" s="36">
        <v>0</v>
      </c>
      <c r="AI170" s="36">
        <v>0</v>
      </c>
      <c r="AJ170" s="36">
        <v>0</v>
      </c>
      <c r="AK170" s="37">
        <v>0</v>
      </c>
      <c r="AL170" s="35">
        <v>0</v>
      </c>
      <c r="AM170" s="36">
        <v>0</v>
      </c>
      <c r="AN170" s="36">
        <v>0</v>
      </c>
      <c r="AO170" s="36">
        <v>0</v>
      </c>
      <c r="AP170" s="37">
        <v>0</v>
      </c>
      <c r="AQ170" s="35">
        <v>0</v>
      </c>
      <c r="AR170" s="36">
        <v>0</v>
      </c>
      <c r="AS170" s="36">
        <v>0</v>
      </c>
      <c r="AT170" s="36">
        <v>0</v>
      </c>
      <c r="AU170" s="37">
        <v>0</v>
      </c>
      <c r="AV170" s="35">
        <v>3.1242178105483873</v>
      </c>
      <c r="AW170" s="36">
        <v>48.01002129049414</v>
      </c>
      <c r="AX170" s="36">
        <v>0</v>
      </c>
      <c r="AY170" s="36">
        <v>0</v>
      </c>
      <c r="AZ170" s="37">
        <v>3.6333207661290317</v>
      </c>
      <c r="BA170" s="35">
        <v>0</v>
      </c>
      <c r="BB170" s="36">
        <v>0</v>
      </c>
      <c r="BC170" s="36">
        <v>0</v>
      </c>
      <c r="BD170" s="36">
        <v>0</v>
      </c>
      <c r="BE170" s="37">
        <v>0</v>
      </c>
      <c r="BF170" s="35">
        <v>0.22598668309677422</v>
      </c>
      <c r="BG170" s="36">
        <v>0</v>
      </c>
      <c r="BH170" s="36">
        <v>0</v>
      </c>
      <c r="BI170" s="36">
        <v>0</v>
      </c>
      <c r="BJ170" s="37">
        <v>0.008196832903225806</v>
      </c>
      <c r="BK170" s="38">
        <f t="shared" si="6"/>
        <v>213.71700720539738</v>
      </c>
    </row>
    <row r="171" spans="1:63" s="39" customFormat="1" ht="15">
      <c r="A171" s="34"/>
      <c r="B171" s="7" t="s">
        <v>161</v>
      </c>
      <c r="C171" s="35">
        <v>0</v>
      </c>
      <c r="D171" s="36">
        <v>0</v>
      </c>
      <c r="E171" s="36">
        <v>0</v>
      </c>
      <c r="F171" s="36">
        <v>0</v>
      </c>
      <c r="G171" s="37">
        <v>0</v>
      </c>
      <c r="H171" s="35">
        <v>4.699635382580643</v>
      </c>
      <c r="I171" s="36">
        <v>0</v>
      </c>
      <c r="J171" s="36">
        <v>0</v>
      </c>
      <c r="K171" s="36">
        <v>0</v>
      </c>
      <c r="L171" s="37">
        <v>6.109784681354839</v>
      </c>
      <c r="M171" s="35">
        <v>0</v>
      </c>
      <c r="N171" s="36">
        <v>0</v>
      </c>
      <c r="O171" s="36">
        <v>0</v>
      </c>
      <c r="P171" s="36">
        <v>0</v>
      </c>
      <c r="Q171" s="37">
        <v>0</v>
      </c>
      <c r="R171" s="35">
        <v>0.7734812824838708</v>
      </c>
      <c r="S171" s="36">
        <v>0</v>
      </c>
      <c r="T171" s="36">
        <v>0</v>
      </c>
      <c r="U171" s="36">
        <v>0</v>
      </c>
      <c r="V171" s="37">
        <v>5.954647772419356</v>
      </c>
      <c r="W171" s="35">
        <v>0</v>
      </c>
      <c r="X171" s="36">
        <v>0</v>
      </c>
      <c r="Y171" s="36">
        <v>0</v>
      </c>
      <c r="Z171" s="36">
        <v>0</v>
      </c>
      <c r="AA171" s="37">
        <v>0</v>
      </c>
      <c r="AB171" s="35">
        <v>0</v>
      </c>
      <c r="AC171" s="36">
        <v>0</v>
      </c>
      <c r="AD171" s="36">
        <v>0</v>
      </c>
      <c r="AE171" s="36">
        <v>0</v>
      </c>
      <c r="AF171" s="37">
        <v>0</v>
      </c>
      <c r="AG171" s="35">
        <v>0</v>
      </c>
      <c r="AH171" s="36">
        <v>0</v>
      </c>
      <c r="AI171" s="36">
        <v>0</v>
      </c>
      <c r="AJ171" s="36">
        <v>0</v>
      </c>
      <c r="AK171" s="37">
        <v>0</v>
      </c>
      <c r="AL171" s="35">
        <v>0</v>
      </c>
      <c r="AM171" s="36">
        <v>0</v>
      </c>
      <c r="AN171" s="36">
        <v>0</v>
      </c>
      <c r="AO171" s="36">
        <v>0</v>
      </c>
      <c r="AP171" s="37">
        <v>0</v>
      </c>
      <c r="AQ171" s="35">
        <v>0</v>
      </c>
      <c r="AR171" s="36">
        <v>0</v>
      </c>
      <c r="AS171" s="36">
        <v>0</v>
      </c>
      <c r="AT171" s="36">
        <v>0</v>
      </c>
      <c r="AU171" s="37">
        <v>0</v>
      </c>
      <c r="AV171" s="35">
        <v>21.836826535870973</v>
      </c>
      <c r="AW171" s="36">
        <v>16.092950862046614</v>
      </c>
      <c r="AX171" s="36">
        <v>0</v>
      </c>
      <c r="AY171" s="36">
        <v>0</v>
      </c>
      <c r="AZ171" s="37">
        <v>4.706641485741935</v>
      </c>
      <c r="BA171" s="35">
        <v>0</v>
      </c>
      <c r="BB171" s="36">
        <v>0</v>
      </c>
      <c r="BC171" s="36">
        <v>0</v>
      </c>
      <c r="BD171" s="36">
        <v>0</v>
      </c>
      <c r="BE171" s="37">
        <v>0</v>
      </c>
      <c r="BF171" s="35">
        <v>7.12297130251613</v>
      </c>
      <c r="BG171" s="36">
        <v>0</v>
      </c>
      <c r="BH171" s="36">
        <v>0</v>
      </c>
      <c r="BI171" s="36">
        <v>0</v>
      </c>
      <c r="BJ171" s="37">
        <v>0.3008700276774194</v>
      </c>
      <c r="BK171" s="38">
        <f>SUM(C171:BJ171)</f>
        <v>67.59780933269178</v>
      </c>
    </row>
    <row r="172" spans="1:63" s="44" customFormat="1" ht="15">
      <c r="A172" s="34"/>
      <c r="B172" s="8" t="s">
        <v>15</v>
      </c>
      <c r="C172" s="40">
        <f>SUM(C18:C171)</f>
        <v>104.07896774193549</v>
      </c>
      <c r="D172" s="40">
        <f aca="true" t="shared" si="7" ref="D172:BK172">SUM(D18:D171)</f>
        <v>1281.526198317774</v>
      </c>
      <c r="E172" s="40">
        <f t="shared" si="7"/>
        <v>0</v>
      </c>
      <c r="F172" s="40">
        <f t="shared" si="7"/>
        <v>0</v>
      </c>
      <c r="G172" s="40">
        <f t="shared" si="7"/>
        <v>151.82851618383867</v>
      </c>
      <c r="H172" s="40">
        <f t="shared" si="7"/>
        <v>947.685151803355</v>
      </c>
      <c r="I172" s="40">
        <f t="shared" si="7"/>
        <v>10737.829461272413</v>
      </c>
      <c r="J172" s="40">
        <f t="shared" si="7"/>
        <v>176.23840664483868</v>
      </c>
      <c r="K172" s="40">
        <f t="shared" si="7"/>
        <v>0</v>
      </c>
      <c r="L172" s="40">
        <f t="shared" si="7"/>
        <v>574.930439982871</v>
      </c>
      <c r="M172" s="40">
        <f t="shared" si="7"/>
        <v>0</v>
      </c>
      <c r="N172" s="40">
        <f t="shared" si="7"/>
        <v>0</v>
      </c>
      <c r="O172" s="40">
        <f t="shared" si="7"/>
        <v>0</v>
      </c>
      <c r="P172" s="40">
        <f t="shared" si="7"/>
        <v>0</v>
      </c>
      <c r="Q172" s="40">
        <f t="shared" si="7"/>
        <v>0</v>
      </c>
      <c r="R172" s="40">
        <f t="shared" si="7"/>
        <v>126.93342924758068</v>
      </c>
      <c r="S172" s="40">
        <f t="shared" si="7"/>
        <v>849.8274601103547</v>
      </c>
      <c r="T172" s="40">
        <f t="shared" si="7"/>
        <v>108.0039450820645</v>
      </c>
      <c r="U172" s="40">
        <f t="shared" si="7"/>
        <v>0</v>
      </c>
      <c r="V172" s="40">
        <f t="shared" si="7"/>
        <v>275.5845732920323</v>
      </c>
      <c r="W172" s="40">
        <f t="shared" si="7"/>
        <v>0</v>
      </c>
      <c r="X172" s="40">
        <f t="shared" si="7"/>
        <v>0</v>
      </c>
      <c r="Y172" s="40">
        <f t="shared" si="7"/>
        <v>0</v>
      </c>
      <c r="Z172" s="40">
        <f t="shared" si="7"/>
        <v>0</v>
      </c>
      <c r="AA172" s="40">
        <f t="shared" si="7"/>
        <v>0</v>
      </c>
      <c r="AB172" s="40">
        <f t="shared" si="7"/>
        <v>17.10380556909677</v>
      </c>
      <c r="AC172" s="40">
        <f t="shared" si="7"/>
        <v>9.549642548387098</v>
      </c>
      <c r="AD172" s="40">
        <f t="shared" si="7"/>
        <v>0</v>
      </c>
      <c r="AE172" s="40">
        <f t="shared" si="7"/>
        <v>0</v>
      </c>
      <c r="AF172" s="40">
        <f t="shared" si="7"/>
        <v>6.274581093612903</v>
      </c>
      <c r="AG172" s="40">
        <f t="shared" si="7"/>
        <v>0</v>
      </c>
      <c r="AH172" s="40">
        <f t="shared" si="7"/>
        <v>0</v>
      </c>
      <c r="AI172" s="40">
        <f t="shared" si="7"/>
        <v>0</v>
      </c>
      <c r="AJ172" s="40">
        <f t="shared" si="7"/>
        <v>0</v>
      </c>
      <c r="AK172" s="40">
        <f t="shared" si="7"/>
        <v>0</v>
      </c>
      <c r="AL172" s="40">
        <f t="shared" si="7"/>
        <v>0.36466122745161283</v>
      </c>
      <c r="AM172" s="40">
        <f t="shared" si="7"/>
        <v>0</v>
      </c>
      <c r="AN172" s="40">
        <f t="shared" si="7"/>
        <v>0</v>
      </c>
      <c r="AO172" s="40">
        <f t="shared" si="7"/>
        <v>0</v>
      </c>
      <c r="AP172" s="40">
        <f t="shared" si="7"/>
        <v>4.024464516129033E-05</v>
      </c>
      <c r="AQ172" s="40">
        <f t="shared" si="7"/>
        <v>0</v>
      </c>
      <c r="AR172" s="40">
        <f t="shared" si="7"/>
        <v>670.8822580645161</v>
      </c>
      <c r="AS172" s="40">
        <f t="shared" si="7"/>
        <v>0</v>
      </c>
      <c r="AT172" s="40">
        <f t="shared" si="7"/>
        <v>0</v>
      </c>
      <c r="AU172" s="40">
        <f t="shared" si="7"/>
        <v>0</v>
      </c>
      <c r="AV172" s="40">
        <f t="shared" si="7"/>
        <v>3081.9487245430264</v>
      </c>
      <c r="AW172" s="40">
        <f t="shared" si="7"/>
        <v>1816.6786642704583</v>
      </c>
      <c r="AX172" s="40">
        <f t="shared" si="7"/>
        <v>14.008205032258063</v>
      </c>
      <c r="AY172" s="40">
        <f t="shared" si="7"/>
        <v>0</v>
      </c>
      <c r="AZ172" s="40">
        <f t="shared" si="7"/>
        <v>920.5327227400004</v>
      </c>
      <c r="BA172" s="40">
        <f t="shared" si="7"/>
        <v>0</v>
      </c>
      <c r="BB172" s="40">
        <f t="shared" si="7"/>
        <v>0</v>
      </c>
      <c r="BC172" s="40">
        <f t="shared" si="7"/>
        <v>0</v>
      </c>
      <c r="BD172" s="40">
        <f t="shared" si="7"/>
        <v>0</v>
      </c>
      <c r="BE172" s="40">
        <f t="shared" si="7"/>
        <v>0</v>
      </c>
      <c r="BF172" s="40">
        <f t="shared" si="7"/>
        <v>427.92613268458086</v>
      </c>
      <c r="BG172" s="40">
        <f t="shared" si="7"/>
        <v>230.71895971935484</v>
      </c>
      <c r="BH172" s="40">
        <f t="shared" si="7"/>
        <v>23.73097453912903</v>
      </c>
      <c r="BI172" s="40">
        <f t="shared" si="7"/>
        <v>0</v>
      </c>
      <c r="BJ172" s="40">
        <f t="shared" si="7"/>
        <v>191.48256073645166</v>
      </c>
      <c r="BK172" s="40">
        <f t="shared" si="7"/>
        <v>22745.668482692035</v>
      </c>
    </row>
    <row r="173" spans="3:63" ht="15" customHeight="1"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</row>
    <row r="174" spans="1:63" s="39" customFormat="1" ht="15">
      <c r="A174" s="34" t="s">
        <v>33</v>
      </c>
      <c r="B174" s="5" t="s">
        <v>34</v>
      </c>
      <c r="C174" s="46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8"/>
    </row>
    <row r="175" spans="1:63" s="39" customFormat="1" ht="15">
      <c r="A175" s="34"/>
      <c r="B175" s="7" t="s">
        <v>35</v>
      </c>
      <c r="C175" s="35">
        <v>0</v>
      </c>
      <c r="D175" s="36">
        <v>0</v>
      </c>
      <c r="E175" s="36">
        <v>0</v>
      </c>
      <c r="F175" s="36">
        <v>0</v>
      </c>
      <c r="G175" s="37">
        <v>0</v>
      </c>
      <c r="H175" s="35">
        <v>0</v>
      </c>
      <c r="I175" s="36">
        <v>0</v>
      </c>
      <c r="J175" s="36">
        <v>0</v>
      </c>
      <c r="K175" s="36">
        <v>0</v>
      </c>
      <c r="L175" s="37">
        <v>0</v>
      </c>
      <c r="M175" s="35">
        <v>0</v>
      </c>
      <c r="N175" s="36">
        <v>0</v>
      </c>
      <c r="O175" s="36">
        <v>0</v>
      </c>
      <c r="P175" s="36">
        <v>0</v>
      </c>
      <c r="Q175" s="37">
        <v>0</v>
      </c>
      <c r="R175" s="35">
        <v>0</v>
      </c>
      <c r="S175" s="36">
        <v>0</v>
      </c>
      <c r="T175" s="36">
        <v>0</v>
      </c>
      <c r="U175" s="36">
        <v>0</v>
      </c>
      <c r="V175" s="37">
        <v>0</v>
      </c>
      <c r="W175" s="35">
        <v>0</v>
      </c>
      <c r="X175" s="36">
        <v>0</v>
      </c>
      <c r="Y175" s="36">
        <v>0</v>
      </c>
      <c r="Z175" s="36">
        <v>0</v>
      </c>
      <c r="AA175" s="37">
        <v>0</v>
      </c>
      <c r="AB175" s="35">
        <v>0</v>
      </c>
      <c r="AC175" s="36">
        <v>0</v>
      </c>
      <c r="AD175" s="36">
        <v>0</v>
      </c>
      <c r="AE175" s="36">
        <v>0</v>
      </c>
      <c r="AF175" s="37">
        <v>0</v>
      </c>
      <c r="AG175" s="35">
        <v>0</v>
      </c>
      <c r="AH175" s="36">
        <v>0</v>
      </c>
      <c r="AI175" s="36">
        <v>0</v>
      </c>
      <c r="AJ175" s="36">
        <v>0</v>
      </c>
      <c r="AK175" s="37">
        <v>0</v>
      </c>
      <c r="AL175" s="35">
        <v>0</v>
      </c>
      <c r="AM175" s="36">
        <v>0</v>
      </c>
      <c r="AN175" s="36">
        <v>0</v>
      </c>
      <c r="AO175" s="36">
        <v>0</v>
      </c>
      <c r="AP175" s="37">
        <v>0</v>
      </c>
      <c r="AQ175" s="35">
        <v>0</v>
      </c>
      <c r="AR175" s="36">
        <v>0</v>
      </c>
      <c r="AS175" s="36">
        <v>0</v>
      </c>
      <c r="AT175" s="36">
        <v>0</v>
      </c>
      <c r="AU175" s="37">
        <v>0</v>
      </c>
      <c r="AV175" s="35">
        <v>0</v>
      </c>
      <c r="AW175" s="36">
        <v>0</v>
      </c>
      <c r="AX175" s="36">
        <v>0</v>
      </c>
      <c r="AY175" s="36">
        <v>0</v>
      </c>
      <c r="AZ175" s="37">
        <v>0</v>
      </c>
      <c r="BA175" s="35">
        <v>0</v>
      </c>
      <c r="BB175" s="36">
        <v>0</v>
      </c>
      <c r="BC175" s="36">
        <v>0</v>
      </c>
      <c r="BD175" s="36">
        <v>0</v>
      </c>
      <c r="BE175" s="37">
        <v>0</v>
      </c>
      <c r="BF175" s="35">
        <v>0</v>
      </c>
      <c r="BG175" s="36">
        <v>0</v>
      </c>
      <c r="BH175" s="36">
        <v>0</v>
      </c>
      <c r="BI175" s="36">
        <v>0</v>
      </c>
      <c r="BJ175" s="37">
        <v>0</v>
      </c>
      <c r="BK175" s="38">
        <v>0</v>
      </c>
    </row>
    <row r="176" spans="1:63" s="44" customFormat="1" ht="15">
      <c r="A176" s="34"/>
      <c r="B176" s="8" t="s">
        <v>36</v>
      </c>
      <c r="C176" s="40">
        <v>0</v>
      </c>
      <c r="D176" s="41">
        <v>0</v>
      </c>
      <c r="E176" s="41">
        <v>0</v>
      </c>
      <c r="F176" s="41">
        <v>0</v>
      </c>
      <c r="G176" s="42">
        <v>0</v>
      </c>
      <c r="H176" s="40">
        <v>0</v>
      </c>
      <c r="I176" s="41">
        <v>0</v>
      </c>
      <c r="J176" s="41">
        <v>0</v>
      </c>
      <c r="K176" s="41">
        <v>0</v>
      </c>
      <c r="L176" s="42">
        <v>0</v>
      </c>
      <c r="M176" s="40">
        <v>0</v>
      </c>
      <c r="N176" s="41">
        <v>0</v>
      </c>
      <c r="O176" s="41">
        <v>0</v>
      </c>
      <c r="P176" s="41">
        <v>0</v>
      </c>
      <c r="Q176" s="42">
        <v>0</v>
      </c>
      <c r="R176" s="40">
        <v>0</v>
      </c>
      <c r="S176" s="41">
        <v>0</v>
      </c>
      <c r="T176" s="41">
        <v>0</v>
      </c>
      <c r="U176" s="41">
        <v>0</v>
      </c>
      <c r="V176" s="42">
        <v>0</v>
      </c>
      <c r="W176" s="40">
        <v>0</v>
      </c>
      <c r="X176" s="41">
        <v>0</v>
      </c>
      <c r="Y176" s="41">
        <v>0</v>
      </c>
      <c r="Z176" s="41">
        <v>0</v>
      </c>
      <c r="AA176" s="42">
        <v>0</v>
      </c>
      <c r="AB176" s="40">
        <v>0</v>
      </c>
      <c r="AC176" s="41">
        <v>0</v>
      </c>
      <c r="AD176" s="41">
        <v>0</v>
      </c>
      <c r="AE176" s="41">
        <v>0</v>
      </c>
      <c r="AF176" s="42">
        <v>0</v>
      </c>
      <c r="AG176" s="40">
        <v>0</v>
      </c>
      <c r="AH176" s="41">
        <v>0</v>
      </c>
      <c r="AI176" s="41">
        <v>0</v>
      </c>
      <c r="AJ176" s="41">
        <v>0</v>
      </c>
      <c r="AK176" s="42">
        <v>0</v>
      </c>
      <c r="AL176" s="40">
        <v>0</v>
      </c>
      <c r="AM176" s="41">
        <v>0</v>
      </c>
      <c r="AN176" s="41">
        <v>0</v>
      </c>
      <c r="AO176" s="41">
        <v>0</v>
      </c>
      <c r="AP176" s="42">
        <v>0</v>
      </c>
      <c r="AQ176" s="40">
        <v>0</v>
      </c>
      <c r="AR176" s="41">
        <v>0</v>
      </c>
      <c r="AS176" s="41">
        <v>0</v>
      </c>
      <c r="AT176" s="41">
        <v>0</v>
      </c>
      <c r="AU176" s="42">
        <v>0</v>
      </c>
      <c r="AV176" s="40">
        <v>0</v>
      </c>
      <c r="AW176" s="41">
        <v>0</v>
      </c>
      <c r="AX176" s="41">
        <v>0</v>
      </c>
      <c r="AY176" s="41">
        <v>0</v>
      </c>
      <c r="AZ176" s="42">
        <v>0</v>
      </c>
      <c r="BA176" s="40">
        <v>0</v>
      </c>
      <c r="BB176" s="41">
        <v>0</v>
      </c>
      <c r="BC176" s="41">
        <v>0</v>
      </c>
      <c r="BD176" s="41">
        <v>0</v>
      </c>
      <c r="BE176" s="42">
        <v>0</v>
      </c>
      <c r="BF176" s="40">
        <v>0</v>
      </c>
      <c r="BG176" s="41">
        <v>0</v>
      </c>
      <c r="BH176" s="41">
        <v>0</v>
      </c>
      <c r="BI176" s="41">
        <v>0</v>
      </c>
      <c r="BJ176" s="42">
        <v>0</v>
      </c>
      <c r="BK176" s="43">
        <v>0</v>
      </c>
    </row>
    <row r="177" spans="1:63" s="39" customFormat="1" ht="15">
      <c r="A177" s="34" t="s">
        <v>37</v>
      </c>
      <c r="B177" s="5" t="s">
        <v>38</v>
      </c>
      <c r="C177" s="46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8"/>
    </row>
    <row r="178" spans="1:63" s="39" customFormat="1" ht="15">
      <c r="A178" s="34"/>
      <c r="B178" s="7" t="s">
        <v>35</v>
      </c>
      <c r="C178" s="35">
        <v>0</v>
      </c>
      <c r="D178" s="36">
        <v>0</v>
      </c>
      <c r="E178" s="36">
        <v>0</v>
      </c>
      <c r="F178" s="36">
        <v>0</v>
      </c>
      <c r="G178" s="37">
        <v>0</v>
      </c>
      <c r="H178" s="35">
        <v>0</v>
      </c>
      <c r="I178" s="36">
        <v>0</v>
      </c>
      <c r="J178" s="36">
        <v>0</v>
      </c>
      <c r="K178" s="36">
        <v>0</v>
      </c>
      <c r="L178" s="37">
        <v>0</v>
      </c>
      <c r="M178" s="35">
        <v>0</v>
      </c>
      <c r="N178" s="36">
        <v>0</v>
      </c>
      <c r="O178" s="36">
        <v>0</v>
      </c>
      <c r="P178" s="36">
        <v>0</v>
      </c>
      <c r="Q178" s="37">
        <v>0</v>
      </c>
      <c r="R178" s="35">
        <v>0</v>
      </c>
      <c r="S178" s="36">
        <v>0</v>
      </c>
      <c r="T178" s="36">
        <v>0</v>
      </c>
      <c r="U178" s="36">
        <v>0</v>
      </c>
      <c r="V178" s="37">
        <v>0</v>
      </c>
      <c r="W178" s="35">
        <v>0</v>
      </c>
      <c r="X178" s="36">
        <v>0</v>
      </c>
      <c r="Y178" s="36">
        <v>0</v>
      </c>
      <c r="Z178" s="36">
        <v>0</v>
      </c>
      <c r="AA178" s="37">
        <v>0</v>
      </c>
      <c r="AB178" s="35">
        <v>0</v>
      </c>
      <c r="AC178" s="36">
        <v>0</v>
      </c>
      <c r="AD178" s="36">
        <v>0</v>
      </c>
      <c r="AE178" s="36">
        <v>0</v>
      </c>
      <c r="AF178" s="37">
        <v>0</v>
      </c>
      <c r="AG178" s="35">
        <v>0</v>
      </c>
      <c r="AH178" s="36">
        <v>0</v>
      </c>
      <c r="AI178" s="36">
        <v>0</v>
      </c>
      <c r="AJ178" s="36">
        <v>0</v>
      </c>
      <c r="AK178" s="37">
        <v>0</v>
      </c>
      <c r="AL178" s="35">
        <v>0</v>
      </c>
      <c r="AM178" s="36">
        <v>0</v>
      </c>
      <c r="AN178" s="36">
        <v>0</v>
      </c>
      <c r="AO178" s="36">
        <v>0</v>
      </c>
      <c r="AP178" s="37">
        <v>0</v>
      </c>
      <c r="AQ178" s="35">
        <v>0</v>
      </c>
      <c r="AR178" s="36">
        <v>0</v>
      </c>
      <c r="AS178" s="36">
        <v>0</v>
      </c>
      <c r="AT178" s="36">
        <v>0</v>
      </c>
      <c r="AU178" s="37">
        <v>0</v>
      </c>
      <c r="AV178" s="35">
        <v>0</v>
      </c>
      <c r="AW178" s="36">
        <v>0</v>
      </c>
      <c r="AX178" s="36">
        <v>0</v>
      </c>
      <c r="AY178" s="36">
        <v>0</v>
      </c>
      <c r="AZ178" s="37">
        <v>0</v>
      </c>
      <c r="BA178" s="35">
        <v>0</v>
      </c>
      <c r="BB178" s="36">
        <v>0</v>
      </c>
      <c r="BC178" s="36">
        <v>0</v>
      </c>
      <c r="BD178" s="36">
        <v>0</v>
      </c>
      <c r="BE178" s="37">
        <v>0</v>
      </c>
      <c r="BF178" s="35">
        <v>0</v>
      </c>
      <c r="BG178" s="36">
        <v>0</v>
      </c>
      <c r="BH178" s="36">
        <v>0</v>
      </c>
      <c r="BI178" s="36">
        <v>0</v>
      </c>
      <c r="BJ178" s="37">
        <v>0</v>
      </c>
      <c r="BK178" s="38">
        <v>0</v>
      </c>
    </row>
    <row r="179" spans="1:63" s="44" customFormat="1" ht="15">
      <c r="A179" s="34"/>
      <c r="B179" s="8" t="s">
        <v>39</v>
      </c>
      <c r="C179" s="40">
        <v>0</v>
      </c>
      <c r="D179" s="41">
        <v>0</v>
      </c>
      <c r="E179" s="41">
        <v>0</v>
      </c>
      <c r="F179" s="41">
        <v>0</v>
      </c>
      <c r="G179" s="42">
        <v>0</v>
      </c>
      <c r="H179" s="40">
        <v>0</v>
      </c>
      <c r="I179" s="41">
        <v>0</v>
      </c>
      <c r="J179" s="41">
        <v>0</v>
      </c>
      <c r="K179" s="41">
        <v>0</v>
      </c>
      <c r="L179" s="42">
        <v>0</v>
      </c>
      <c r="M179" s="40">
        <v>0</v>
      </c>
      <c r="N179" s="41">
        <v>0</v>
      </c>
      <c r="O179" s="41">
        <v>0</v>
      </c>
      <c r="P179" s="41">
        <v>0</v>
      </c>
      <c r="Q179" s="42">
        <v>0</v>
      </c>
      <c r="R179" s="40">
        <v>0</v>
      </c>
      <c r="S179" s="41">
        <v>0</v>
      </c>
      <c r="T179" s="41">
        <v>0</v>
      </c>
      <c r="U179" s="41">
        <v>0</v>
      </c>
      <c r="V179" s="42">
        <v>0</v>
      </c>
      <c r="W179" s="40">
        <v>0</v>
      </c>
      <c r="X179" s="41">
        <v>0</v>
      </c>
      <c r="Y179" s="41">
        <v>0</v>
      </c>
      <c r="Z179" s="41">
        <v>0</v>
      </c>
      <c r="AA179" s="42">
        <v>0</v>
      </c>
      <c r="AB179" s="40">
        <v>0</v>
      </c>
      <c r="AC179" s="41">
        <v>0</v>
      </c>
      <c r="AD179" s="41">
        <v>0</v>
      </c>
      <c r="AE179" s="41">
        <v>0</v>
      </c>
      <c r="AF179" s="42">
        <v>0</v>
      </c>
      <c r="AG179" s="40">
        <v>0</v>
      </c>
      <c r="AH179" s="41">
        <v>0</v>
      </c>
      <c r="AI179" s="41">
        <v>0</v>
      </c>
      <c r="AJ179" s="41">
        <v>0</v>
      </c>
      <c r="AK179" s="42">
        <v>0</v>
      </c>
      <c r="AL179" s="40">
        <v>0</v>
      </c>
      <c r="AM179" s="41">
        <v>0</v>
      </c>
      <c r="AN179" s="41">
        <v>0</v>
      </c>
      <c r="AO179" s="41">
        <v>0</v>
      </c>
      <c r="AP179" s="42">
        <v>0</v>
      </c>
      <c r="AQ179" s="40">
        <v>0</v>
      </c>
      <c r="AR179" s="41">
        <v>0</v>
      </c>
      <c r="AS179" s="41">
        <v>0</v>
      </c>
      <c r="AT179" s="41">
        <v>0</v>
      </c>
      <c r="AU179" s="42">
        <v>0</v>
      </c>
      <c r="AV179" s="40">
        <v>0</v>
      </c>
      <c r="AW179" s="41">
        <v>0</v>
      </c>
      <c r="AX179" s="41">
        <v>0</v>
      </c>
      <c r="AY179" s="41">
        <v>0</v>
      </c>
      <c r="AZ179" s="42">
        <v>0</v>
      </c>
      <c r="BA179" s="40">
        <v>0</v>
      </c>
      <c r="BB179" s="41">
        <v>0</v>
      </c>
      <c r="BC179" s="41">
        <v>0</v>
      </c>
      <c r="BD179" s="41">
        <v>0</v>
      </c>
      <c r="BE179" s="42">
        <v>0</v>
      </c>
      <c r="BF179" s="40">
        <v>0</v>
      </c>
      <c r="BG179" s="41">
        <v>0</v>
      </c>
      <c r="BH179" s="41">
        <v>0</v>
      </c>
      <c r="BI179" s="41">
        <v>0</v>
      </c>
      <c r="BJ179" s="42">
        <v>0</v>
      </c>
      <c r="BK179" s="43">
        <v>0</v>
      </c>
    </row>
    <row r="180" spans="1:63" s="44" customFormat="1" ht="15">
      <c r="A180" s="34" t="s">
        <v>16</v>
      </c>
      <c r="B180" s="13" t="s">
        <v>17</v>
      </c>
      <c r="C180" s="40"/>
      <c r="D180" s="41"/>
      <c r="E180" s="41"/>
      <c r="F180" s="41"/>
      <c r="G180" s="42"/>
      <c r="H180" s="40"/>
      <c r="I180" s="41"/>
      <c r="J180" s="41"/>
      <c r="K180" s="41"/>
      <c r="L180" s="42"/>
      <c r="M180" s="40"/>
      <c r="N180" s="41"/>
      <c r="O180" s="41"/>
      <c r="P180" s="41"/>
      <c r="Q180" s="42"/>
      <c r="R180" s="40"/>
      <c r="S180" s="41"/>
      <c r="T180" s="41"/>
      <c r="U180" s="41"/>
      <c r="V180" s="42"/>
      <c r="W180" s="40"/>
      <c r="X180" s="41"/>
      <c r="Y180" s="41"/>
      <c r="Z180" s="41"/>
      <c r="AA180" s="42"/>
      <c r="AB180" s="40"/>
      <c r="AC180" s="41"/>
      <c r="AD180" s="41"/>
      <c r="AE180" s="41"/>
      <c r="AF180" s="42"/>
      <c r="AG180" s="40"/>
      <c r="AH180" s="41"/>
      <c r="AI180" s="41"/>
      <c r="AJ180" s="41"/>
      <c r="AK180" s="42"/>
      <c r="AL180" s="40"/>
      <c r="AM180" s="41"/>
      <c r="AN180" s="41"/>
      <c r="AO180" s="41"/>
      <c r="AP180" s="42"/>
      <c r="AQ180" s="40"/>
      <c r="AR180" s="41"/>
      <c r="AS180" s="41"/>
      <c r="AT180" s="41"/>
      <c r="AU180" s="42"/>
      <c r="AV180" s="40"/>
      <c r="AW180" s="41"/>
      <c r="AX180" s="41"/>
      <c r="AY180" s="41"/>
      <c r="AZ180" s="42"/>
      <c r="BA180" s="40"/>
      <c r="BB180" s="41"/>
      <c r="BC180" s="41"/>
      <c r="BD180" s="41"/>
      <c r="BE180" s="42"/>
      <c r="BF180" s="40"/>
      <c r="BG180" s="41"/>
      <c r="BH180" s="41"/>
      <c r="BI180" s="41"/>
      <c r="BJ180" s="42"/>
      <c r="BK180" s="43"/>
    </row>
    <row r="181" spans="1:63" s="39" customFormat="1" ht="15">
      <c r="A181" s="34"/>
      <c r="B181" s="7" t="s">
        <v>117</v>
      </c>
      <c r="C181" s="35">
        <v>0</v>
      </c>
      <c r="D181" s="36">
        <v>404.8637233699355</v>
      </c>
      <c r="E181" s="36">
        <v>0</v>
      </c>
      <c r="F181" s="36">
        <v>0</v>
      </c>
      <c r="G181" s="37">
        <v>26.78393830967742</v>
      </c>
      <c r="H181" s="35">
        <v>106.70642858125805</v>
      </c>
      <c r="I181" s="36">
        <v>2297.790859379999</v>
      </c>
      <c r="J181" s="36">
        <v>36.34141791258065</v>
      </c>
      <c r="K181" s="36">
        <v>0</v>
      </c>
      <c r="L181" s="37">
        <v>13.874833559161292</v>
      </c>
      <c r="M181" s="35">
        <v>0</v>
      </c>
      <c r="N181" s="36">
        <v>0</v>
      </c>
      <c r="O181" s="36">
        <v>0</v>
      </c>
      <c r="P181" s="36">
        <v>0</v>
      </c>
      <c r="Q181" s="37">
        <v>0</v>
      </c>
      <c r="R181" s="35">
        <v>11.51331117458064</v>
      </c>
      <c r="S181" s="36">
        <v>362.6563513054194</v>
      </c>
      <c r="T181" s="36">
        <v>4.559696395096775</v>
      </c>
      <c r="U181" s="36">
        <v>0</v>
      </c>
      <c r="V181" s="37">
        <v>9.281479857709675</v>
      </c>
      <c r="W181" s="35">
        <v>0</v>
      </c>
      <c r="X181" s="36">
        <v>0</v>
      </c>
      <c r="Y181" s="36">
        <v>0</v>
      </c>
      <c r="Z181" s="36">
        <v>0</v>
      </c>
      <c r="AA181" s="37">
        <v>0</v>
      </c>
      <c r="AB181" s="35">
        <v>0.035201478806451615</v>
      </c>
      <c r="AC181" s="36">
        <v>0</v>
      </c>
      <c r="AD181" s="36">
        <v>0</v>
      </c>
      <c r="AE181" s="36">
        <v>0</v>
      </c>
      <c r="AF181" s="37">
        <v>0</v>
      </c>
      <c r="AG181" s="35">
        <v>0</v>
      </c>
      <c r="AH181" s="36">
        <v>0</v>
      </c>
      <c r="AI181" s="36">
        <v>0</v>
      </c>
      <c r="AJ181" s="36">
        <v>0</v>
      </c>
      <c r="AK181" s="37">
        <v>0</v>
      </c>
      <c r="AL181" s="35">
        <v>0</v>
      </c>
      <c r="AM181" s="36">
        <v>0</v>
      </c>
      <c r="AN181" s="36">
        <v>0</v>
      </c>
      <c r="AO181" s="36">
        <v>0</v>
      </c>
      <c r="AP181" s="37">
        <v>0</v>
      </c>
      <c r="AQ181" s="35">
        <v>0</v>
      </c>
      <c r="AR181" s="36">
        <v>0</v>
      </c>
      <c r="AS181" s="36">
        <v>0</v>
      </c>
      <c r="AT181" s="36">
        <v>0</v>
      </c>
      <c r="AU181" s="37">
        <v>0</v>
      </c>
      <c r="AV181" s="35">
        <v>41.643841279967745</v>
      </c>
      <c r="AW181" s="36">
        <v>673.8680325653601</v>
      </c>
      <c r="AX181" s="36">
        <v>0</v>
      </c>
      <c r="AY181" s="36">
        <v>0</v>
      </c>
      <c r="AZ181" s="37">
        <v>73.00017709370967</v>
      </c>
      <c r="BA181" s="35">
        <v>0</v>
      </c>
      <c r="BB181" s="36">
        <v>0</v>
      </c>
      <c r="BC181" s="36">
        <v>0</v>
      </c>
      <c r="BD181" s="36">
        <v>0</v>
      </c>
      <c r="BE181" s="37">
        <v>0</v>
      </c>
      <c r="BF181" s="35">
        <v>6.309963845161291</v>
      </c>
      <c r="BG181" s="36">
        <v>9.989095683032257</v>
      </c>
      <c r="BH181" s="36">
        <v>0</v>
      </c>
      <c r="BI181" s="36">
        <v>0</v>
      </c>
      <c r="BJ181" s="37">
        <v>2.440173459</v>
      </c>
      <c r="BK181" s="38">
        <f>SUM(C181:BJ181)</f>
        <v>4081.6585252504556</v>
      </c>
    </row>
    <row r="182" spans="1:63" s="39" customFormat="1" ht="15">
      <c r="A182" s="34"/>
      <c r="B182" s="7" t="s">
        <v>269</v>
      </c>
      <c r="C182" s="35">
        <v>16.28936279635484</v>
      </c>
      <c r="D182" s="36">
        <v>8.025543944838711</v>
      </c>
      <c r="E182" s="36">
        <v>0</v>
      </c>
      <c r="F182" s="36">
        <v>0</v>
      </c>
      <c r="G182" s="37">
        <v>0</v>
      </c>
      <c r="H182" s="35">
        <v>367.5959302206452</v>
      </c>
      <c r="I182" s="36">
        <v>646.8687887981612</v>
      </c>
      <c r="J182" s="36">
        <v>2.670219227258064</v>
      </c>
      <c r="K182" s="36">
        <v>0</v>
      </c>
      <c r="L182" s="37">
        <v>107.28037090625807</v>
      </c>
      <c r="M182" s="35">
        <v>0</v>
      </c>
      <c r="N182" s="36">
        <v>0</v>
      </c>
      <c r="O182" s="36">
        <v>0</v>
      </c>
      <c r="P182" s="36">
        <v>0</v>
      </c>
      <c r="Q182" s="37">
        <v>0</v>
      </c>
      <c r="R182" s="35">
        <v>48.39420352690321</v>
      </c>
      <c r="S182" s="36">
        <v>158.14173471451613</v>
      </c>
      <c r="T182" s="36">
        <v>43.70406905990323</v>
      </c>
      <c r="U182" s="36">
        <v>0</v>
      </c>
      <c r="V182" s="37">
        <v>30.333212897741937</v>
      </c>
      <c r="W182" s="35">
        <v>0</v>
      </c>
      <c r="X182" s="36">
        <v>0</v>
      </c>
      <c r="Y182" s="36">
        <v>0</v>
      </c>
      <c r="Z182" s="36">
        <v>0</v>
      </c>
      <c r="AA182" s="37">
        <v>0</v>
      </c>
      <c r="AB182" s="35">
        <v>6.116842694064518</v>
      </c>
      <c r="AC182" s="36">
        <v>0.3582165328709676</v>
      </c>
      <c r="AD182" s="36">
        <v>2.6264226697741933</v>
      </c>
      <c r="AE182" s="36">
        <v>0</v>
      </c>
      <c r="AF182" s="37">
        <v>15.30294403651613</v>
      </c>
      <c r="AG182" s="35">
        <v>0</v>
      </c>
      <c r="AH182" s="36">
        <v>0</v>
      </c>
      <c r="AI182" s="36">
        <v>0</v>
      </c>
      <c r="AJ182" s="36">
        <v>0</v>
      </c>
      <c r="AK182" s="37">
        <v>0</v>
      </c>
      <c r="AL182" s="35">
        <v>0</v>
      </c>
      <c r="AM182" s="36">
        <v>0</v>
      </c>
      <c r="AN182" s="36">
        <v>0</v>
      </c>
      <c r="AO182" s="36">
        <v>0</v>
      </c>
      <c r="AP182" s="37">
        <v>0.001726623225806452</v>
      </c>
      <c r="AQ182" s="35">
        <v>0.0011549380645161289</v>
      </c>
      <c r="AR182" s="36">
        <v>0</v>
      </c>
      <c r="AS182" s="36">
        <v>0</v>
      </c>
      <c r="AT182" s="36">
        <v>0</v>
      </c>
      <c r="AU182" s="37">
        <v>0</v>
      </c>
      <c r="AV182" s="35">
        <v>2227.7766662415474</v>
      </c>
      <c r="AW182" s="36">
        <v>1334.8366749025977</v>
      </c>
      <c r="AX182" s="36">
        <v>5.171667846129031</v>
      </c>
      <c r="AY182" s="36">
        <v>0</v>
      </c>
      <c r="AZ182" s="37">
        <v>939.283866986387</v>
      </c>
      <c r="BA182" s="35">
        <v>0</v>
      </c>
      <c r="BB182" s="36">
        <v>0</v>
      </c>
      <c r="BC182" s="36">
        <v>0</v>
      </c>
      <c r="BD182" s="36">
        <v>0</v>
      </c>
      <c r="BE182" s="37">
        <v>0</v>
      </c>
      <c r="BF182" s="35">
        <v>233.03885255716128</v>
      </c>
      <c r="BG182" s="36">
        <v>178.35946990032255</v>
      </c>
      <c r="BH182" s="36">
        <v>27.27541387145162</v>
      </c>
      <c r="BI182" s="36">
        <v>0</v>
      </c>
      <c r="BJ182" s="37">
        <v>81.99967038938709</v>
      </c>
      <c r="BK182" s="38">
        <f>SUM(C182:BJ182)</f>
        <v>6481.45302628208</v>
      </c>
    </row>
    <row r="183" spans="1:63" s="39" customFormat="1" ht="15">
      <c r="A183" s="34"/>
      <c r="B183" s="7" t="s">
        <v>270</v>
      </c>
      <c r="C183" s="35">
        <v>0</v>
      </c>
      <c r="D183" s="36">
        <v>0.6599095961290324</v>
      </c>
      <c r="E183" s="36">
        <v>0</v>
      </c>
      <c r="F183" s="36">
        <v>0</v>
      </c>
      <c r="G183" s="37">
        <v>0</v>
      </c>
      <c r="H183" s="35">
        <v>131.8999223007419</v>
      </c>
      <c r="I183" s="36">
        <v>436.4174221666452</v>
      </c>
      <c r="J183" s="36">
        <v>36.44571239903225</v>
      </c>
      <c r="K183" s="36">
        <v>0</v>
      </c>
      <c r="L183" s="37">
        <v>137.29680983693552</v>
      </c>
      <c r="M183" s="35">
        <v>0</v>
      </c>
      <c r="N183" s="36">
        <v>0</v>
      </c>
      <c r="O183" s="36">
        <v>0</v>
      </c>
      <c r="P183" s="36">
        <v>0</v>
      </c>
      <c r="Q183" s="37">
        <v>0</v>
      </c>
      <c r="R183" s="35">
        <v>46.04395939790324</v>
      </c>
      <c r="S183" s="36">
        <v>127.18513607764521</v>
      </c>
      <c r="T183" s="36">
        <v>42.69288683629032</v>
      </c>
      <c r="U183" s="36">
        <v>0</v>
      </c>
      <c r="V183" s="37">
        <v>22.133214154806453</v>
      </c>
      <c r="W183" s="35">
        <v>0</v>
      </c>
      <c r="X183" s="36">
        <v>0</v>
      </c>
      <c r="Y183" s="36">
        <v>0</v>
      </c>
      <c r="Z183" s="36">
        <v>0</v>
      </c>
      <c r="AA183" s="37">
        <v>0</v>
      </c>
      <c r="AB183" s="35">
        <v>13.877471448612907</v>
      </c>
      <c r="AC183" s="36">
        <v>2.8286496283548397</v>
      </c>
      <c r="AD183" s="36">
        <v>0</v>
      </c>
      <c r="AE183" s="36">
        <v>0</v>
      </c>
      <c r="AF183" s="37">
        <v>1.8430226147741935</v>
      </c>
      <c r="AG183" s="35">
        <v>0</v>
      </c>
      <c r="AH183" s="36">
        <v>0</v>
      </c>
      <c r="AI183" s="36">
        <v>0</v>
      </c>
      <c r="AJ183" s="36">
        <v>0</v>
      </c>
      <c r="AK183" s="37">
        <v>0</v>
      </c>
      <c r="AL183" s="35">
        <v>0.018143148032258062</v>
      </c>
      <c r="AM183" s="36">
        <v>0</v>
      </c>
      <c r="AN183" s="36">
        <v>0</v>
      </c>
      <c r="AO183" s="36">
        <v>0</v>
      </c>
      <c r="AP183" s="37">
        <v>0</v>
      </c>
      <c r="AQ183" s="35">
        <v>0</v>
      </c>
      <c r="AR183" s="36">
        <v>0</v>
      </c>
      <c r="AS183" s="36">
        <v>0</v>
      </c>
      <c r="AT183" s="36">
        <v>0</v>
      </c>
      <c r="AU183" s="37">
        <v>0</v>
      </c>
      <c r="AV183" s="35">
        <v>796.2716445963227</v>
      </c>
      <c r="AW183" s="36">
        <v>1717.398021799523</v>
      </c>
      <c r="AX183" s="36">
        <v>23.164956617354836</v>
      </c>
      <c r="AY183" s="36">
        <v>0</v>
      </c>
      <c r="AZ183" s="37">
        <v>434.0234566761614</v>
      </c>
      <c r="BA183" s="35">
        <v>0</v>
      </c>
      <c r="BB183" s="36">
        <v>0</v>
      </c>
      <c r="BC183" s="36">
        <v>0</v>
      </c>
      <c r="BD183" s="36">
        <v>0</v>
      </c>
      <c r="BE183" s="37">
        <v>0</v>
      </c>
      <c r="BF183" s="35">
        <v>395.3538549245807</v>
      </c>
      <c r="BG183" s="36">
        <v>336.2976500420323</v>
      </c>
      <c r="BH183" s="36">
        <v>181.06847515558067</v>
      </c>
      <c r="BI183" s="36">
        <v>0</v>
      </c>
      <c r="BJ183" s="37">
        <v>153.90302980370967</v>
      </c>
      <c r="BK183" s="38">
        <f>SUM(C183:BJ183)</f>
        <v>5036.823349221169</v>
      </c>
    </row>
    <row r="184" spans="1:63" s="39" customFormat="1" ht="15">
      <c r="A184" s="34"/>
      <c r="B184" s="7" t="s">
        <v>271</v>
      </c>
      <c r="C184" s="35">
        <v>224.5428907215161</v>
      </c>
      <c r="D184" s="36">
        <v>380.96553809248394</v>
      </c>
      <c r="E184" s="36">
        <v>0</v>
      </c>
      <c r="F184" s="36">
        <v>0</v>
      </c>
      <c r="G184" s="37">
        <v>0</v>
      </c>
      <c r="H184" s="35">
        <v>177.4559654852258</v>
      </c>
      <c r="I184" s="36">
        <v>4463.770092620969</v>
      </c>
      <c r="J184" s="36">
        <v>0</v>
      </c>
      <c r="K184" s="36">
        <v>0</v>
      </c>
      <c r="L184" s="37">
        <v>90.3336114639355</v>
      </c>
      <c r="M184" s="35">
        <v>0</v>
      </c>
      <c r="N184" s="36">
        <v>0</v>
      </c>
      <c r="O184" s="36">
        <v>0</v>
      </c>
      <c r="P184" s="36">
        <v>0</v>
      </c>
      <c r="Q184" s="37">
        <v>0</v>
      </c>
      <c r="R184" s="35">
        <v>13.298059965129031</v>
      </c>
      <c r="S184" s="36">
        <v>167.75341553077422</v>
      </c>
      <c r="T184" s="36">
        <v>0</v>
      </c>
      <c r="U184" s="36">
        <v>0</v>
      </c>
      <c r="V184" s="37">
        <v>16.047471742612906</v>
      </c>
      <c r="W184" s="35">
        <v>0</v>
      </c>
      <c r="X184" s="36">
        <v>0</v>
      </c>
      <c r="Y184" s="36">
        <v>0</v>
      </c>
      <c r="Z184" s="36">
        <v>0</v>
      </c>
      <c r="AA184" s="37">
        <v>0</v>
      </c>
      <c r="AB184" s="35">
        <v>0.02482176951612903</v>
      </c>
      <c r="AC184" s="36">
        <v>0</v>
      </c>
      <c r="AD184" s="36">
        <v>0</v>
      </c>
      <c r="AE184" s="36">
        <v>0</v>
      </c>
      <c r="AF184" s="37">
        <v>0.0033326233225806448</v>
      </c>
      <c r="AG184" s="35">
        <v>0</v>
      </c>
      <c r="AH184" s="36">
        <v>0</v>
      </c>
      <c r="AI184" s="36">
        <v>0</v>
      </c>
      <c r="AJ184" s="36">
        <v>0</v>
      </c>
      <c r="AK184" s="37">
        <v>0</v>
      </c>
      <c r="AL184" s="35">
        <v>0.00015957341935483868</v>
      </c>
      <c r="AM184" s="36">
        <v>0</v>
      </c>
      <c r="AN184" s="36">
        <v>0</v>
      </c>
      <c r="AO184" s="36">
        <v>0</v>
      </c>
      <c r="AP184" s="37">
        <v>0</v>
      </c>
      <c r="AQ184" s="35">
        <v>0</v>
      </c>
      <c r="AR184" s="36">
        <v>3.8777606590322584</v>
      </c>
      <c r="AS184" s="36">
        <v>0</v>
      </c>
      <c r="AT184" s="36">
        <v>0</v>
      </c>
      <c r="AU184" s="37">
        <v>0</v>
      </c>
      <c r="AV184" s="35">
        <v>32.113681294483875</v>
      </c>
      <c r="AW184" s="36">
        <v>104.05317760782114</v>
      </c>
      <c r="AX184" s="36">
        <v>0</v>
      </c>
      <c r="AY184" s="36">
        <v>0</v>
      </c>
      <c r="AZ184" s="37">
        <v>123.82554092651614</v>
      </c>
      <c r="BA184" s="35">
        <v>0</v>
      </c>
      <c r="BB184" s="36">
        <v>0</v>
      </c>
      <c r="BC184" s="36">
        <v>0</v>
      </c>
      <c r="BD184" s="36">
        <v>0</v>
      </c>
      <c r="BE184" s="37">
        <v>0</v>
      </c>
      <c r="BF184" s="35">
        <v>5.113838898709677</v>
      </c>
      <c r="BG184" s="36">
        <v>54.406693079645166</v>
      </c>
      <c r="BH184" s="36">
        <v>0.9719366581612902</v>
      </c>
      <c r="BI184" s="36">
        <v>0</v>
      </c>
      <c r="BJ184" s="37">
        <v>4.40741232235484</v>
      </c>
      <c r="BK184" s="38">
        <f>SUM(C184:BJ184)</f>
        <v>5862.965401035629</v>
      </c>
    </row>
    <row r="185" spans="1:63" s="39" customFormat="1" ht="15">
      <c r="A185" s="34"/>
      <c r="B185" s="7" t="s">
        <v>103</v>
      </c>
      <c r="C185" s="35">
        <v>0</v>
      </c>
      <c r="D185" s="36">
        <v>0.6548254362580646</v>
      </c>
      <c r="E185" s="36">
        <v>0</v>
      </c>
      <c r="F185" s="36">
        <v>0</v>
      </c>
      <c r="G185" s="37">
        <v>0</v>
      </c>
      <c r="H185" s="35">
        <v>5.703313706354841</v>
      </c>
      <c r="I185" s="36">
        <v>19.276981686774196</v>
      </c>
      <c r="J185" s="36">
        <v>0</v>
      </c>
      <c r="K185" s="36">
        <v>0</v>
      </c>
      <c r="L185" s="37">
        <v>6.571052144096773</v>
      </c>
      <c r="M185" s="35">
        <v>0</v>
      </c>
      <c r="N185" s="36">
        <v>0</v>
      </c>
      <c r="O185" s="36">
        <v>0</v>
      </c>
      <c r="P185" s="36">
        <v>0</v>
      </c>
      <c r="Q185" s="37">
        <v>0</v>
      </c>
      <c r="R185" s="35">
        <v>1.2597003270322578</v>
      </c>
      <c r="S185" s="36">
        <v>0.019900311677419357</v>
      </c>
      <c r="T185" s="36">
        <v>0</v>
      </c>
      <c r="U185" s="36">
        <v>0</v>
      </c>
      <c r="V185" s="37">
        <v>0.524176789516129</v>
      </c>
      <c r="W185" s="35">
        <v>0</v>
      </c>
      <c r="X185" s="36">
        <v>0</v>
      </c>
      <c r="Y185" s="36">
        <v>0</v>
      </c>
      <c r="Z185" s="36">
        <v>0</v>
      </c>
      <c r="AA185" s="37">
        <v>0</v>
      </c>
      <c r="AB185" s="35">
        <v>0.034647609483870974</v>
      </c>
      <c r="AC185" s="36">
        <v>0.045642895870967724</v>
      </c>
      <c r="AD185" s="36">
        <v>0</v>
      </c>
      <c r="AE185" s="36">
        <v>0</v>
      </c>
      <c r="AF185" s="37">
        <v>0.3600483131290323</v>
      </c>
      <c r="AG185" s="35">
        <v>0</v>
      </c>
      <c r="AH185" s="36">
        <v>0</v>
      </c>
      <c r="AI185" s="36">
        <v>0</v>
      </c>
      <c r="AJ185" s="36">
        <v>0</v>
      </c>
      <c r="AK185" s="37">
        <v>0</v>
      </c>
      <c r="AL185" s="35">
        <v>0.003926796903225806</v>
      </c>
      <c r="AM185" s="36">
        <v>0</v>
      </c>
      <c r="AN185" s="36">
        <v>0</v>
      </c>
      <c r="AO185" s="36">
        <v>0</v>
      </c>
      <c r="AP185" s="37">
        <v>0</v>
      </c>
      <c r="AQ185" s="35">
        <v>0</v>
      </c>
      <c r="AR185" s="36">
        <v>6.000000000000004E-09</v>
      </c>
      <c r="AS185" s="36">
        <v>0</v>
      </c>
      <c r="AT185" s="36">
        <v>0</v>
      </c>
      <c r="AU185" s="37">
        <v>0</v>
      </c>
      <c r="AV185" s="35">
        <v>27.06618893132258</v>
      </c>
      <c r="AW185" s="36">
        <v>88.40309953577274</v>
      </c>
      <c r="AX185" s="36">
        <v>5.240577141935484</v>
      </c>
      <c r="AY185" s="36">
        <v>0</v>
      </c>
      <c r="AZ185" s="37">
        <v>99.05084261490322</v>
      </c>
      <c r="BA185" s="35">
        <v>0</v>
      </c>
      <c r="BB185" s="36">
        <v>0</v>
      </c>
      <c r="BC185" s="36">
        <v>0</v>
      </c>
      <c r="BD185" s="36">
        <v>0</v>
      </c>
      <c r="BE185" s="37">
        <v>0</v>
      </c>
      <c r="BF185" s="35">
        <v>4.242317578838709</v>
      </c>
      <c r="BG185" s="36">
        <v>13.342521263451614</v>
      </c>
      <c r="BH185" s="36">
        <v>1.3593822015483876</v>
      </c>
      <c r="BI185" s="36">
        <v>0</v>
      </c>
      <c r="BJ185" s="37">
        <v>5.195579455903226</v>
      </c>
      <c r="BK185" s="38">
        <f aca="true" t="shared" si="8" ref="BK185:BK190">SUM(C185:BJ185)</f>
        <v>278.3547247467727</v>
      </c>
    </row>
    <row r="186" spans="1:63" s="39" customFormat="1" ht="15">
      <c r="A186" s="34"/>
      <c r="B186" s="7" t="s">
        <v>272</v>
      </c>
      <c r="C186" s="35">
        <v>0</v>
      </c>
      <c r="D186" s="36">
        <v>242.63906317545164</v>
      </c>
      <c r="E186" s="36">
        <v>0</v>
      </c>
      <c r="F186" s="36">
        <v>0</v>
      </c>
      <c r="G186" s="37">
        <v>0</v>
      </c>
      <c r="H186" s="35">
        <v>94.18062769258063</v>
      </c>
      <c r="I186" s="36">
        <v>2130.290627532129</v>
      </c>
      <c r="J186" s="36">
        <v>0</v>
      </c>
      <c r="K186" s="36">
        <v>0</v>
      </c>
      <c r="L186" s="37">
        <v>125.00970507345161</v>
      </c>
      <c r="M186" s="35">
        <v>0</v>
      </c>
      <c r="N186" s="36">
        <v>0</v>
      </c>
      <c r="O186" s="36">
        <v>0</v>
      </c>
      <c r="P186" s="36">
        <v>0</v>
      </c>
      <c r="Q186" s="37">
        <v>0</v>
      </c>
      <c r="R186" s="35">
        <v>13.382765269870967</v>
      </c>
      <c r="S186" s="36">
        <v>31.147293035354842</v>
      </c>
      <c r="T186" s="36">
        <v>39.92584388493549</v>
      </c>
      <c r="U186" s="36">
        <v>0</v>
      </c>
      <c r="V186" s="37">
        <v>7.7906728680322574</v>
      </c>
      <c r="W186" s="35">
        <v>0</v>
      </c>
      <c r="X186" s="36">
        <v>0</v>
      </c>
      <c r="Y186" s="36">
        <v>0</v>
      </c>
      <c r="Z186" s="36">
        <v>0</v>
      </c>
      <c r="AA186" s="37">
        <v>0</v>
      </c>
      <c r="AB186" s="35">
        <v>0.09755766890322579</v>
      </c>
      <c r="AC186" s="36">
        <v>0</v>
      </c>
      <c r="AD186" s="36">
        <v>0</v>
      </c>
      <c r="AE186" s="36">
        <v>0</v>
      </c>
      <c r="AF186" s="37">
        <v>0.006297746516129031</v>
      </c>
      <c r="AG186" s="35">
        <v>0</v>
      </c>
      <c r="AH186" s="36">
        <v>0</v>
      </c>
      <c r="AI186" s="36">
        <v>0</v>
      </c>
      <c r="AJ186" s="36">
        <v>0</v>
      </c>
      <c r="AK186" s="37">
        <v>0</v>
      </c>
      <c r="AL186" s="35">
        <v>0.03584084612903225</v>
      </c>
      <c r="AM186" s="36">
        <v>0</v>
      </c>
      <c r="AN186" s="36">
        <v>0</v>
      </c>
      <c r="AO186" s="36">
        <v>0</v>
      </c>
      <c r="AP186" s="37">
        <v>0.01056795022580645</v>
      </c>
      <c r="AQ186" s="35">
        <v>0</v>
      </c>
      <c r="AR186" s="36">
        <v>1.9631685293870969</v>
      </c>
      <c r="AS186" s="36">
        <v>0</v>
      </c>
      <c r="AT186" s="36">
        <v>0</v>
      </c>
      <c r="AU186" s="37">
        <v>0</v>
      </c>
      <c r="AV186" s="35">
        <v>174.5933206107742</v>
      </c>
      <c r="AW186" s="36">
        <v>235.9502129595005</v>
      </c>
      <c r="AX186" s="36">
        <v>0</v>
      </c>
      <c r="AY186" s="36">
        <v>0</v>
      </c>
      <c r="AZ186" s="37">
        <v>108.27502713461291</v>
      </c>
      <c r="BA186" s="35">
        <v>0</v>
      </c>
      <c r="BB186" s="36">
        <v>0</v>
      </c>
      <c r="BC186" s="36">
        <v>0</v>
      </c>
      <c r="BD186" s="36">
        <v>0</v>
      </c>
      <c r="BE186" s="37">
        <v>0</v>
      </c>
      <c r="BF186" s="35">
        <v>33.77059195051613</v>
      </c>
      <c r="BG186" s="36">
        <v>21.881127390354838</v>
      </c>
      <c r="BH186" s="36">
        <v>0</v>
      </c>
      <c r="BI186" s="36">
        <v>0</v>
      </c>
      <c r="BJ186" s="37">
        <v>132.47136842780645</v>
      </c>
      <c r="BK186" s="38">
        <f t="shared" si="8"/>
        <v>3393.421679746533</v>
      </c>
    </row>
    <row r="187" spans="1:63" s="39" customFormat="1" ht="15">
      <c r="A187" s="34"/>
      <c r="B187" s="7" t="s">
        <v>273</v>
      </c>
      <c r="C187" s="35">
        <v>2.905671144419355</v>
      </c>
      <c r="D187" s="36">
        <v>142.8490994010323</v>
      </c>
      <c r="E187" s="36">
        <v>0</v>
      </c>
      <c r="F187" s="36">
        <v>0</v>
      </c>
      <c r="G187" s="37">
        <v>0</v>
      </c>
      <c r="H187" s="35">
        <v>237.43789582422585</v>
      </c>
      <c r="I187" s="36">
        <v>3008.5709968795163</v>
      </c>
      <c r="J187" s="36">
        <v>38.229121850709674</v>
      </c>
      <c r="K187" s="36">
        <v>0</v>
      </c>
      <c r="L187" s="37">
        <v>391.34408196129027</v>
      </c>
      <c r="M187" s="35">
        <v>0</v>
      </c>
      <c r="N187" s="36">
        <v>0</v>
      </c>
      <c r="O187" s="36">
        <v>0</v>
      </c>
      <c r="P187" s="36">
        <v>0</v>
      </c>
      <c r="Q187" s="37">
        <v>0</v>
      </c>
      <c r="R187" s="35">
        <v>93.82465073045165</v>
      </c>
      <c r="S187" s="36">
        <v>16.890730473741936</v>
      </c>
      <c r="T187" s="36">
        <v>0.7514096713225806</v>
      </c>
      <c r="U187" s="36">
        <v>0</v>
      </c>
      <c r="V187" s="37">
        <v>104.99389093916128</v>
      </c>
      <c r="W187" s="35">
        <v>0</v>
      </c>
      <c r="X187" s="36">
        <v>0</v>
      </c>
      <c r="Y187" s="36">
        <v>0</v>
      </c>
      <c r="Z187" s="36">
        <v>0</v>
      </c>
      <c r="AA187" s="37">
        <v>0</v>
      </c>
      <c r="AB187" s="35">
        <v>2.2707723171935488</v>
      </c>
      <c r="AC187" s="36">
        <v>0.45007810970967754</v>
      </c>
      <c r="AD187" s="36">
        <v>0</v>
      </c>
      <c r="AE187" s="36">
        <v>0</v>
      </c>
      <c r="AF187" s="37">
        <v>3.139266576451612</v>
      </c>
      <c r="AG187" s="35">
        <v>0</v>
      </c>
      <c r="AH187" s="36">
        <v>0</v>
      </c>
      <c r="AI187" s="36">
        <v>0</v>
      </c>
      <c r="AJ187" s="36">
        <v>0</v>
      </c>
      <c r="AK187" s="37">
        <v>0</v>
      </c>
      <c r="AL187" s="35">
        <v>0.12442151832258062</v>
      </c>
      <c r="AM187" s="36">
        <v>0.00014805393548387094</v>
      </c>
      <c r="AN187" s="36">
        <v>0</v>
      </c>
      <c r="AO187" s="36">
        <v>0</v>
      </c>
      <c r="AP187" s="37">
        <v>0.04512133322580645</v>
      </c>
      <c r="AQ187" s="35">
        <v>0</v>
      </c>
      <c r="AR187" s="36">
        <v>0</v>
      </c>
      <c r="AS187" s="36">
        <v>0</v>
      </c>
      <c r="AT187" s="36">
        <v>0</v>
      </c>
      <c r="AU187" s="37">
        <v>0</v>
      </c>
      <c r="AV187" s="35">
        <v>1258.709642167548</v>
      </c>
      <c r="AW187" s="36">
        <v>1134.5311518753135</v>
      </c>
      <c r="AX187" s="36">
        <v>0.57558949</v>
      </c>
      <c r="AY187" s="36">
        <v>185.02530498732264</v>
      </c>
      <c r="AZ187" s="37">
        <v>836.370456202129</v>
      </c>
      <c r="BA187" s="35">
        <v>0</v>
      </c>
      <c r="BB187" s="36">
        <v>0</v>
      </c>
      <c r="BC187" s="36">
        <v>0</v>
      </c>
      <c r="BD187" s="36">
        <v>0</v>
      </c>
      <c r="BE187" s="37">
        <v>0</v>
      </c>
      <c r="BF187" s="35">
        <v>601.3172023819999</v>
      </c>
      <c r="BG187" s="36">
        <v>163.91290291500002</v>
      </c>
      <c r="BH187" s="36">
        <v>11.438123824548388</v>
      </c>
      <c r="BI187" s="36">
        <v>0</v>
      </c>
      <c r="BJ187" s="37">
        <v>185.34019126054832</v>
      </c>
      <c r="BK187" s="38">
        <f t="shared" si="8"/>
        <v>8421.047921889118</v>
      </c>
    </row>
    <row r="188" spans="1:63" s="39" customFormat="1" ht="15">
      <c r="A188" s="34"/>
      <c r="B188" s="7" t="s">
        <v>274</v>
      </c>
      <c r="C188" s="35">
        <v>0</v>
      </c>
      <c r="D188" s="36">
        <v>25.613467377580644</v>
      </c>
      <c r="E188" s="36">
        <v>0</v>
      </c>
      <c r="F188" s="36">
        <v>0</v>
      </c>
      <c r="G188" s="37">
        <v>0</v>
      </c>
      <c r="H188" s="35">
        <v>80.73111896870968</v>
      </c>
      <c r="I188" s="36">
        <v>932.3946519686775</v>
      </c>
      <c r="J188" s="36">
        <v>87.54398069548385</v>
      </c>
      <c r="K188" s="36">
        <v>0</v>
      </c>
      <c r="L188" s="37">
        <v>64.77192384958066</v>
      </c>
      <c r="M188" s="35">
        <v>0</v>
      </c>
      <c r="N188" s="36">
        <v>0</v>
      </c>
      <c r="O188" s="36">
        <v>0</v>
      </c>
      <c r="P188" s="36">
        <v>0</v>
      </c>
      <c r="Q188" s="37">
        <v>0</v>
      </c>
      <c r="R188" s="35">
        <v>15.61554814764516</v>
      </c>
      <c r="S188" s="36">
        <v>55.776511737</v>
      </c>
      <c r="T188" s="36">
        <v>2.837815570129033</v>
      </c>
      <c r="U188" s="36">
        <v>0</v>
      </c>
      <c r="V188" s="37">
        <v>3.5876151023870966</v>
      </c>
      <c r="W188" s="35">
        <v>0</v>
      </c>
      <c r="X188" s="36">
        <v>0</v>
      </c>
      <c r="Y188" s="36">
        <v>0</v>
      </c>
      <c r="Z188" s="36">
        <v>0</v>
      </c>
      <c r="AA188" s="37">
        <v>0</v>
      </c>
      <c r="AB188" s="35">
        <v>0.3293958616451612</v>
      </c>
      <c r="AC188" s="36">
        <v>0.0008080826451612904</v>
      </c>
      <c r="AD188" s="36">
        <v>0</v>
      </c>
      <c r="AE188" s="36">
        <v>0</v>
      </c>
      <c r="AF188" s="37">
        <v>0</v>
      </c>
      <c r="AG188" s="35">
        <v>0</v>
      </c>
      <c r="AH188" s="36">
        <v>0</v>
      </c>
      <c r="AI188" s="36">
        <v>0</v>
      </c>
      <c r="AJ188" s="36">
        <v>0</v>
      </c>
      <c r="AK188" s="37">
        <v>0</v>
      </c>
      <c r="AL188" s="35">
        <v>0.013145238677419353</v>
      </c>
      <c r="AM188" s="36">
        <v>0</v>
      </c>
      <c r="AN188" s="36">
        <v>0</v>
      </c>
      <c r="AO188" s="36">
        <v>0</v>
      </c>
      <c r="AP188" s="37">
        <v>0</v>
      </c>
      <c r="AQ188" s="35">
        <v>0</v>
      </c>
      <c r="AR188" s="36">
        <v>0</v>
      </c>
      <c r="AS188" s="36">
        <v>0</v>
      </c>
      <c r="AT188" s="36">
        <v>0</v>
      </c>
      <c r="AU188" s="37">
        <v>0</v>
      </c>
      <c r="AV188" s="35">
        <v>158.29234172200006</v>
      </c>
      <c r="AW188" s="36">
        <v>284.72360602790565</v>
      </c>
      <c r="AX188" s="36">
        <v>5.1936275540322585</v>
      </c>
      <c r="AY188" s="36">
        <v>0</v>
      </c>
      <c r="AZ188" s="37">
        <v>57.967128079709674</v>
      </c>
      <c r="BA188" s="35">
        <v>0</v>
      </c>
      <c r="BB188" s="36">
        <v>0</v>
      </c>
      <c r="BC188" s="36">
        <v>0</v>
      </c>
      <c r="BD188" s="36">
        <v>0</v>
      </c>
      <c r="BE188" s="37">
        <v>0</v>
      </c>
      <c r="BF188" s="35">
        <v>33.30062703335484</v>
      </c>
      <c r="BG188" s="36">
        <v>28.865088845064516</v>
      </c>
      <c r="BH188" s="36">
        <v>1.955966194516129</v>
      </c>
      <c r="BI188" s="36">
        <v>0</v>
      </c>
      <c r="BJ188" s="37">
        <v>9.493092540612901</v>
      </c>
      <c r="BK188" s="38">
        <f t="shared" si="8"/>
        <v>1849.0074605973575</v>
      </c>
    </row>
    <row r="189" spans="1:63" s="39" customFormat="1" ht="15">
      <c r="A189" s="34"/>
      <c r="B189" s="7" t="s">
        <v>275</v>
      </c>
      <c r="C189" s="35">
        <v>0</v>
      </c>
      <c r="D189" s="36">
        <v>0.6603497991612903</v>
      </c>
      <c r="E189" s="36">
        <v>0</v>
      </c>
      <c r="F189" s="36">
        <v>0</v>
      </c>
      <c r="G189" s="37">
        <v>0</v>
      </c>
      <c r="H189" s="35">
        <v>23.466233706354842</v>
      </c>
      <c r="I189" s="36">
        <v>5.48787147019355</v>
      </c>
      <c r="J189" s="36">
        <v>0</v>
      </c>
      <c r="K189" s="36">
        <v>0</v>
      </c>
      <c r="L189" s="37">
        <v>57.0682519157742</v>
      </c>
      <c r="M189" s="35">
        <v>0</v>
      </c>
      <c r="N189" s="36">
        <v>0</v>
      </c>
      <c r="O189" s="36">
        <v>0</v>
      </c>
      <c r="P189" s="36">
        <v>0</v>
      </c>
      <c r="Q189" s="37">
        <v>0</v>
      </c>
      <c r="R189" s="35">
        <v>12.033565234935484</v>
      </c>
      <c r="S189" s="36">
        <v>3.4602012110645166</v>
      </c>
      <c r="T189" s="36">
        <v>0</v>
      </c>
      <c r="U189" s="36">
        <v>0</v>
      </c>
      <c r="V189" s="37">
        <v>11.289126038903223</v>
      </c>
      <c r="W189" s="35">
        <v>0</v>
      </c>
      <c r="X189" s="36">
        <v>0</v>
      </c>
      <c r="Y189" s="36">
        <v>0</v>
      </c>
      <c r="Z189" s="36">
        <v>0</v>
      </c>
      <c r="AA189" s="37">
        <v>0</v>
      </c>
      <c r="AB189" s="35">
        <v>0.3952964528387097</v>
      </c>
      <c r="AC189" s="36">
        <v>0</v>
      </c>
      <c r="AD189" s="36">
        <v>0</v>
      </c>
      <c r="AE189" s="36">
        <v>0</v>
      </c>
      <c r="AF189" s="37">
        <v>0.40176080719354845</v>
      </c>
      <c r="AG189" s="35">
        <v>0</v>
      </c>
      <c r="AH189" s="36">
        <v>0</v>
      </c>
      <c r="AI189" s="36">
        <v>0</v>
      </c>
      <c r="AJ189" s="36">
        <v>0</v>
      </c>
      <c r="AK189" s="37">
        <v>0</v>
      </c>
      <c r="AL189" s="35">
        <v>0.03322867958064516</v>
      </c>
      <c r="AM189" s="36">
        <v>0</v>
      </c>
      <c r="AN189" s="36">
        <v>0</v>
      </c>
      <c r="AO189" s="36">
        <v>0</v>
      </c>
      <c r="AP189" s="37">
        <v>0.02596947416129032</v>
      </c>
      <c r="AQ189" s="35">
        <v>0</v>
      </c>
      <c r="AR189" s="36">
        <v>0</v>
      </c>
      <c r="AS189" s="36">
        <v>0</v>
      </c>
      <c r="AT189" s="36">
        <v>0</v>
      </c>
      <c r="AU189" s="37">
        <v>0</v>
      </c>
      <c r="AV189" s="35">
        <v>440.67483344538704</v>
      </c>
      <c r="AW189" s="36">
        <v>317.4040394363419</v>
      </c>
      <c r="AX189" s="36">
        <v>0.7942059374516128</v>
      </c>
      <c r="AY189" s="36">
        <v>0</v>
      </c>
      <c r="AZ189" s="37">
        <v>789.4556288786453</v>
      </c>
      <c r="BA189" s="35">
        <v>0</v>
      </c>
      <c r="BB189" s="36">
        <v>0</v>
      </c>
      <c r="BC189" s="36">
        <v>0</v>
      </c>
      <c r="BD189" s="36">
        <v>0</v>
      </c>
      <c r="BE189" s="37">
        <v>0</v>
      </c>
      <c r="BF189" s="35">
        <v>187.32975425783866</v>
      </c>
      <c r="BG189" s="36">
        <v>33.9784782922258</v>
      </c>
      <c r="BH189" s="36">
        <v>2.6722266764838714</v>
      </c>
      <c r="BI189" s="36">
        <v>0</v>
      </c>
      <c r="BJ189" s="37">
        <v>160.05376711203223</v>
      </c>
      <c r="BK189" s="38">
        <f t="shared" si="8"/>
        <v>2046.684788826568</v>
      </c>
    </row>
    <row r="190" spans="1:63" s="39" customFormat="1" ht="15">
      <c r="A190" s="34"/>
      <c r="B190" s="7" t="s">
        <v>104</v>
      </c>
      <c r="C190" s="35">
        <v>0</v>
      </c>
      <c r="D190" s="36">
        <v>0.647971919516129</v>
      </c>
      <c r="E190" s="36">
        <v>0</v>
      </c>
      <c r="F190" s="36">
        <v>0</v>
      </c>
      <c r="G190" s="37">
        <v>0</v>
      </c>
      <c r="H190" s="35">
        <v>30.77077919325807</v>
      </c>
      <c r="I190" s="36">
        <v>85.90672658096773</v>
      </c>
      <c r="J190" s="36">
        <v>0</v>
      </c>
      <c r="K190" s="36">
        <v>0</v>
      </c>
      <c r="L190" s="37">
        <v>28.99187363264516</v>
      </c>
      <c r="M190" s="35">
        <v>0</v>
      </c>
      <c r="N190" s="36">
        <v>0</v>
      </c>
      <c r="O190" s="36">
        <v>0</v>
      </c>
      <c r="P190" s="36">
        <v>0</v>
      </c>
      <c r="Q190" s="37">
        <v>0</v>
      </c>
      <c r="R190" s="35">
        <v>3.5088101981612905</v>
      </c>
      <c r="S190" s="36">
        <v>3.498009770903226</v>
      </c>
      <c r="T190" s="36">
        <v>0.15521843087096776</v>
      </c>
      <c r="U190" s="36">
        <v>0</v>
      </c>
      <c r="V190" s="37">
        <v>3.6396603437096773</v>
      </c>
      <c r="W190" s="35">
        <v>0</v>
      </c>
      <c r="X190" s="36">
        <v>0</v>
      </c>
      <c r="Y190" s="36">
        <v>0</v>
      </c>
      <c r="Z190" s="36">
        <v>0</v>
      </c>
      <c r="AA190" s="37">
        <v>0</v>
      </c>
      <c r="AB190" s="35">
        <v>0.5005881730967742</v>
      </c>
      <c r="AC190" s="36">
        <v>0</v>
      </c>
      <c r="AD190" s="36">
        <v>0</v>
      </c>
      <c r="AE190" s="36">
        <v>0</v>
      </c>
      <c r="AF190" s="37">
        <v>0.04947777496774193</v>
      </c>
      <c r="AG190" s="35">
        <v>0</v>
      </c>
      <c r="AH190" s="36">
        <v>0</v>
      </c>
      <c r="AI190" s="36">
        <v>0</v>
      </c>
      <c r="AJ190" s="36">
        <v>0</v>
      </c>
      <c r="AK190" s="37">
        <v>0</v>
      </c>
      <c r="AL190" s="35">
        <v>0.07550936890322581</v>
      </c>
      <c r="AM190" s="36">
        <v>0</v>
      </c>
      <c r="AN190" s="36">
        <v>0</v>
      </c>
      <c r="AO190" s="36">
        <v>0</v>
      </c>
      <c r="AP190" s="37">
        <v>0</v>
      </c>
      <c r="AQ190" s="35">
        <v>0</v>
      </c>
      <c r="AR190" s="36">
        <v>0</v>
      </c>
      <c r="AS190" s="36">
        <v>0</v>
      </c>
      <c r="AT190" s="36">
        <v>0</v>
      </c>
      <c r="AU190" s="37">
        <v>0</v>
      </c>
      <c r="AV190" s="35">
        <v>211.32625461748384</v>
      </c>
      <c r="AW190" s="36">
        <v>390.11529188447724</v>
      </c>
      <c r="AX190" s="36">
        <v>5.399742382290323</v>
      </c>
      <c r="AY190" s="36">
        <v>0</v>
      </c>
      <c r="AZ190" s="37">
        <v>287.3414092661613</v>
      </c>
      <c r="BA190" s="35">
        <v>0</v>
      </c>
      <c r="BB190" s="36">
        <v>0</v>
      </c>
      <c r="BC190" s="36">
        <v>0</v>
      </c>
      <c r="BD190" s="36">
        <v>0</v>
      </c>
      <c r="BE190" s="37">
        <v>0</v>
      </c>
      <c r="BF190" s="35">
        <v>20.967952689516135</v>
      </c>
      <c r="BG190" s="36">
        <v>24.137972292193545</v>
      </c>
      <c r="BH190" s="36">
        <v>0</v>
      </c>
      <c r="BI190" s="36">
        <v>0</v>
      </c>
      <c r="BJ190" s="37">
        <v>25.217400194290327</v>
      </c>
      <c r="BK190" s="38">
        <f t="shared" si="8"/>
        <v>1122.2506487134128</v>
      </c>
    </row>
    <row r="191" spans="1:63" s="39" customFormat="1" ht="15">
      <c r="A191" s="34"/>
      <c r="B191" s="7" t="s">
        <v>276</v>
      </c>
      <c r="C191" s="35">
        <v>0</v>
      </c>
      <c r="D191" s="36">
        <v>0.5444279032258065</v>
      </c>
      <c r="E191" s="36">
        <v>0</v>
      </c>
      <c r="F191" s="36">
        <v>0</v>
      </c>
      <c r="G191" s="37">
        <v>0</v>
      </c>
      <c r="H191" s="35">
        <v>55.49284475996774</v>
      </c>
      <c r="I191" s="36">
        <v>105.0428798668387</v>
      </c>
      <c r="J191" s="36">
        <v>0</v>
      </c>
      <c r="K191" s="36">
        <v>0</v>
      </c>
      <c r="L191" s="37">
        <v>13.743294605870968</v>
      </c>
      <c r="M191" s="35">
        <v>0</v>
      </c>
      <c r="N191" s="36">
        <v>0</v>
      </c>
      <c r="O191" s="36">
        <v>0</v>
      </c>
      <c r="P191" s="36">
        <v>0</v>
      </c>
      <c r="Q191" s="37">
        <v>0</v>
      </c>
      <c r="R191" s="35">
        <v>7.888583976612903</v>
      </c>
      <c r="S191" s="36">
        <v>21.280333978548388</v>
      </c>
      <c r="T191" s="36">
        <v>17.421692903225807</v>
      </c>
      <c r="U191" s="36">
        <v>0</v>
      </c>
      <c r="V191" s="37">
        <v>7.414282937032259</v>
      </c>
      <c r="W191" s="35">
        <v>0</v>
      </c>
      <c r="X191" s="36">
        <v>0</v>
      </c>
      <c r="Y191" s="36">
        <v>0</v>
      </c>
      <c r="Z191" s="36">
        <v>0</v>
      </c>
      <c r="AA191" s="37">
        <v>0</v>
      </c>
      <c r="AB191" s="35">
        <v>0.086474463</v>
      </c>
      <c r="AC191" s="36">
        <v>0</v>
      </c>
      <c r="AD191" s="36">
        <v>0</v>
      </c>
      <c r="AE191" s="36">
        <v>0</v>
      </c>
      <c r="AF191" s="37">
        <v>0</v>
      </c>
      <c r="AG191" s="35">
        <v>0</v>
      </c>
      <c r="AH191" s="36">
        <v>0</v>
      </c>
      <c r="AI191" s="36">
        <v>0</v>
      </c>
      <c r="AJ191" s="36">
        <v>0</v>
      </c>
      <c r="AK191" s="37">
        <v>0</v>
      </c>
      <c r="AL191" s="35">
        <v>0.008773471161290325</v>
      </c>
      <c r="AM191" s="36">
        <v>0</v>
      </c>
      <c r="AN191" s="36">
        <v>0</v>
      </c>
      <c r="AO191" s="36">
        <v>0</v>
      </c>
      <c r="AP191" s="37">
        <v>0</v>
      </c>
      <c r="AQ191" s="35">
        <v>0</v>
      </c>
      <c r="AR191" s="36">
        <v>0</v>
      </c>
      <c r="AS191" s="36">
        <v>0</v>
      </c>
      <c r="AT191" s="36">
        <v>0</v>
      </c>
      <c r="AU191" s="37">
        <v>0</v>
      </c>
      <c r="AV191" s="35">
        <v>38.37377974548388</v>
      </c>
      <c r="AW191" s="36">
        <v>14.873950975770018</v>
      </c>
      <c r="AX191" s="36">
        <v>0.5434006451612903</v>
      </c>
      <c r="AY191" s="36">
        <v>0</v>
      </c>
      <c r="AZ191" s="37">
        <v>10.093569337967741</v>
      </c>
      <c r="BA191" s="35">
        <v>0</v>
      </c>
      <c r="BB191" s="36">
        <v>0</v>
      </c>
      <c r="BC191" s="36">
        <v>0</v>
      </c>
      <c r="BD191" s="36">
        <v>0</v>
      </c>
      <c r="BE191" s="37">
        <v>0</v>
      </c>
      <c r="BF191" s="35">
        <v>18.772671436</v>
      </c>
      <c r="BG191" s="36">
        <v>3.546817549096775</v>
      </c>
      <c r="BH191" s="36">
        <v>0.9237810967741935</v>
      </c>
      <c r="BI191" s="36">
        <v>0</v>
      </c>
      <c r="BJ191" s="37">
        <v>5.8647384749677425</v>
      </c>
      <c r="BK191" s="38">
        <f>SUM(C191:BJ191)</f>
        <v>321.91629812670544</v>
      </c>
    </row>
    <row r="192" spans="1:63" s="39" customFormat="1" ht="15">
      <c r="A192" s="34"/>
      <c r="B192" s="7" t="s">
        <v>115</v>
      </c>
      <c r="C192" s="35">
        <v>0</v>
      </c>
      <c r="D192" s="36">
        <v>5.927617741935483</v>
      </c>
      <c r="E192" s="36">
        <v>0</v>
      </c>
      <c r="F192" s="36">
        <v>0</v>
      </c>
      <c r="G192" s="37">
        <v>0</v>
      </c>
      <c r="H192" s="35">
        <v>5.226624146903225</v>
      </c>
      <c r="I192" s="36">
        <v>0</v>
      </c>
      <c r="J192" s="36">
        <v>0</v>
      </c>
      <c r="K192" s="36">
        <v>0</v>
      </c>
      <c r="L192" s="37">
        <v>0.4082161330967742</v>
      </c>
      <c r="M192" s="35">
        <v>0</v>
      </c>
      <c r="N192" s="36">
        <v>0</v>
      </c>
      <c r="O192" s="36">
        <v>0</v>
      </c>
      <c r="P192" s="36">
        <v>0</v>
      </c>
      <c r="Q192" s="37">
        <v>0</v>
      </c>
      <c r="R192" s="35">
        <v>1.202834208516129</v>
      </c>
      <c r="S192" s="36">
        <v>0</v>
      </c>
      <c r="T192" s="36">
        <v>0</v>
      </c>
      <c r="U192" s="36">
        <v>0</v>
      </c>
      <c r="V192" s="37">
        <v>0.24087713393548385</v>
      </c>
      <c r="W192" s="35">
        <v>0</v>
      </c>
      <c r="X192" s="36">
        <v>0</v>
      </c>
      <c r="Y192" s="36">
        <v>0</v>
      </c>
      <c r="Z192" s="36">
        <v>0</v>
      </c>
      <c r="AA192" s="37">
        <v>0</v>
      </c>
      <c r="AB192" s="35">
        <v>0.16930329887096773</v>
      </c>
      <c r="AC192" s="36">
        <v>0</v>
      </c>
      <c r="AD192" s="36">
        <v>0</v>
      </c>
      <c r="AE192" s="36">
        <v>0</v>
      </c>
      <c r="AF192" s="37">
        <v>0.022657221774193544</v>
      </c>
      <c r="AG192" s="35">
        <v>0</v>
      </c>
      <c r="AH192" s="36">
        <v>0</v>
      </c>
      <c r="AI192" s="36">
        <v>0</v>
      </c>
      <c r="AJ192" s="36">
        <v>0</v>
      </c>
      <c r="AK192" s="37">
        <v>0</v>
      </c>
      <c r="AL192" s="35">
        <v>0.03466396551612903</v>
      </c>
      <c r="AM192" s="36">
        <v>0</v>
      </c>
      <c r="AN192" s="36">
        <v>0</v>
      </c>
      <c r="AO192" s="36">
        <v>0</v>
      </c>
      <c r="AP192" s="37">
        <v>0</v>
      </c>
      <c r="AQ192" s="35">
        <v>0</v>
      </c>
      <c r="AR192" s="36">
        <v>0</v>
      </c>
      <c r="AS192" s="36">
        <v>0</v>
      </c>
      <c r="AT192" s="36">
        <v>0</v>
      </c>
      <c r="AU192" s="37">
        <v>0</v>
      </c>
      <c r="AV192" s="35">
        <v>106.68222126306905</v>
      </c>
      <c r="AW192" s="36">
        <v>0.0008516660645161291</v>
      </c>
      <c r="AX192" s="36">
        <v>0</v>
      </c>
      <c r="AY192" s="36">
        <v>0</v>
      </c>
      <c r="AZ192" s="37">
        <v>34.963063872354844</v>
      </c>
      <c r="BA192" s="35">
        <v>0</v>
      </c>
      <c r="BB192" s="36">
        <v>0</v>
      </c>
      <c r="BC192" s="36">
        <v>0</v>
      </c>
      <c r="BD192" s="36">
        <v>0</v>
      </c>
      <c r="BE192" s="37">
        <v>0</v>
      </c>
      <c r="BF192" s="35">
        <v>65.4372046239355</v>
      </c>
      <c r="BG192" s="36">
        <v>0</v>
      </c>
      <c r="BH192" s="36">
        <v>0</v>
      </c>
      <c r="BI192" s="36">
        <v>0</v>
      </c>
      <c r="BJ192" s="37">
        <v>5.6629511318064525</v>
      </c>
      <c r="BK192" s="38">
        <f>SUM(C192:BJ192)</f>
        <v>225.9790864077788</v>
      </c>
    </row>
    <row r="193" spans="1:63" s="39" customFormat="1" ht="15">
      <c r="A193" s="34"/>
      <c r="B193" s="7" t="s">
        <v>277</v>
      </c>
      <c r="C193" s="35">
        <v>14.934078239612894</v>
      </c>
      <c r="D193" s="36">
        <v>202.92150949132247</v>
      </c>
      <c r="E193" s="36">
        <v>0</v>
      </c>
      <c r="F193" s="36">
        <v>0</v>
      </c>
      <c r="G193" s="37">
        <v>0</v>
      </c>
      <c r="H193" s="35">
        <v>183.60373692319357</v>
      </c>
      <c r="I193" s="36">
        <v>851.309463110258</v>
      </c>
      <c r="J193" s="36">
        <v>35.59848195967742</v>
      </c>
      <c r="K193" s="36">
        <v>0</v>
      </c>
      <c r="L193" s="37">
        <v>99.06431633896773</v>
      </c>
      <c r="M193" s="35">
        <v>0</v>
      </c>
      <c r="N193" s="36">
        <v>0</v>
      </c>
      <c r="O193" s="36">
        <v>0</v>
      </c>
      <c r="P193" s="36">
        <v>0</v>
      </c>
      <c r="Q193" s="37">
        <v>0</v>
      </c>
      <c r="R193" s="35">
        <v>51.72500947912903</v>
      </c>
      <c r="S193" s="36">
        <v>103.12909721993549</v>
      </c>
      <c r="T193" s="36">
        <v>270.05426206370964</v>
      </c>
      <c r="U193" s="36">
        <v>0</v>
      </c>
      <c r="V193" s="37">
        <v>27.990670878419355</v>
      </c>
      <c r="W193" s="35">
        <v>0</v>
      </c>
      <c r="X193" s="36">
        <v>0.4333081611935484</v>
      </c>
      <c r="Y193" s="36">
        <v>0</v>
      </c>
      <c r="Z193" s="36">
        <v>0</v>
      </c>
      <c r="AA193" s="37">
        <v>0</v>
      </c>
      <c r="AB193" s="35">
        <v>3.826426658548387</v>
      </c>
      <c r="AC193" s="36">
        <v>8.380877111483871</v>
      </c>
      <c r="AD193" s="36">
        <v>0</v>
      </c>
      <c r="AE193" s="36">
        <v>0</v>
      </c>
      <c r="AF193" s="37">
        <v>1.1189027731612902</v>
      </c>
      <c r="AG193" s="35">
        <v>0</v>
      </c>
      <c r="AH193" s="36">
        <v>0</v>
      </c>
      <c r="AI193" s="36">
        <v>0</v>
      </c>
      <c r="AJ193" s="36">
        <v>0</v>
      </c>
      <c r="AK193" s="37">
        <v>0</v>
      </c>
      <c r="AL193" s="35">
        <v>0.20476819883870967</v>
      </c>
      <c r="AM193" s="36">
        <v>0</v>
      </c>
      <c r="AN193" s="36">
        <v>0</v>
      </c>
      <c r="AO193" s="36">
        <v>0</v>
      </c>
      <c r="AP193" s="37">
        <v>0.07163296654838712</v>
      </c>
      <c r="AQ193" s="35">
        <v>0</v>
      </c>
      <c r="AR193" s="36">
        <v>0</v>
      </c>
      <c r="AS193" s="36">
        <v>0</v>
      </c>
      <c r="AT193" s="36">
        <v>0</v>
      </c>
      <c r="AU193" s="37">
        <v>0</v>
      </c>
      <c r="AV193" s="35">
        <v>2791.534069671612</v>
      </c>
      <c r="AW193" s="36">
        <v>1953.170015783653</v>
      </c>
      <c r="AX193" s="36">
        <v>43.88122978158064</v>
      </c>
      <c r="AY193" s="36">
        <v>0</v>
      </c>
      <c r="AZ193" s="37">
        <v>1706.856746619033</v>
      </c>
      <c r="BA193" s="35">
        <v>0</v>
      </c>
      <c r="BB193" s="36">
        <v>0</v>
      </c>
      <c r="BC193" s="36">
        <v>0</v>
      </c>
      <c r="BD193" s="36">
        <v>0</v>
      </c>
      <c r="BE193" s="37">
        <v>0</v>
      </c>
      <c r="BF193" s="35">
        <v>867.3603621798386</v>
      </c>
      <c r="BG193" s="36">
        <v>549.926849093516</v>
      </c>
      <c r="BH193" s="36">
        <v>409.82505428812914</v>
      </c>
      <c r="BI193" s="36">
        <v>0</v>
      </c>
      <c r="BJ193" s="37">
        <v>244.88773926706452</v>
      </c>
      <c r="BK193" s="38">
        <f>SUM(C193:BJ193)</f>
        <v>10421.808608258425</v>
      </c>
    </row>
    <row r="194" spans="1:63" s="39" customFormat="1" ht="15">
      <c r="A194" s="34"/>
      <c r="B194" s="7" t="s">
        <v>154</v>
      </c>
      <c r="C194" s="35">
        <v>30.518129847225804</v>
      </c>
      <c r="D194" s="36">
        <v>438.2645193669032</v>
      </c>
      <c r="E194" s="36">
        <v>0</v>
      </c>
      <c r="F194" s="36">
        <v>0</v>
      </c>
      <c r="G194" s="37">
        <v>2.064649056387097</v>
      </c>
      <c r="H194" s="35">
        <v>210.1767415143548</v>
      </c>
      <c r="I194" s="36">
        <v>5648.921104106322</v>
      </c>
      <c r="J194" s="36">
        <v>91.45142375280645</v>
      </c>
      <c r="K194" s="36">
        <v>0</v>
      </c>
      <c r="L194" s="37">
        <v>96.09978417929031</v>
      </c>
      <c r="M194" s="35">
        <v>0</v>
      </c>
      <c r="N194" s="36">
        <v>0</v>
      </c>
      <c r="O194" s="36">
        <v>0</v>
      </c>
      <c r="P194" s="36">
        <v>0</v>
      </c>
      <c r="Q194" s="37">
        <v>0</v>
      </c>
      <c r="R194" s="35">
        <v>73.64486123161292</v>
      </c>
      <c r="S194" s="36">
        <v>122.46809754470965</v>
      </c>
      <c r="T194" s="36">
        <v>20.298973077387103</v>
      </c>
      <c r="U194" s="36">
        <v>0</v>
      </c>
      <c r="V194" s="37">
        <v>17.22319248993548</v>
      </c>
      <c r="W194" s="35">
        <v>0</v>
      </c>
      <c r="X194" s="36">
        <v>0</v>
      </c>
      <c r="Y194" s="36">
        <v>0</v>
      </c>
      <c r="Z194" s="36">
        <v>0</v>
      </c>
      <c r="AA194" s="37">
        <v>0</v>
      </c>
      <c r="AB194" s="35">
        <v>0.4393024218064516</v>
      </c>
      <c r="AC194" s="36">
        <v>0.005468942774193549</v>
      </c>
      <c r="AD194" s="36">
        <v>0</v>
      </c>
      <c r="AE194" s="36">
        <v>0</v>
      </c>
      <c r="AF194" s="37">
        <v>0.010229377612903226</v>
      </c>
      <c r="AG194" s="35">
        <v>0</v>
      </c>
      <c r="AH194" s="36">
        <v>0</v>
      </c>
      <c r="AI194" s="36">
        <v>0</v>
      </c>
      <c r="AJ194" s="36">
        <v>0</v>
      </c>
      <c r="AK194" s="37">
        <v>0</v>
      </c>
      <c r="AL194" s="35">
        <v>0.0014437753225806451</v>
      </c>
      <c r="AM194" s="36">
        <v>0</v>
      </c>
      <c r="AN194" s="36">
        <v>0</v>
      </c>
      <c r="AO194" s="36">
        <v>0</v>
      </c>
      <c r="AP194" s="37">
        <v>0</v>
      </c>
      <c r="AQ194" s="35">
        <v>0</v>
      </c>
      <c r="AR194" s="36">
        <v>226.84829274412897</v>
      </c>
      <c r="AS194" s="36">
        <v>0</v>
      </c>
      <c r="AT194" s="36">
        <v>0</v>
      </c>
      <c r="AU194" s="37">
        <v>0</v>
      </c>
      <c r="AV194" s="35">
        <v>477.5604556008709</v>
      </c>
      <c r="AW194" s="36">
        <v>333.67681195011255</v>
      </c>
      <c r="AX194" s="36">
        <v>4.586722911935483</v>
      </c>
      <c r="AY194" s="36">
        <v>0</v>
      </c>
      <c r="AZ194" s="37">
        <v>273.27938026922584</v>
      </c>
      <c r="BA194" s="35">
        <v>0</v>
      </c>
      <c r="BB194" s="36">
        <v>0</v>
      </c>
      <c r="BC194" s="36">
        <v>0</v>
      </c>
      <c r="BD194" s="36">
        <v>0</v>
      </c>
      <c r="BE194" s="37">
        <v>0</v>
      </c>
      <c r="BF194" s="35">
        <v>54.72779510470968</v>
      </c>
      <c r="BG194" s="36">
        <v>58.240105507967755</v>
      </c>
      <c r="BH194" s="36">
        <v>1.3876505926774187</v>
      </c>
      <c r="BI194" s="36">
        <v>0</v>
      </c>
      <c r="BJ194" s="37">
        <v>82.38239758854839</v>
      </c>
      <c r="BK194" s="38">
        <f>SUM(C194:BJ194)</f>
        <v>8264.27753295463</v>
      </c>
    </row>
    <row r="195" spans="1:63" s="44" customFormat="1" ht="15">
      <c r="A195" s="34"/>
      <c r="B195" s="8" t="s">
        <v>18</v>
      </c>
      <c r="C195" s="40">
        <f aca="true" t="shared" si="9" ref="C195:AH195">SUM(C181:C194)</f>
        <v>289.190132749129</v>
      </c>
      <c r="D195" s="41">
        <f t="shared" si="9"/>
        <v>1855.2375666157745</v>
      </c>
      <c r="E195" s="41">
        <f t="shared" si="9"/>
        <v>0</v>
      </c>
      <c r="F195" s="41">
        <f t="shared" si="9"/>
        <v>0</v>
      </c>
      <c r="G195" s="42">
        <f t="shared" si="9"/>
        <v>28.848587366064518</v>
      </c>
      <c r="H195" s="40">
        <f t="shared" si="9"/>
        <v>1710.4481630237742</v>
      </c>
      <c r="I195" s="41">
        <f t="shared" si="9"/>
        <v>20632.04846616745</v>
      </c>
      <c r="J195" s="41">
        <f t="shared" si="9"/>
        <v>328.2803577975484</v>
      </c>
      <c r="K195" s="41">
        <f t="shared" si="9"/>
        <v>0</v>
      </c>
      <c r="L195" s="42">
        <f t="shared" si="9"/>
        <v>1231.858125600355</v>
      </c>
      <c r="M195" s="40">
        <f t="shared" si="9"/>
        <v>0</v>
      </c>
      <c r="N195" s="41">
        <f t="shared" si="9"/>
        <v>0</v>
      </c>
      <c r="O195" s="41">
        <f t="shared" si="9"/>
        <v>0</v>
      </c>
      <c r="P195" s="41">
        <f t="shared" si="9"/>
        <v>0</v>
      </c>
      <c r="Q195" s="42">
        <f t="shared" si="9"/>
        <v>0</v>
      </c>
      <c r="R195" s="40">
        <f t="shared" si="9"/>
        <v>393.33586286848396</v>
      </c>
      <c r="S195" s="41">
        <f t="shared" si="9"/>
        <v>1173.4068129112904</v>
      </c>
      <c r="T195" s="41">
        <f t="shared" si="9"/>
        <v>442.401867892871</v>
      </c>
      <c r="U195" s="41">
        <f t="shared" si="9"/>
        <v>0</v>
      </c>
      <c r="V195" s="42">
        <f t="shared" si="9"/>
        <v>262.4895441739032</v>
      </c>
      <c r="W195" s="40">
        <f t="shared" si="9"/>
        <v>0</v>
      </c>
      <c r="X195" s="41">
        <f t="shared" si="9"/>
        <v>0.4333081611935484</v>
      </c>
      <c r="Y195" s="41">
        <f t="shared" si="9"/>
        <v>0</v>
      </c>
      <c r="Z195" s="41">
        <f t="shared" si="9"/>
        <v>0</v>
      </c>
      <c r="AA195" s="42">
        <f t="shared" si="9"/>
        <v>0</v>
      </c>
      <c r="AB195" s="40">
        <f t="shared" si="9"/>
        <v>28.2041023163871</v>
      </c>
      <c r="AC195" s="41">
        <f t="shared" si="9"/>
        <v>12.069741303709677</v>
      </c>
      <c r="AD195" s="41">
        <f t="shared" si="9"/>
        <v>2.6264226697741933</v>
      </c>
      <c r="AE195" s="41">
        <f t="shared" si="9"/>
        <v>0</v>
      </c>
      <c r="AF195" s="42">
        <f t="shared" si="9"/>
        <v>22.25793986541935</v>
      </c>
      <c r="AG195" s="40">
        <f t="shared" si="9"/>
        <v>0</v>
      </c>
      <c r="AH195" s="41">
        <f t="shared" si="9"/>
        <v>0</v>
      </c>
      <c r="AI195" s="41">
        <f aca="true" t="shared" si="10" ref="AI195:BK195">SUM(AI181:AI194)</f>
        <v>0</v>
      </c>
      <c r="AJ195" s="41">
        <f t="shared" si="10"/>
        <v>0</v>
      </c>
      <c r="AK195" s="42">
        <f t="shared" si="10"/>
        <v>0</v>
      </c>
      <c r="AL195" s="40">
        <f t="shared" si="10"/>
        <v>0.5540245808064517</v>
      </c>
      <c r="AM195" s="41">
        <f t="shared" si="10"/>
        <v>0.00014805393548387094</v>
      </c>
      <c r="AN195" s="41">
        <f t="shared" si="10"/>
        <v>0</v>
      </c>
      <c r="AO195" s="41">
        <f t="shared" si="10"/>
        <v>0</v>
      </c>
      <c r="AP195" s="42">
        <f t="shared" si="10"/>
        <v>0.1550183473870968</v>
      </c>
      <c r="AQ195" s="40">
        <f t="shared" si="10"/>
        <v>0.0011549380645161289</v>
      </c>
      <c r="AR195" s="41">
        <f t="shared" si="10"/>
        <v>232.68922193854831</v>
      </c>
      <c r="AS195" s="41">
        <f t="shared" si="10"/>
        <v>0</v>
      </c>
      <c r="AT195" s="41">
        <f t="shared" si="10"/>
        <v>0</v>
      </c>
      <c r="AU195" s="42">
        <f t="shared" si="10"/>
        <v>0</v>
      </c>
      <c r="AV195" s="40">
        <f t="shared" si="10"/>
        <v>8782.618941187873</v>
      </c>
      <c r="AW195" s="41">
        <f t="shared" si="10"/>
        <v>8583.004938970213</v>
      </c>
      <c r="AX195" s="41">
        <f t="shared" si="10"/>
        <v>94.55172030787097</v>
      </c>
      <c r="AY195" s="41">
        <f t="shared" si="10"/>
        <v>185.02530498732264</v>
      </c>
      <c r="AZ195" s="42">
        <f t="shared" si="10"/>
        <v>5773.786293957518</v>
      </c>
      <c r="BA195" s="40">
        <f t="shared" si="10"/>
        <v>0</v>
      </c>
      <c r="BB195" s="41">
        <f t="shared" si="10"/>
        <v>0</v>
      </c>
      <c r="BC195" s="41">
        <f t="shared" si="10"/>
        <v>0</v>
      </c>
      <c r="BD195" s="41">
        <f t="shared" si="10"/>
        <v>0</v>
      </c>
      <c r="BE195" s="42">
        <f t="shared" si="10"/>
        <v>0</v>
      </c>
      <c r="BF195" s="40">
        <f t="shared" si="10"/>
        <v>2527.042989462161</v>
      </c>
      <c r="BG195" s="41">
        <f t="shared" si="10"/>
        <v>1476.8847718539032</v>
      </c>
      <c r="BH195" s="41">
        <f t="shared" si="10"/>
        <v>638.8780105598711</v>
      </c>
      <c r="BI195" s="41">
        <f t="shared" si="10"/>
        <v>0</v>
      </c>
      <c r="BJ195" s="42">
        <f t="shared" si="10"/>
        <v>1099.3195114280322</v>
      </c>
      <c r="BK195" s="43">
        <f t="shared" si="10"/>
        <v>57807.649052056644</v>
      </c>
    </row>
    <row r="196" spans="1:63" s="44" customFormat="1" ht="15">
      <c r="A196" s="34"/>
      <c r="B196" s="8" t="s">
        <v>19</v>
      </c>
      <c r="C196" s="40">
        <f aca="true" t="shared" si="11" ref="C196:AH196">C195+C179+C176+C172+C15+C11</f>
        <v>393.2691004910645</v>
      </c>
      <c r="D196" s="41">
        <f t="shared" si="11"/>
        <v>3673.867496074871</v>
      </c>
      <c r="E196" s="41">
        <f t="shared" si="11"/>
        <v>0</v>
      </c>
      <c r="F196" s="41">
        <f t="shared" si="11"/>
        <v>0</v>
      </c>
      <c r="G196" s="42">
        <f t="shared" si="11"/>
        <v>180.769530216129</v>
      </c>
      <c r="H196" s="40">
        <f t="shared" si="11"/>
        <v>3952.2008426391617</v>
      </c>
      <c r="I196" s="41">
        <f t="shared" si="11"/>
        <v>52735.766795162475</v>
      </c>
      <c r="J196" s="41">
        <f t="shared" si="11"/>
        <v>5799.482209283967</v>
      </c>
      <c r="K196" s="41">
        <f t="shared" si="11"/>
        <v>0</v>
      </c>
      <c r="L196" s="42">
        <f t="shared" si="11"/>
        <v>2251.6542347952904</v>
      </c>
      <c r="M196" s="40">
        <f t="shared" si="11"/>
        <v>0</v>
      </c>
      <c r="N196" s="41">
        <f t="shared" si="11"/>
        <v>0</v>
      </c>
      <c r="O196" s="41">
        <f t="shared" si="11"/>
        <v>0</v>
      </c>
      <c r="P196" s="41">
        <f t="shared" si="11"/>
        <v>0</v>
      </c>
      <c r="Q196" s="42">
        <f t="shared" si="11"/>
        <v>0</v>
      </c>
      <c r="R196" s="40">
        <f t="shared" si="11"/>
        <v>767.2365352660647</v>
      </c>
      <c r="S196" s="41">
        <f t="shared" si="11"/>
        <v>3491.4820212611285</v>
      </c>
      <c r="T196" s="41">
        <f t="shared" si="11"/>
        <v>2056.9418048401612</v>
      </c>
      <c r="U196" s="41">
        <f t="shared" si="11"/>
        <v>0</v>
      </c>
      <c r="V196" s="42">
        <f t="shared" si="11"/>
        <v>630.8687574394194</v>
      </c>
      <c r="W196" s="40">
        <f t="shared" si="11"/>
        <v>0</v>
      </c>
      <c r="X196" s="41">
        <f t="shared" si="11"/>
        <v>72.9324920417742</v>
      </c>
      <c r="Y196" s="41">
        <f t="shared" si="11"/>
        <v>0</v>
      </c>
      <c r="Z196" s="41">
        <f t="shared" si="11"/>
        <v>0</v>
      </c>
      <c r="AA196" s="42">
        <f t="shared" si="11"/>
        <v>0</v>
      </c>
      <c r="AB196" s="40">
        <f t="shared" si="11"/>
        <v>50.594246321709676</v>
      </c>
      <c r="AC196" s="41">
        <f t="shared" si="11"/>
        <v>24.028146432419355</v>
      </c>
      <c r="AD196" s="41">
        <f t="shared" si="11"/>
        <v>2.6264226697741933</v>
      </c>
      <c r="AE196" s="41">
        <f t="shared" si="11"/>
        <v>0</v>
      </c>
      <c r="AF196" s="42">
        <f t="shared" si="11"/>
        <v>30.464331681290314</v>
      </c>
      <c r="AG196" s="40">
        <f t="shared" si="11"/>
        <v>0</v>
      </c>
      <c r="AH196" s="41">
        <f t="shared" si="11"/>
        <v>0</v>
      </c>
      <c r="AI196" s="41">
        <f aca="true" t="shared" si="12" ref="AI196:BK196">AI195+AI179+AI176+AI172+AI15+AI11</f>
        <v>0</v>
      </c>
      <c r="AJ196" s="41">
        <f t="shared" si="12"/>
        <v>0</v>
      </c>
      <c r="AK196" s="42">
        <f t="shared" si="12"/>
        <v>0</v>
      </c>
      <c r="AL196" s="40">
        <f t="shared" si="12"/>
        <v>1.6853736841935485</v>
      </c>
      <c r="AM196" s="41">
        <f t="shared" si="12"/>
        <v>0.00014805393548387094</v>
      </c>
      <c r="AN196" s="41">
        <f t="shared" si="12"/>
        <v>0</v>
      </c>
      <c r="AO196" s="41">
        <f t="shared" si="12"/>
        <v>0</v>
      </c>
      <c r="AP196" s="42">
        <f t="shared" si="12"/>
        <v>0.2616649210645161</v>
      </c>
      <c r="AQ196" s="40">
        <f t="shared" si="12"/>
        <v>0.0011549380645161289</v>
      </c>
      <c r="AR196" s="41">
        <f t="shared" si="12"/>
        <v>923.3324388151934</v>
      </c>
      <c r="AS196" s="41">
        <f t="shared" si="12"/>
        <v>0</v>
      </c>
      <c r="AT196" s="41">
        <f t="shared" si="12"/>
        <v>0</v>
      </c>
      <c r="AU196" s="42">
        <f t="shared" si="12"/>
        <v>0</v>
      </c>
      <c r="AV196" s="40">
        <f t="shared" si="12"/>
        <v>13821.909042505158</v>
      </c>
      <c r="AW196" s="41">
        <f t="shared" si="12"/>
        <v>19339.48107077589</v>
      </c>
      <c r="AX196" s="41">
        <f t="shared" si="12"/>
        <v>1131.3807328349353</v>
      </c>
      <c r="AY196" s="41">
        <f t="shared" si="12"/>
        <v>185.02530498732264</v>
      </c>
      <c r="AZ196" s="42">
        <f t="shared" si="12"/>
        <v>7531.20883474197</v>
      </c>
      <c r="BA196" s="40">
        <f t="shared" si="12"/>
        <v>0</v>
      </c>
      <c r="BB196" s="41">
        <f t="shared" si="12"/>
        <v>0</v>
      </c>
      <c r="BC196" s="41">
        <f t="shared" si="12"/>
        <v>0</v>
      </c>
      <c r="BD196" s="41">
        <f t="shared" si="12"/>
        <v>0</v>
      </c>
      <c r="BE196" s="42">
        <f t="shared" si="12"/>
        <v>0</v>
      </c>
      <c r="BF196" s="40">
        <f t="shared" si="12"/>
        <v>3509.6959952925163</v>
      </c>
      <c r="BG196" s="41">
        <f t="shared" si="12"/>
        <v>2987.9489751109677</v>
      </c>
      <c r="BH196" s="41">
        <f t="shared" si="12"/>
        <v>1039.420425362613</v>
      </c>
      <c r="BI196" s="41">
        <f t="shared" si="12"/>
        <v>0</v>
      </c>
      <c r="BJ196" s="42">
        <f t="shared" si="12"/>
        <v>1475.5986046110968</v>
      </c>
      <c r="BK196" s="42">
        <f t="shared" si="12"/>
        <v>128061.13473325165</v>
      </c>
    </row>
    <row r="197" spans="3:63" ht="15" customHeight="1"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</row>
    <row r="198" spans="1:63" s="39" customFormat="1" ht="15" customHeight="1">
      <c r="A198" s="34" t="s">
        <v>20</v>
      </c>
      <c r="B198" s="12" t="s">
        <v>21</v>
      </c>
      <c r="C198" s="46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8"/>
      <c r="BK198" s="49"/>
    </row>
    <row r="199" spans="1:63" s="39" customFormat="1" ht="15">
      <c r="A199" s="34" t="s">
        <v>7</v>
      </c>
      <c r="B199" s="50" t="s">
        <v>95</v>
      </c>
      <c r="C199" s="35"/>
      <c r="D199" s="36"/>
      <c r="E199" s="36"/>
      <c r="F199" s="36"/>
      <c r="G199" s="37"/>
      <c r="H199" s="35"/>
      <c r="I199" s="36"/>
      <c r="J199" s="36"/>
      <c r="K199" s="36"/>
      <c r="L199" s="37"/>
      <c r="M199" s="35"/>
      <c r="N199" s="36"/>
      <c r="O199" s="36"/>
      <c r="P199" s="36"/>
      <c r="Q199" s="37"/>
      <c r="R199" s="35"/>
      <c r="S199" s="36"/>
      <c r="T199" s="36"/>
      <c r="U199" s="36"/>
      <c r="V199" s="37"/>
      <c r="W199" s="35"/>
      <c r="X199" s="36"/>
      <c r="Y199" s="36"/>
      <c r="Z199" s="36"/>
      <c r="AA199" s="37"/>
      <c r="AB199" s="35"/>
      <c r="AC199" s="36"/>
      <c r="AD199" s="36"/>
      <c r="AE199" s="36"/>
      <c r="AF199" s="37"/>
      <c r="AG199" s="35"/>
      <c r="AH199" s="36"/>
      <c r="AI199" s="36"/>
      <c r="AJ199" s="36"/>
      <c r="AK199" s="37"/>
      <c r="AL199" s="35"/>
      <c r="AM199" s="36"/>
      <c r="AN199" s="36"/>
      <c r="AO199" s="36"/>
      <c r="AP199" s="37"/>
      <c r="AQ199" s="35"/>
      <c r="AR199" s="36"/>
      <c r="AS199" s="36"/>
      <c r="AT199" s="36"/>
      <c r="AU199" s="37"/>
      <c r="AV199" s="35"/>
      <c r="AW199" s="36"/>
      <c r="AX199" s="36"/>
      <c r="AY199" s="36"/>
      <c r="AZ199" s="37"/>
      <c r="BA199" s="35"/>
      <c r="BB199" s="36"/>
      <c r="BC199" s="36"/>
      <c r="BD199" s="36"/>
      <c r="BE199" s="37"/>
      <c r="BF199" s="35"/>
      <c r="BG199" s="36"/>
      <c r="BH199" s="36"/>
      <c r="BI199" s="36"/>
      <c r="BJ199" s="37"/>
      <c r="BK199" s="38"/>
    </row>
    <row r="200" spans="1:63" s="39" customFormat="1" ht="15">
      <c r="A200" s="34"/>
      <c r="B200" s="7" t="s">
        <v>250</v>
      </c>
      <c r="C200" s="35">
        <v>0</v>
      </c>
      <c r="D200" s="36">
        <v>0.6708755342580646</v>
      </c>
      <c r="E200" s="36">
        <v>0</v>
      </c>
      <c r="F200" s="36">
        <v>0</v>
      </c>
      <c r="G200" s="37">
        <v>0</v>
      </c>
      <c r="H200" s="35">
        <v>383.20719142361287</v>
      </c>
      <c r="I200" s="36">
        <v>0.7665074040645161</v>
      </c>
      <c r="J200" s="36">
        <v>0</v>
      </c>
      <c r="K200" s="36">
        <v>0</v>
      </c>
      <c r="L200" s="37">
        <v>105.64143578054838</v>
      </c>
      <c r="M200" s="35">
        <v>0</v>
      </c>
      <c r="N200" s="36">
        <v>0</v>
      </c>
      <c r="O200" s="36">
        <v>0</v>
      </c>
      <c r="P200" s="36">
        <v>0</v>
      </c>
      <c r="Q200" s="37">
        <v>0</v>
      </c>
      <c r="R200" s="35">
        <v>257.4363516920323</v>
      </c>
      <c r="S200" s="36">
        <v>0.05673716070967742</v>
      </c>
      <c r="T200" s="36">
        <v>0</v>
      </c>
      <c r="U200" s="36">
        <v>0</v>
      </c>
      <c r="V200" s="37">
        <v>39.32960521832257</v>
      </c>
      <c r="W200" s="35">
        <v>0</v>
      </c>
      <c r="X200" s="36">
        <v>0</v>
      </c>
      <c r="Y200" s="36">
        <v>0</v>
      </c>
      <c r="Z200" s="36">
        <v>0</v>
      </c>
      <c r="AA200" s="37">
        <v>0</v>
      </c>
      <c r="AB200" s="35">
        <v>11.70604897022581</v>
      </c>
      <c r="AC200" s="36">
        <v>1.1497724787096775</v>
      </c>
      <c r="AD200" s="36">
        <v>0</v>
      </c>
      <c r="AE200" s="36">
        <v>0</v>
      </c>
      <c r="AF200" s="37">
        <v>3.01000169283871</v>
      </c>
      <c r="AG200" s="35">
        <v>0</v>
      </c>
      <c r="AH200" s="36">
        <v>0</v>
      </c>
      <c r="AI200" s="36">
        <v>0</v>
      </c>
      <c r="AJ200" s="36">
        <v>0</v>
      </c>
      <c r="AK200" s="37">
        <v>0</v>
      </c>
      <c r="AL200" s="35">
        <v>6.24212835083871</v>
      </c>
      <c r="AM200" s="36">
        <v>27.876894710032257</v>
      </c>
      <c r="AN200" s="36">
        <v>0</v>
      </c>
      <c r="AO200" s="36">
        <v>0</v>
      </c>
      <c r="AP200" s="37">
        <v>1.1844042999677418</v>
      </c>
      <c r="AQ200" s="35">
        <v>0</v>
      </c>
      <c r="AR200" s="36">
        <v>0</v>
      </c>
      <c r="AS200" s="36">
        <v>0</v>
      </c>
      <c r="AT200" s="36">
        <v>0</v>
      </c>
      <c r="AU200" s="37">
        <v>0</v>
      </c>
      <c r="AV200" s="35">
        <v>4569.260152065765</v>
      </c>
      <c r="AW200" s="36">
        <v>25.68059849661185</v>
      </c>
      <c r="AX200" s="36">
        <v>0</v>
      </c>
      <c r="AY200" s="36">
        <v>0</v>
      </c>
      <c r="AZ200" s="37">
        <v>936.3304459732583</v>
      </c>
      <c r="BA200" s="35">
        <v>0</v>
      </c>
      <c r="BB200" s="36">
        <v>0</v>
      </c>
      <c r="BC200" s="36">
        <v>0</v>
      </c>
      <c r="BD200" s="36">
        <v>0</v>
      </c>
      <c r="BE200" s="37">
        <v>0</v>
      </c>
      <c r="BF200" s="35">
        <v>3223.310344123385</v>
      </c>
      <c r="BG200" s="36">
        <v>17.691786076741934</v>
      </c>
      <c r="BH200" s="36">
        <v>0</v>
      </c>
      <c r="BI200" s="36">
        <v>0</v>
      </c>
      <c r="BJ200" s="37">
        <v>360.9283794635483</v>
      </c>
      <c r="BK200" s="38">
        <f>SUM(C200:BJ200)</f>
        <v>9971.479660915473</v>
      </c>
    </row>
    <row r="201" spans="1:63" s="44" customFormat="1" ht="15">
      <c r="A201" s="34"/>
      <c r="B201" s="8" t="s">
        <v>9</v>
      </c>
      <c r="C201" s="40">
        <f aca="true" t="shared" si="13" ref="C201:AH201">SUM(C200:C200)</f>
        <v>0</v>
      </c>
      <c r="D201" s="41">
        <f t="shared" si="13"/>
        <v>0.6708755342580646</v>
      </c>
      <c r="E201" s="41">
        <f t="shared" si="13"/>
        <v>0</v>
      </c>
      <c r="F201" s="41">
        <f t="shared" si="13"/>
        <v>0</v>
      </c>
      <c r="G201" s="42">
        <f t="shared" si="13"/>
        <v>0</v>
      </c>
      <c r="H201" s="40">
        <f t="shared" si="13"/>
        <v>383.20719142361287</v>
      </c>
      <c r="I201" s="41">
        <f t="shared" si="13"/>
        <v>0.7665074040645161</v>
      </c>
      <c r="J201" s="41">
        <f t="shared" si="13"/>
        <v>0</v>
      </c>
      <c r="K201" s="41">
        <f t="shared" si="13"/>
        <v>0</v>
      </c>
      <c r="L201" s="42">
        <f t="shared" si="13"/>
        <v>105.64143578054838</v>
      </c>
      <c r="M201" s="40">
        <f t="shared" si="13"/>
        <v>0</v>
      </c>
      <c r="N201" s="41">
        <f t="shared" si="13"/>
        <v>0</v>
      </c>
      <c r="O201" s="41">
        <f t="shared" si="13"/>
        <v>0</v>
      </c>
      <c r="P201" s="41">
        <f t="shared" si="13"/>
        <v>0</v>
      </c>
      <c r="Q201" s="42">
        <f t="shared" si="13"/>
        <v>0</v>
      </c>
      <c r="R201" s="40">
        <f t="shared" si="13"/>
        <v>257.4363516920323</v>
      </c>
      <c r="S201" s="41">
        <f t="shared" si="13"/>
        <v>0.05673716070967742</v>
      </c>
      <c r="T201" s="41">
        <f t="shared" si="13"/>
        <v>0</v>
      </c>
      <c r="U201" s="41">
        <f t="shared" si="13"/>
        <v>0</v>
      </c>
      <c r="V201" s="42">
        <f t="shared" si="13"/>
        <v>39.32960521832257</v>
      </c>
      <c r="W201" s="40">
        <f t="shared" si="13"/>
        <v>0</v>
      </c>
      <c r="X201" s="41">
        <f t="shared" si="13"/>
        <v>0</v>
      </c>
      <c r="Y201" s="41">
        <f t="shared" si="13"/>
        <v>0</v>
      </c>
      <c r="Z201" s="41">
        <f t="shared" si="13"/>
        <v>0</v>
      </c>
      <c r="AA201" s="42">
        <f t="shared" si="13"/>
        <v>0</v>
      </c>
      <c r="AB201" s="40">
        <f t="shared" si="13"/>
        <v>11.70604897022581</v>
      </c>
      <c r="AC201" s="41">
        <f t="shared" si="13"/>
        <v>1.1497724787096775</v>
      </c>
      <c r="AD201" s="41">
        <f t="shared" si="13"/>
        <v>0</v>
      </c>
      <c r="AE201" s="41">
        <f t="shared" si="13"/>
        <v>0</v>
      </c>
      <c r="AF201" s="42">
        <f t="shared" si="13"/>
        <v>3.01000169283871</v>
      </c>
      <c r="AG201" s="40">
        <f t="shared" si="13"/>
        <v>0</v>
      </c>
      <c r="AH201" s="41">
        <f t="shared" si="13"/>
        <v>0</v>
      </c>
      <c r="AI201" s="41">
        <f aca="true" t="shared" si="14" ref="AI201:BK201">SUM(AI200:AI200)</f>
        <v>0</v>
      </c>
      <c r="AJ201" s="41">
        <f t="shared" si="14"/>
        <v>0</v>
      </c>
      <c r="AK201" s="42">
        <f t="shared" si="14"/>
        <v>0</v>
      </c>
      <c r="AL201" s="40">
        <f t="shared" si="14"/>
        <v>6.24212835083871</v>
      </c>
      <c r="AM201" s="41">
        <f t="shared" si="14"/>
        <v>27.876894710032257</v>
      </c>
      <c r="AN201" s="41">
        <f t="shared" si="14"/>
        <v>0</v>
      </c>
      <c r="AO201" s="41">
        <f t="shared" si="14"/>
        <v>0</v>
      </c>
      <c r="AP201" s="42">
        <f t="shared" si="14"/>
        <v>1.1844042999677418</v>
      </c>
      <c r="AQ201" s="40">
        <f t="shared" si="14"/>
        <v>0</v>
      </c>
      <c r="AR201" s="41">
        <f t="shared" si="14"/>
        <v>0</v>
      </c>
      <c r="AS201" s="41">
        <f t="shared" si="14"/>
        <v>0</v>
      </c>
      <c r="AT201" s="41">
        <f t="shared" si="14"/>
        <v>0</v>
      </c>
      <c r="AU201" s="42">
        <f t="shared" si="14"/>
        <v>0</v>
      </c>
      <c r="AV201" s="40">
        <f t="shared" si="14"/>
        <v>4569.260152065765</v>
      </c>
      <c r="AW201" s="41">
        <f t="shared" si="14"/>
        <v>25.68059849661185</v>
      </c>
      <c r="AX201" s="41">
        <f t="shared" si="14"/>
        <v>0</v>
      </c>
      <c r="AY201" s="41">
        <f t="shared" si="14"/>
        <v>0</v>
      </c>
      <c r="AZ201" s="42">
        <f t="shared" si="14"/>
        <v>936.3304459732583</v>
      </c>
      <c r="BA201" s="40">
        <f t="shared" si="14"/>
        <v>0</v>
      </c>
      <c r="BB201" s="41">
        <f t="shared" si="14"/>
        <v>0</v>
      </c>
      <c r="BC201" s="41">
        <f t="shared" si="14"/>
        <v>0</v>
      </c>
      <c r="BD201" s="41">
        <f t="shared" si="14"/>
        <v>0</v>
      </c>
      <c r="BE201" s="42">
        <f t="shared" si="14"/>
        <v>0</v>
      </c>
      <c r="BF201" s="40">
        <f t="shared" si="14"/>
        <v>3223.310344123385</v>
      </c>
      <c r="BG201" s="41">
        <f t="shared" si="14"/>
        <v>17.691786076741934</v>
      </c>
      <c r="BH201" s="41">
        <f t="shared" si="14"/>
        <v>0</v>
      </c>
      <c r="BI201" s="41">
        <f t="shared" si="14"/>
        <v>0</v>
      </c>
      <c r="BJ201" s="42">
        <f t="shared" si="14"/>
        <v>360.9283794635483</v>
      </c>
      <c r="BK201" s="43">
        <f t="shared" si="14"/>
        <v>9971.479660915473</v>
      </c>
    </row>
    <row r="202" spans="3:63" ht="15" customHeight="1"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</row>
    <row r="203" spans="1:63" s="39" customFormat="1" ht="15">
      <c r="A203" s="34" t="s">
        <v>10</v>
      </c>
      <c r="B203" s="13" t="s">
        <v>22</v>
      </c>
      <c r="C203" s="35"/>
      <c r="D203" s="36"/>
      <c r="E203" s="36"/>
      <c r="F203" s="36"/>
      <c r="G203" s="37"/>
      <c r="H203" s="35"/>
      <c r="I203" s="36"/>
      <c r="J203" s="36"/>
      <c r="K203" s="36"/>
      <c r="L203" s="37"/>
      <c r="M203" s="35"/>
      <c r="N203" s="36"/>
      <c r="O203" s="36"/>
      <c r="P203" s="36"/>
      <c r="Q203" s="37"/>
      <c r="R203" s="35"/>
      <c r="S203" s="36"/>
      <c r="T203" s="36"/>
      <c r="U203" s="36"/>
      <c r="V203" s="37"/>
      <c r="W203" s="35"/>
      <c r="X203" s="36"/>
      <c r="Y203" s="36"/>
      <c r="Z203" s="36"/>
      <c r="AA203" s="37"/>
      <c r="AB203" s="35"/>
      <c r="AC203" s="36"/>
      <c r="AD203" s="36"/>
      <c r="AE203" s="36"/>
      <c r="AF203" s="37"/>
      <c r="AG203" s="35"/>
      <c r="AH203" s="36"/>
      <c r="AI203" s="36"/>
      <c r="AJ203" s="36"/>
      <c r="AK203" s="37"/>
      <c r="AL203" s="35"/>
      <c r="AM203" s="36"/>
      <c r="AN203" s="36"/>
      <c r="AO203" s="36"/>
      <c r="AP203" s="37"/>
      <c r="AQ203" s="35"/>
      <c r="AR203" s="36"/>
      <c r="AS203" s="36"/>
      <c r="AT203" s="36"/>
      <c r="AU203" s="37"/>
      <c r="AV203" s="35"/>
      <c r="AW203" s="36"/>
      <c r="AX203" s="36"/>
      <c r="AY203" s="36"/>
      <c r="AZ203" s="37"/>
      <c r="BA203" s="35"/>
      <c r="BB203" s="36"/>
      <c r="BC203" s="36"/>
      <c r="BD203" s="36"/>
      <c r="BE203" s="37"/>
      <c r="BF203" s="35"/>
      <c r="BG203" s="36"/>
      <c r="BH203" s="36"/>
      <c r="BI203" s="36"/>
      <c r="BJ203" s="37"/>
      <c r="BK203" s="38"/>
    </row>
    <row r="204" spans="1:63" s="39" customFormat="1" ht="15">
      <c r="A204" s="34"/>
      <c r="B204" s="7" t="s">
        <v>278</v>
      </c>
      <c r="C204" s="35">
        <v>0.00011520429032258064</v>
      </c>
      <c r="D204" s="36">
        <v>0.6950628356774193</v>
      </c>
      <c r="E204" s="36">
        <v>0</v>
      </c>
      <c r="F204" s="36">
        <v>0</v>
      </c>
      <c r="G204" s="37">
        <v>0</v>
      </c>
      <c r="H204" s="35">
        <v>1085.1361360807418</v>
      </c>
      <c r="I204" s="36">
        <v>2588.6558690767424</v>
      </c>
      <c r="J204" s="36">
        <v>6.148660363322582</v>
      </c>
      <c r="K204" s="36">
        <v>0</v>
      </c>
      <c r="L204" s="37">
        <v>334.1002919084839</v>
      </c>
      <c r="M204" s="35">
        <v>0</v>
      </c>
      <c r="N204" s="36">
        <v>0</v>
      </c>
      <c r="O204" s="36">
        <v>0</v>
      </c>
      <c r="P204" s="36">
        <v>0</v>
      </c>
      <c r="Q204" s="37">
        <v>0</v>
      </c>
      <c r="R204" s="35">
        <v>234.54178411483858</v>
      </c>
      <c r="S204" s="36">
        <v>168.37294414454837</v>
      </c>
      <c r="T204" s="36">
        <v>0</v>
      </c>
      <c r="U204" s="36">
        <v>0</v>
      </c>
      <c r="V204" s="37">
        <v>41.42804938364516</v>
      </c>
      <c r="W204" s="35">
        <v>0</v>
      </c>
      <c r="X204" s="36">
        <v>0</v>
      </c>
      <c r="Y204" s="36">
        <v>0</v>
      </c>
      <c r="Z204" s="36">
        <v>0</v>
      </c>
      <c r="AA204" s="37">
        <v>0</v>
      </c>
      <c r="AB204" s="35">
        <v>1.0304592686451615</v>
      </c>
      <c r="AC204" s="36">
        <v>1.7039320271290324</v>
      </c>
      <c r="AD204" s="36">
        <v>0</v>
      </c>
      <c r="AE204" s="36">
        <v>0</v>
      </c>
      <c r="AF204" s="37">
        <v>2.001666450806452</v>
      </c>
      <c r="AG204" s="35">
        <v>0</v>
      </c>
      <c r="AH204" s="36">
        <v>0</v>
      </c>
      <c r="AI204" s="36">
        <v>0</v>
      </c>
      <c r="AJ204" s="36">
        <v>0</v>
      </c>
      <c r="AK204" s="37">
        <v>0</v>
      </c>
      <c r="AL204" s="35">
        <v>0.08161834367741935</v>
      </c>
      <c r="AM204" s="36">
        <v>0</v>
      </c>
      <c r="AN204" s="36">
        <v>0</v>
      </c>
      <c r="AO204" s="36">
        <v>0</v>
      </c>
      <c r="AP204" s="37">
        <v>0</v>
      </c>
      <c r="AQ204" s="35">
        <v>0.001008525</v>
      </c>
      <c r="AR204" s="36">
        <v>0</v>
      </c>
      <c r="AS204" s="36">
        <v>0</v>
      </c>
      <c r="AT204" s="36">
        <v>0</v>
      </c>
      <c r="AU204" s="37">
        <v>0</v>
      </c>
      <c r="AV204" s="35">
        <v>2766.674001794032</v>
      </c>
      <c r="AW204" s="36">
        <v>1192.9606501879207</v>
      </c>
      <c r="AX204" s="36">
        <v>2.6163509828387097</v>
      </c>
      <c r="AY204" s="36">
        <v>0</v>
      </c>
      <c r="AZ204" s="37">
        <v>656.9852512276453</v>
      </c>
      <c r="BA204" s="35">
        <v>0</v>
      </c>
      <c r="BB204" s="36">
        <v>0</v>
      </c>
      <c r="BC204" s="36">
        <v>0</v>
      </c>
      <c r="BD204" s="36">
        <v>0</v>
      </c>
      <c r="BE204" s="37">
        <v>0</v>
      </c>
      <c r="BF204" s="35">
        <v>404.72521467832263</v>
      </c>
      <c r="BG204" s="36">
        <v>227.48932318332257</v>
      </c>
      <c r="BH204" s="36">
        <v>0</v>
      </c>
      <c r="BI204" s="36">
        <v>0</v>
      </c>
      <c r="BJ204" s="37">
        <v>43.96712682103226</v>
      </c>
      <c r="BK204" s="38">
        <f>SUM(C204:BJ204)</f>
        <v>9759.315516602663</v>
      </c>
    </row>
    <row r="205" spans="1:63" s="39" customFormat="1" ht="15">
      <c r="A205" s="34"/>
      <c r="B205" s="7" t="s">
        <v>105</v>
      </c>
      <c r="C205" s="35">
        <v>0</v>
      </c>
      <c r="D205" s="36">
        <v>19.76322558958065</v>
      </c>
      <c r="E205" s="36">
        <v>0</v>
      </c>
      <c r="F205" s="36">
        <v>0</v>
      </c>
      <c r="G205" s="37">
        <v>0</v>
      </c>
      <c r="H205" s="35">
        <v>89.97969386264516</v>
      </c>
      <c r="I205" s="36">
        <v>15.142824257580648</v>
      </c>
      <c r="J205" s="36">
        <v>0.014745620935483868</v>
      </c>
      <c r="K205" s="36">
        <v>0</v>
      </c>
      <c r="L205" s="37">
        <v>153.1447785852903</v>
      </c>
      <c r="M205" s="35">
        <v>0</v>
      </c>
      <c r="N205" s="36">
        <v>0</v>
      </c>
      <c r="O205" s="36">
        <v>0</v>
      </c>
      <c r="P205" s="36">
        <v>0</v>
      </c>
      <c r="Q205" s="37">
        <v>0</v>
      </c>
      <c r="R205" s="35">
        <v>39.247985297354845</v>
      </c>
      <c r="S205" s="36">
        <v>0.9070383007096773</v>
      </c>
      <c r="T205" s="36">
        <v>0</v>
      </c>
      <c r="U205" s="36">
        <v>0</v>
      </c>
      <c r="V205" s="37">
        <v>35.74032417658065</v>
      </c>
      <c r="W205" s="35">
        <v>0</v>
      </c>
      <c r="X205" s="36">
        <v>0</v>
      </c>
      <c r="Y205" s="36">
        <v>0</v>
      </c>
      <c r="Z205" s="36">
        <v>0</v>
      </c>
      <c r="AA205" s="37">
        <v>0</v>
      </c>
      <c r="AB205" s="35">
        <v>1.5597562357096775</v>
      </c>
      <c r="AC205" s="36">
        <v>0.4927012899677421</v>
      </c>
      <c r="AD205" s="36">
        <v>0</v>
      </c>
      <c r="AE205" s="36">
        <v>0</v>
      </c>
      <c r="AF205" s="37">
        <v>3.034453913870968</v>
      </c>
      <c r="AG205" s="35">
        <v>0</v>
      </c>
      <c r="AH205" s="36">
        <v>0</v>
      </c>
      <c r="AI205" s="36">
        <v>0</v>
      </c>
      <c r="AJ205" s="36">
        <v>0</v>
      </c>
      <c r="AK205" s="37">
        <v>0</v>
      </c>
      <c r="AL205" s="35">
        <v>0.8369104444193548</v>
      </c>
      <c r="AM205" s="36">
        <v>0</v>
      </c>
      <c r="AN205" s="36">
        <v>0</v>
      </c>
      <c r="AO205" s="36">
        <v>0</v>
      </c>
      <c r="AP205" s="37">
        <v>0.32399488445161295</v>
      </c>
      <c r="AQ205" s="35">
        <v>0</v>
      </c>
      <c r="AR205" s="36">
        <v>0</v>
      </c>
      <c r="AS205" s="36">
        <v>0</v>
      </c>
      <c r="AT205" s="36">
        <v>0</v>
      </c>
      <c r="AU205" s="37">
        <v>0</v>
      </c>
      <c r="AV205" s="35">
        <v>803.1998915357107</v>
      </c>
      <c r="AW205" s="36">
        <v>134.83489520332935</v>
      </c>
      <c r="AX205" s="36">
        <v>0.08525611077419357</v>
      </c>
      <c r="AY205" s="36">
        <v>0</v>
      </c>
      <c r="AZ205" s="37">
        <v>973.3284431319684</v>
      </c>
      <c r="BA205" s="35">
        <v>0</v>
      </c>
      <c r="BB205" s="36">
        <v>0</v>
      </c>
      <c r="BC205" s="36">
        <v>0</v>
      </c>
      <c r="BD205" s="36">
        <v>0</v>
      </c>
      <c r="BE205" s="37">
        <v>0</v>
      </c>
      <c r="BF205" s="35">
        <v>345.8680018555159</v>
      </c>
      <c r="BG205" s="36">
        <v>10.192230538580647</v>
      </c>
      <c r="BH205" s="36">
        <v>0.15750881803225808</v>
      </c>
      <c r="BI205" s="36">
        <v>0</v>
      </c>
      <c r="BJ205" s="37">
        <v>217.09965552580636</v>
      </c>
      <c r="BK205" s="38">
        <f aca="true" t="shared" si="15" ref="BK205:BK230">SUM(C205:BJ205)</f>
        <v>2844.9543151788143</v>
      </c>
    </row>
    <row r="206" spans="1:63" s="39" customFormat="1" ht="15">
      <c r="A206" s="34"/>
      <c r="B206" s="7" t="s">
        <v>202</v>
      </c>
      <c r="C206" s="35">
        <v>0</v>
      </c>
      <c r="D206" s="36">
        <v>0</v>
      </c>
      <c r="E206" s="36">
        <v>0</v>
      </c>
      <c r="F206" s="36">
        <v>0</v>
      </c>
      <c r="G206" s="37">
        <v>0</v>
      </c>
      <c r="H206" s="35">
        <v>2.571024582612903</v>
      </c>
      <c r="I206" s="36">
        <v>0.3858393548387097</v>
      </c>
      <c r="J206" s="36">
        <v>0</v>
      </c>
      <c r="K206" s="36">
        <v>0</v>
      </c>
      <c r="L206" s="37">
        <v>1.3505505712903223</v>
      </c>
      <c r="M206" s="35">
        <v>0</v>
      </c>
      <c r="N206" s="36">
        <v>0</v>
      </c>
      <c r="O206" s="36">
        <v>0</v>
      </c>
      <c r="P206" s="36">
        <v>0</v>
      </c>
      <c r="Q206" s="37">
        <v>0</v>
      </c>
      <c r="R206" s="35">
        <v>1.4741795373225808</v>
      </c>
      <c r="S206" s="36">
        <v>0.0668329777419355</v>
      </c>
      <c r="T206" s="36">
        <v>0</v>
      </c>
      <c r="U206" s="36">
        <v>0</v>
      </c>
      <c r="V206" s="37">
        <v>0.7525762286129029</v>
      </c>
      <c r="W206" s="35">
        <v>0</v>
      </c>
      <c r="X206" s="36">
        <v>0</v>
      </c>
      <c r="Y206" s="36">
        <v>0</v>
      </c>
      <c r="Z206" s="36">
        <v>0</v>
      </c>
      <c r="AA206" s="37">
        <v>0</v>
      </c>
      <c r="AB206" s="35">
        <v>1.9773334887741933</v>
      </c>
      <c r="AC206" s="36">
        <v>0</v>
      </c>
      <c r="AD206" s="36">
        <v>0</v>
      </c>
      <c r="AE206" s="36">
        <v>0</v>
      </c>
      <c r="AF206" s="37">
        <v>0</v>
      </c>
      <c r="AG206" s="35">
        <v>0</v>
      </c>
      <c r="AH206" s="36">
        <v>0</v>
      </c>
      <c r="AI206" s="36">
        <v>0</v>
      </c>
      <c r="AJ206" s="36">
        <v>0</v>
      </c>
      <c r="AK206" s="37">
        <v>0</v>
      </c>
      <c r="AL206" s="35">
        <v>0.4501967456774194</v>
      </c>
      <c r="AM206" s="36">
        <v>0</v>
      </c>
      <c r="AN206" s="36">
        <v>0</v>
      </c>
      <c r="AO206" s="36">
        <v>0</v>
      </c>
      <c r="AP206" s="37">
        <v>0</v>
      </c>
      <c r="AQ206" s="35">
        <v>0</v>
      </c>
      <c r="AR206" s="36">
        <v>0</v>
      </c>
      <c r="AS206" s="36">
        <v>0</v>
      </c>
      <c r="AT206" s="36">
        <v>0</v>
      </c>
      <c r="AU206" s="37">
        <v>0</v>
      </c>
      <c r="AV206" s="35">
        <v>61.734887194838706</v>
      </c>
      <c r="AW206" s="36">
        <v>8.722268788050139</v>
      </c>
      <c r="AX206" s="36">
        <v>0</v>
      </c>
      <c r="AY206" s="36">
        <v>0</v>
      </c>
      <c r="AZ206" s="37">
        <v>13.00515942380645</v>
      </c>
      <c r="BA206" s="35">
        <v>0</v>
      </c>
      <c r="BB206" s="36">
        <v>0</v>
      </c>
      <c r="BC206" s="36">
        <v>0</v>
      </c>
      <c r="BD206" s="36">
        <v>0</v>
      </c>
      <c r="BE206" s="37">
        <v>0</v>
      </c>
      <c r="BF206" s="35">
        <v>36.537142692064506</v>
      </c>
      <c r="BG206" s="36">
        <v>2.064422374</v>
      </c>
      <c r="BH206" s="36">
        <v>0</v>
      </c>
      <c r="BI206" s="36">
        <v>0</v>
      </c>
      <c r="BJ206" s="37">
        <v>14.582923483032259</v>
      </c>
      <c r="BK206" s="38">
        <f>SUM(C206:BJ206)</f>
        <v>145.67533744266305</v>
      </c>
    </row>
    <row r="207" spans="1:63" s="39" customFormat="1" ht="15">
      <c r="A207" s="34"/>
      <c r="B207" s="7" t="s">
        <v>205</v>
      </c>
      <c r="C207" s="35">
        <v>0</v>
      </c>
      <c r="D207" s="36">
        <v>0</v>
      </c>
      <c r="E207" s="36">
        <v>0</v>
      </c>
      <c r="F207" s="36">
        <v>0</v>
      </c>
      <c r="G207" s="37">
        <v>0</v>
      </c>
      <c r="H207" s="35">
        <v>4.725792298774191</v>
      </c>
      <c r="I207" s="36">
        <v>0.1097332193548387</v>
      </c>
      <c r="J207" s="36">
        <v>0</v>
      </c>
      <c r="K207" s="36">
        <v>0</v>
      </c>
      <c r="L207" s="37">
        <v>0.30427454109677415</v>
      </c>
      <c r="M207" s="35">
        <v>0</v>
      </c>
      <c r="N207" s="36">
        <v>0</v>
      </c>
      <c r="O207" s="36">
        <v>0</v>
      </c>
      <c r="P207" s="36">
        <v>0</v>
      </c>
      <c r="Q207" s="37">
        <v>0</v>
      </c>
      <c r="R207" s="35">
        <v>0.13093590825806453</v>
      </c>
      <c r="S207" s="36">
        <v>0</v>
      </c>
      <c r="T207" s="36">
        <v>0</v>
      </c>
      <c r="U207" s="36">
        <v>0</v>
      </c>
      <c r="V207" s="37">
        <v>0.08726210796774193</v>
      </c>
      <c r="W207" s="35">
        <v>0</v>
      </c>
      <c r="X207" s="36">
        <v>0</v>
      </c>
      <c r="Y207" s="36">
        <v>0</v>
      </c>
      <c r="Z207" s="36">
        <v>0</v>
      </c>
      <c r="AA207" s="37">
        <v>0</v>
      </c>
      <c r="AB207" s="35">
        <v>0.008473427741935484</v>
      </c>
      <c r="AC207" s="36">
        <v>0</v>
      </c>
      <c r="AD207" s="36">
        <v>0</v>
      </c>
      <c r="AE207" s="36">
        <v>0</v>
      </c>
      <c r="AF207" s="37">
        <v>0</v>
      </c>
      <c r="AG207" s="35">
        <v>0</v>
      </c>
      <c r="AH207" s="36">
        <v>0</v>
      </c>
      <c r="AI207" s="36">
        <v>0</v>
      </c>
      <c r="AJ207" s="36">
        <v>0</v>
      </c>
      <c r="AK207" s="37">
        <v>0</v>
      </c>
      <c r="AL207" s="35">
        <v>0.07703116129032259</v>
      </c>
      <c r="AM207" s="36">
        <v>0</v>
      </c>
      <c r="AN207" s="36">
        <v>0</v>
      </c>
      <c r="AO207" s="36">
        <v>0</v>
      </c>
      <c r="AP207" s="37">
        <v>0</v>
      </c>
      <c r="AQ207" s="35">
        <v>0</v>
      </c>
      <c r="AR207" s="36">
        <v>0</v>
      </c>
      <c r="AS207" s="36">
        <v>0</v>
      </c>
      <c r="AT207" s="36">
        <v>0</v>
      </c>
      <c r="AU207" s="37">
        <v>0</v>
      </c>
      <c r="AV207" s="35">
        <v>283.05972525522577</v>
      </c>
      <c r="AW207" s="36">
        <v>37.95420572048708</v>
      </c>
      <c r="AX207" s="36">
        <v>0</v>
      </c>
      <c r="AY207" s="36">
        <v>0</v>
      </c>
      <c r="AZ207" s="37">
        <v>3.685949779064516</v>
      </c>
      <c r="BA207" s="35">
        <v>0</v>
      </c>
      <c r="BB207" s="36">
        <v>0</v>
      </c>
      <c r="BC207" s="36">
        <v>0</v>
      </c>
      <c r="BD207" s="36">
        <v>0</v>
      </c>
      <c r="BE207" s="37">
        <v>0</v>
      </c>
      <c r="BF207" s="35">
        <v>54.19064960477418</v>
      </c>
      <c r="BG207" s="36">
        <v>2.946441919354838</v>
      </c>
      <c r="BH207" s="36">
        <v>0</v>
      </c>
      <c r="BI207" s="36">
        <v>0</v>
      </c>
      <c r="BJ207" s="37">
        <v>0.5995611926129032</v>
      </c>
      <c r="BK207" s="38">
        <f t="shared" si="15"/>
        <v>387.8800361360031</v>
      </c>
    </row>
    <row r="208" spans="1:63" s="39" customFormat="1" ht="15">
      <c r="A208" s="34"/>
      <c r="B208" s="7" t="s">
        <v>225</v>
      </c>
      <c r="C208" s="35">
        <v>0</v>
      </c>
      <c r="D208" s="36">
        <v>7.771225806451612</v>
      </c>
      <c r="E208" s="36">
        <v>0</v>
      </c>
      <c r="F208" s="36">
        <v>0</v>
      </c>
      <c r="G208" s="37">
        <v>0</v>
      </c>
      <c r="H208" s="35">
        <v>4.103210451451613</v>
      </c>
      <c r="I208" s="36">
        <v>0.1709669548387097</v>
      </c>
      <c r="J208" s="36">
        <v>0</v>
      </c>
      <c r="K208" s="36">
        <v>0</v>
      </c>
      <c r="L208" s="37">
        <v>1.9450409377096773</v>
      </c>
      <c r="M208" s="35">
        <v>0</v>
      </c>
      <c r="N208" s="36">
        <v>0</v>
      </c>
      <c r="O208" s="36">
        <v>0</v>
      </c>
      <c r="P208" s="36">
        <v>0</v>
      </c>
      <c r="Q208" s="37">
        <v>0</v>
      </c>
      <c r="R208" s="35">
        <v>2.2395475924516117</v>
      </c>
      <c r="S208" s="36">
        <v>0.0038856129032258067</v>
      </c>
      <c r="T208" s="36">
        <v>0</v>
      </c>
      <c r="U208" s="36">
        <v>0</v>
      </c>
      <c r="V208" s="37">
        <v>0.893668159612903</v>
      </c>
      <c r="W208" s="35">
        <v>0</v>
      </c>
      <c r="X208" s="36">
        <v>0</v>
      </c>
      <c r="Y208" s="36">
        <v>0</v>
      </c>
      <c r="Z208" s="36">
        <v>0</v>
      </c>
      <c r="AA208" s="37">
        <v>0</v>
      </c>
      <c r="AB208" s="35">
        <v>0.03019663790322581</v>
      </c>
      <c r="AC208" s="36">
        <v>0</v>
      </c>
      <c r="AD208" s="36">
        <v>0</v>
      </c>
      <c r="AE208" s="36">
        <v>0</v>
      </c>
      <c r="AF208" s="37">
        <v>0</v>
      </c>
      <c r="AG208" s="35">
        <v>0</v>
      </c>
      <c r="AH208" s="36">
        <v>0</v>
      </c>
      <c r="AI208" s="36">
        <v>0</v>
      </c>
      <c r="AJ208" s="36">
        <v>0</v>
      </c>
      <c r="AK208" s="37">
        <v>0</v>
      </c>
      <c r="AL208" s="35">
        <v>0.015212970354838712</v>
      </c>
      <c r="AM208" s="36">
        <v>0</v>
      </c>
      <c r="AN208" s="36">
        <v>0</v>
      </c>
      <c r="AO208" s="36">
        <v>0</v>
      </c>
      <c r="AP208" s="37">
        <v>0</v>
      </c>
      <c r="AQ208" s="35">
        <v>0</v>
      </c>
      <c r="AR208" s="36">
        <v>0</v>
      </c>
      <c r="AS208" s="36">
        <v>0</v>
      </c>
      <c r="AT208" s="36">
        <v>0</v>
      </c>
      <c r="AU208" s="37">
        <v>0</v>
      </c>
      <c r="AV208" s="35">
        <v>68.16011044522584</v>
      </c>
      <c r="AW208" s="36">
        <v>6.888101107935009</v>
      </c>
      <c r="AX208" s="36">
        <v>0</v>
      </c>
      <c r="AY208" s="36">
        <v>0</v>
      </c>
      <c r="AZ208" s="37">
        <v>15.760355009193544</v>
      </c>
      <c r="BA208" s="35">
        <v>0</v>
      </c>
      <c r="BB208" s="36">
        <v>0</v>
      </c>
      <c r="BC208" s="36">
        <v>0</v>
      </c>
      <c r="BD208" s="36">
        <v>0</v>
      </c>
      <c r="BE208" s="37">
        <v>0</v>
      </c>
      <c r="BF208" s="35">
        <v>35.38732109170965</v>
      </c>
      <c r="BG208" s="36">
        <v>0.9020845</v>
      </c>
      <c r="BH208" s="36">
        <v>0</v>
      </c>
      <c r="BI208" s="36">
        <v>0</v>
      </c>
      <c r="BJ208" s="37">
        <v>6.147746993838708</v>
      </c>
      <c r="BK208" s="38">
        <f t="shared" si="15"/>
        <v>150.41867427158016</v>
      </c>
    </row>
    <row r="209" spans="1:63" s="39" customFormat="1" ht="15">
      <c r="A209" s="34"/>
      <c r="B209" s="7" t="s">
        <v>231</v>
      </c>
      <c r="C209" s="35">
        <v>0</v>
      </c>
      <c r="D209" s="36">
        <v>7.923203225806453</v>
      </c>
      <c r="E209" s="36">
        <v>0</v>
      </c>
      <c r="F209" s="36">
        <v>0</v>
      </c>
      <c r="G209" s="37">
        <v>0</v>
      </c>
      <c r="H209" s="35">
        <v>2.2975644899677414</v>
      </c>
      <c r="I209" s="36">
        <v>0.19808008064516128</v>
      </c>
      <c r="J209" s="36">
        <v>0</v>
      </c>
      <c r="K209" s="36">
        <v>0</v>
      </c>
      <c r="L209" s="37">
        <v>0.9006181328709678</v>
      </c>
      <c r="M209" s="35">
        <v>0</v>
      </c>
      <c r="N209" s="36">
        <v>0</v>
      </c>
      <c r="O209" s="36">
        <v>0</v>
      </c>
      <c r="P209" s="36">
        <v>0</v>
      </c>
      <c r="Q209" s="37">
        <v>0</v>
      </c>
      <c r="R209" s="35">
        <v>1.3769594511290324</v>
      </c>
      <c r="S209" s="36">
        <v>0</v>
      </c>
      <c r="T209" s="36">
        <v>0</v>
      </c>
      <c r="U209" s="36">
        <v>0</v>
      </c>
      <c r="V209" s="37">
        <v>0.3472739973870968</v>
      </c>
      <c r="W209" s="35">
        <v>0</v>
      </c>
      <c r="X209" s="36">
        <v>0</v>
      </c>
      <c r="Y209" s="36">
        <v>0</v>
      </c>
      <c r="Z209" s="36">
        <v>0</v>
      </c>
      <c r="AA209" s="37">
        <v>0</v>
      </c>
      <c r="AB209" s="35">
        <v>0.0078024129032258065</v>
      </c>
      <c r="AC209" s="36">
        <v>0</v>
      </c>
      <c r="AD209" s="36">
        <v>0</v>
      </c>
      <c r="AE209" s="36">
        <v>0</v>
      </c>
      <c r="AF209" s="37">
        <v>0</v>
      </c>
      <c r="AG209" s="35">
        <v>0</v>
      </c>
      <c r="AH209" s="36">
        <v>0</v>
      </c>
      <c r="AI209" s="36">
        <v>0</v>
      </c>
      <c r="AJ209" s="36">
        <v>0</v>
      </c>
      <c r="AK209" s="37">
        <v>0</v>
      </c>
      <c r="AL209" s="35">
        <v>0.012093740000000002</v>
      </c>
      <c r="AM209" s="36">
        <v>0</v>
      </c>
      <c r="AN209" s="36">
        <v>0</v>
      </c>
      <c r="AO209" s="36">
        <v>0</v>
      </c>
      <c r="AP209" s="37">
        <v>0</v>
      </c>
      <c r="AQ209" s="35">
        <v>0</v>
      </c>
      <c r="AR209" s="36">
        <v>0</v>
      </c>
      <c r="AS209" s="36">
        <v>0</v>
      </c>
      <c r="AT209" s="36">
        <v>0</v>
      </c>
      <c r="AU209" s="37">
        <v>0</v>
      </c>
      <c r="AV209" s="35">
        <v>25.583834190322577</v>
      </c>
      <c r="AW209" s="36">
        <v>2.1420610243866784</v>
      </c>
      <c r="AX209" s="36">
        <v>0</v>
      </c>
      <c r="AY209" s="36">
        <v>0</v>
      </c>
      <c r="AZ209" s="37">
        <v>5.977168950967741</v>
      </c>
      <c r="BA209" s="35">
        <v>0</v>
      </c>
      <c r="BB209" s="36">
        <v>0</v>
      </c>
      <c r="BC209" s="36">
        <v>0</v>
      </c>
      <c r="BD209" s="36">
        <v>0</v>
      </c>
      <c r="BE209" s="37">
        <v>0</v>
      </c>
      <c r="BF209" s="35">
        <v>18.034279558451612</v>
      </c>
      <c r="BG209" s="36">
        <v>0.18100817693548388</v>
      </c>
      <c r="BH209" s="36">
        <v>0</v>
      </c>
      <c r="BI209" s="36">
        <v>0</v>
      </c>
      <c r="BJ209" s="37">
        <v>1.6167297783225807</v>
      </c>
      <c r="BK209" s="38">
        <f t="shared" si="15"/>
        <v>66.59867721009634</v>
      </c>
    </row>
    <row r="210" spans="1:63" s="39" customFormat="1" ht="15">
      <c r="A210" s="34"/>
      <c r="B210" s="7" t="s">
        <v>106</v>
      </c>
      <c r="C210" s="35">
        <v>0</v>
      </c>
      <c r="D210" s="36">
        <v>0</v>
      </c>
      <c r="E210" s="36">
        <v>0</v>
      </c>
      <c r="F210" s="36">
        <v>0</v>
      </c>
      <c r="G210" s="37">
        <v>0</v>
      </c>
      <c r="H210" s="35">
        <v>0.6115004948709677</v>
      </c>
      <c r="I210" s="36">
        <v>2.6203890322580645</v>
      </c>
      <c r="J210" s="36">
        <v>0</v>
      </c>
      <c r="K210" s="36">
        <v>0</v>
      </c>
      <c r="L210" s="37">
        <v>0.810954127612903</v>
      </c>
      <c r="M210" s="35">
        <v>0</v>
      </c>
      <c r="N210" s="36">
        <v>0</v>
      </c>
      <c r="O210" s="36">
        <v>0</v>
      </c>
      <c r="P210" s="36">
        <v>0</v>
      </c>
      <c r="Q210" s="37">
        <v>0</v>
      </c>
      <c r="R210" s="35">
        <v>0.3278210130645161</v>
      </c>
      <c r="S210" s="36">
        <v>0</v>
      </c>
      <c r="T210" s="36">
        <v>0</v>
      </c>
      <c r="U210" s="36">
        <v>0</v>
      </c>
      <c r="V210" s="37">
        <v>0.2914182517096774</v>
      </c>
      <c r="W210" s="35">
        <v>0</v>
      </c>
      <c r="X210" s="36">
        <v>0</v>
      </c>
      <c r="Y210" s="36">
        <v>0</v>
      </c>
      <c r="Z210" s="36">
        <v>0</v>
      </c>
      <c r="AA210" s="37">
        <v>0</v>
      </c>
      <c r="AB210" s="35">
        <v>0.006193390322580645</v>
      </c>
      <c r="AC210" s="36">
        <v>0</v>
      </c>
      <c r="AD210" s="36">
        <v>0</v>
      </c>
      <c r="AE210" s="36">
        <v>0</v>
      </c>
      <c r="AF210" s="37">
        <v>0</v>
      </c>
      <c r="AG210" s="35">
        <v>0</v>
      </c>
      <c r="AH210" s="36">
        <v>0</v>
      </c>
      <c r="AI210" s="36">
        <v>0</v>
      </c>
      <c r="AJ210" s="36">
        <v>0</v>
      </c>
      <c r="AK210" s="37">
        <v>0</v>
      </c>
      <c r="AL210" s="35">
        <v>0</v>
      </c>
      <c r="AM210" s="36">
        <v>0</v>
      </c>
      <c r="AN210" s="36">
        <v>0</v>
      </c>
      <c r="AO210" s="36">
        <v>0</v>
      </c>
      <c r="AP210" s="37">
        <v>0</v>
      </c>
      <c r="AQ210" s="35">
        <v>0</v>
      </c>
      <c r="AR210" s="36">
        <v>0</v>
      </c>
      <c r="AS210" s="36">
        <v>0</v>
      </c>
      <c r="AT210" s="36">
        <v>0</v>
      </c>
      <c r="AU210" s="37">
        <v>0</v>
      </c>
      <c r="AV210" s="35">
        <v>6.7067476792258045</v>
      </c>
      <c r="AW210" s="36">
        <v>1.486537317225768</v>
      </c>
      <c r="AX210" s="36">
        <v>0</v>
      </c>
      <c r="AY210" s="36">
        <v>0</v>
      </c>
      <c r="AZ210" s="37">
        <v>9.387994802935484</v>
      </c>
      <c r="BA210" s="35">
        <v>0</v>
      </c>
      <c r="BB210" s="36">
        <v>0</v>
      </c>
      <c r="BC210" s="36">
        <v>0</v>
      </c>
      <c r="BD210" s="36">
        <v>0</v>
      </c>
      <c r="BE210" s="37">
        <v>0</v>
      </c>
      <c r="BF210" s="35">
        <v>3.369932096129032</v>
      </c>
      <c r="BG210" s="36">
        <v>0.26012239354838707</v>
      </c>
      <c r="BH210" s="36">
        <v>0</v>
      </c>
      <c r="BI210" s="36">
        <v>0</v>
      </c>
      <c r="BJ210" s="37">
        <v>3.677498948032258</v>
      </c>
      <c r="BK210" s="38">
        <f>SUM(C210:BJ210)</f>
        <v>29.557109546935443</v>
      </c>
    </row>
    <row r="211" spans="1:63" s="39" customFormat="1" ht="15">
      <c r="A211" s="34"/>
      <c r="B211" s="7" t="s">
        <v>107</v>
      </c>
      <c r="C211" s="35">
        <v>0</v>
      </c>
      <c r="D211" s="36">
        <v>0</v>
      </c>
      <c r="E211" s="36">
        <v>0</v>
      </c>
      <c r="F211" s="36">
        <v>0</v>
      </c>
      <c r="G211" s="37">
        <v>0</v>
      </c>
      <c r="H211" s="35">
        <v>0.7924849642580646</v>
      </c>
      <c r="I211" s="36">
        <v>0.12761580645161288</v>
      </c>
      <c r="J211" s="36">
        <v>0</v>
      </c>
      <c r="K211" s="36">
        <v>0</v>
      </c>
      <c r="L211" s="37">
        <v>1.1814072893548389</v>
      </c>
      <c r="M211" s="35">
        <v>0</v>
      </c>
      <c r="N211" s="36">
        <v>0</v>
      </c>
      <c r="O211" s="36">
        <v>0</v>
      </c>
      <c r="P211" s="36">
        <v>0</v>
      </c>
      <c r="Q211" s="37">
        <v>0</v>
      </c>
      <c r="R211" s="35">
        <v>0.5778637068064515</v>
      </c>
      <c r="S211" s="36">
        <v>1.4774777876451612</v>
      </c>
      <c r="T211" s="36">
        <v>0</v>
      </c>
      <c r="U211" s="36">
        <v>0</v>
      </c>
      <c r="V211" s="37">
        <v>1.1097265857096774</v>
      </c>
      <c r="W211" s="35">
        <v>0</v>
      </c>
      <c r="X211" s="36">
        <v>0</v>
      </c>
      <c r="Y211" s="36">
        <v>0</v>
      </c>
      <c r="Z211" s="36">
        <v>0</v>
      </c>
      <c r="AA211" s="37">
        <v>0</v>
      </c>
      <c r="AB211" s="35">
        <v>1.1028468413870969</v>
      </c>
      <c r="AC211" s="36">
        <v>0</v>
      </c>
      <c r="AD211" s="36">
        <v>0</v>
      </c>
      <c r="AE211" s="36">
        <v>0</v>
      </c>
      <c r="AF211" s="37">
        <v>0.6919901661935484</v>
      </c>
      <c r="AG211" s="35">
        <v>0</v>
      </c>
      <c r="AH211" s="36">
        <v>0</v>
      </c>
      <c r="AI211" s="36">
        <v>0</v>
      </c>
      <c r="AJ211" s="36">
        <v>0</v>
      </c>
      <c r="AK211" s="37">
        <v>0</v>
      </c>
      <c r="AL211" s="35">
        <v>0.08234671135483874</v>
      </c>
      <c r="AM211" s="36">
        <v>0</v>
      </c>
      <c r="AN211" s="36">
        <v>0</v>
      </c>
      <c r="AO211" s="36">
        <v>0</v>
      </c>
      <c r="AP211" s="37">
        <v>0.029151365290322574</v>
      </c>
      <c r="AQ211" s="35">
        <v>0</v>
      </c>
      <c r="AR211" s="36">
        <v>0</v>
      </c>
      <c r="AS211" s="36">
        <v>0</v>
      </c>
      <c r="AT211" s="36">
        <v>0</v>
      </c>
      <c r="AU211" s="37">
        <v>0</v>
      </c>
      <c r="AV211" s="35">
        <v>108.84560983606454</v>
      </c>
      <c r="AW211" s="36">
        <v>20.873221936493195</v>
      </c>
      <c r="AX211" s="36">
        <v>0</v>
      </c>
      <c r="AY211" s="36">
        <v>0</v>
      </c>
      <c r="AZ211" s="37">
        <v>57.56163950970967</v>
      </c>
      <c r="BA211" s="35">
        <v>0</v>
      </c>
      <c r="BB211" s="36">
        <v>0</v>
      </c>
      <c r="BC211" s="36">
        <v>0</v>
      </c>
      <c r="BD211" s="36">
        <v>0</v>
      </c>
      <c r="BE211" s="37">
        <v>0</v>
      </c>
      <c r="BF211" s="35">
        <v>22.44852781467742</v>
      </c>
      <c r="BG211" s="36">
        <v>1.7363349522258065</v>
      </c>
      <c r="BH211" s="36">
        <v>0</v>
      </c>
      <c r="BI211" s="36">
        <v>0</v>
      </c>
      <c r="BJ211" s="37">
        <v>16.712766278580645</v>
      </c>
      <c r="BK211" s="38">
        <f t="shared" si="15"/>
        <v>235.35101155220286</v>
      </c>
    </row>
    <row r="212" spans="1:63" s="39" customFormat="1" ht="15">
      <c r="A212" s="34"/>
      <c r="B212" s="7" t="s">
        <v>293</v>
      </c>
      <c r="C212" s="35">
        <v>0</v>
      </c>
      <c r="D212" s="36">
        <v>3.0999</v>
      </c>
      <c r="E212" s="36">
        <v>0</v>
      </c>
      <c r="F212" s="36">
        <v>0</v>
      </c>
      <c r="G212" s="37">
        <v>0</v>
      </c>
      <c r="H212" s="35">
        <v>6.883552101419355</v>
      </c>
      <c r="I212" s="36">
        <v>0.4043055610967742</v>
      </c>
      <c r="J212" s="36">
        <v>0</v>
      </c>
      <c r="K212" s="36">
        <v>0</v>
      </c>
      <c r="L212" s="37">
        <v>2.1776601944516125</v>
      </c>
      <c r="M212" s="35">
        <v>0</v>
      </c>
      <c r="N212" s="36">
        <v>0</v>
      </c>
      <c r="O212" s="36">
        <v>0</v>
      </c>
      <c r="P212" s="36">
        <v>0</v>
      </c>
      <c r="Q212" s="37">
        <v>0</v>
      </c>
      <c r="R212" s="35">
        <v>4.750856980451613</v>
      </c>
      <c r="S212" s="36">
        <v>0</v>
      </c>
      <c r="T212" s="36">
        <v>0</v>
      </c>
      <c r="U212" s="36">
        <v>0</v>
      </c>
      <c r="V212" s="37">
        <v>1.3872835719354841</v>
      </c>
      <c r="W212" s="35">
        <v>0</v>
      </c>
      <c r="X212" s="36">
        <v>0</v>
      </c>
      <c r="Y212" s="36">
        <v>0</v>
      </c>
      <c r="Z212" s="36">
        <v>0</v>
      </c>
      <c r="AA212" s="37">
        <v>0</v>
      </c>
      <c r="AB212" s="35">
        <v>1.5051789121935486</v>
      </c>
      <c r="AC212" s="36">
        <v>0.05137525806451613</v>
      </c>
      <c r="AD212" s="36">
        <v>0</v>
      </c>
      <c r="AE212" s="36">
        <v>0</v>
      </c>
      <c r="AF212" s="37">
        <v>0.24682631064516133</v>
      </c>
      <c r="AG212" s="35">
        <v>0</v>
      </c>
      <c r="AH212" s="36">
        <v>0</v>
      </c>
      <c r="AI212" s="36">
        <v>0</v>
      </c>
      <c r="AJ212" s="36">
        <v>0</v>
      </c>
      <c r="AK212" s="37">
        <v>0</v>
      </c>
      <c r="AL212" s="35">
        <v>0.22146959483870965</v>
      </c>
      <c r="AM212" s="36">
        <v>0</v>
      </c>
      <c r="AN212" s="36">
        <v>0</v>
      </c>
      <c r="AO212" s="36">
        <v>0</v>
      </c>
      <c r="AP212" s="37">
        <v>0</v>
      </c>
      <c r="AQ212" s="35">
        <v>0</v>
      </c>
      <c r="AR212" s="36">
        <v>0</v>
      </c>
      <c r="AS212" s="36">
        <v>0</v>
      </c>
      <c r="AT212" s="36">
        <v>0</v>
      </c>
      <c r="AU212" s="37">
        <v>0</v>
      </c>
      <c r="AV212" s="35">
        <v>338.811135640258</v>
      </c>
      <c r="AW212" s="36">
        <v>13.630774644261535</v>
      </c>
      <c r="AX212" s="36">
        <v>0</v>
      </c>
      <c r="AY212" s="36">
        <v>0</v>
      </c>
      <c r="AZ212" s="37">
        <v>18.915622539741936</v>
      </c>
      <c r="BA212" s="35">
        <v>0</v>
      </c>
      <c r="BB212" s="36">
        <v>0</v>
      </c>
      <c r="BC212" s="36">
        <v>0</v>
      </c>
      <c r="BD212" s="36">
        <v>0</v>
      </c>
      <c r="BE212" s="37">
        <v>0</v>
      </c>
      <c r="BF212" s="35">
        <v>222.0427746178709</v>
      </c>
      <c r="BG212" s="36">
        <v>5.834119316290323</v>
      </c>
      <c r="BH212" s="36">
        <v>2.055000047548387</v>
      </c>
      <c r="BI212" s="36">
        <v>0</v>
      </c>
      <c r="BJ212" s="37">
        <v>10.743747979322581</v>
      </c>
      <c r="BK212" s="38">
        <f t="shared" si="15"/>
        <v>632.7615832703904</v>
      </c>
    </row>
    <row r="213" spans="1:63" s="39" customFormat="1" ht="15">
      <c r="A213" s="34"/>
      <c r="B213" s="7" t="s">
        <v>279</v>
      </c>
      <c r="C213" s="35">
        <v>0</v>
      </c>
      <c r="D213" s="36">
        <v>44.75976797932258</v>
      </c>
      <c r="E213" s="36">
        <v>0</v>
      </c>
      <c r="F213" s="36">
        <v>0</v>
      </c>
      <c r="G213" s="37">
        <v>0</v>
      </c>
      <c r="H213" s="35">
        <v>380.7184124157096</v>
      </c>
      <c r="I213" s="36">
        <v>899.7940675490324</v>
      </c>
      <c r="J213" s="36">
        <v>22.006147972</v>
      </c>
      <c r="K213" s="36">
        <v>0</v>
      </c>
      <c r="L213" s="37">
        <v>137.19782335600004</v>
      </c>
      <c r="M213" s="35">
        <v>0</v>
      </c>
      <c r="N213" s="36">
        <v>0</v>
      </c>
      <c r="O213" s="36">
        <v>0</v>
      </c>
      <c r="P213" s="36">
        <v>0</v>
      </c>
      <c r="Q213" s="37">
        <v>0</v>
      </c>
      <c r="R213" s="35">
        <v>164.24628940283864</v>
      </c>
      <c r="S213" s="36">
        <v>62.932715907645154</v>
      </c>
      <c r="T213" s="36">
        <v>1.9943522212258062</v>
      </c>
      <c r="U213" s="36">
        <v>0</v>
      </c>
      <c r="V213" s="37">
        <v>34.76108932645162</v>
      </c>
      <c r="W213" s="35">
        <v>0</v>
      </c>
      <c r="X213" s="36">
        <v>0</v>
      </c>
      <c r="Y213" s="36">
        <v>0</v>
      </c>
      <c r="Z213" s="36">
        <v>0</v>
      </c>
      <c r="AA213" s="37">
        <v>0</v>
      </c>
      <c r="AB213" s="35">
        <v>16.79514028141935</v>
      </c>
      <c r="AC213" s="36">
        <v>2.25003816283871</v>
      </c>
      <c r="AD213" s="36">
        <v>0</v>
      </c>
      <c r="AE213" s="36">
        <v>0</v>
      </c>
      <c r="AF213" s="37">
        <v>8.461874263193547</v>
      </c>
      <c r="AG213" s="35">
        <v>0</v>
      </c>
      <c r="AH213" s="36">
        <v>0</v>
      </c>
      <c r="AI213" s="36">
        <v>0</v>
      </c>
      <c r="AJ213" s="36">
        <v>0</v>
      </c>
      <c r="AK213" s="37">
        <v>0</v>
      </c>
      <c r="AL213" s="35">
        <v>9.878920849516128</v>
      </c>
      <c r="AM213" s="36">
        <v>11.841653529580647</v>
      </c>
      <c r="AN213" s="36">
        <v>0</v>
      </c>
      <c r="AO213" s="36">
        <v>0</v>
      </c>
      <c r="AP213" s="37">
        <v>1.3601752310000006</v>
      </c>
      <c r="AQ213" s="35">
        <v>0</v>
      </c>
      <c r="AR213" s="36">
        <v>0</v>
      </c>
      <c r="AS213" s="36">
        <v>0</v>
      </c>
      <c r="AT213" s="36">
        <v>0</v>
      </c>
      <c r="AU213" s="37">
        <v>0</v>
      </c>
      <c r="AV213" s="35">
        <v>5121.201163736466</v>
      </c>
      <c r="AW213" s="36">
        <v>262.45096327989154</v>
      </c>
      <c r="AX213" s="36">
        <v>0.7067027523548387</v>
      </c>
      <c r="AY213" s="36">
        <v>0</v>
      </c>
      <c r="AZ213" s="37">
        <v>1277.9514584409358</v>
      </c>
      <c r="BA213" s="35">
        <v>0</v>
      </c>
      <c r="BB213" s="36">
        <v>0</v>
      </c>
      <c r="BC213" s="36">
        <v>0</v>
      </c>
      <c r="BD213" s="36">
        <v>0</v>
      </c>
      <c r="BE213" s="37">
        <v>0</v>
      </c>
      <c r="BF213" s="35">
        <v>2526.4666717528708</v>
      </c>
      <c r="BG213" s="36">
        <v>197.94375117922576</v>
      </c>
      <c r="BH213" s="36">
        <v>0.1960350014516129</v>
      </c>
      <c r="BI213" s="36">
        <v>0</v>
      </c>
      <c r="BJ213" s="37">
        <v>300.74143092370963</v>
      </c>
      <c r="BK213" s="38">
        <f t="shared" si="15"/>
        <v>11486.656645514682</v>
      </c>
    </row>
    <row r="214" spans="1:63" s="39" customFormat="1" ht="15">
      <c r="A214" s="34"/>
      <c r="B214" s="7" t="s">
        <v>280</v>
      </c>
      <c r="C214" s="35">
        <v>0</v>
      </c>
      <c r="D214" s="36">
        <v>0.6623200178064518</v>
      </c>
      <c r="E214" s="36">
        <v>0</v>
      </c>
      <c r="F214" s="36">
        <v>0</v>
      </c>
      <c r="G214" s="37">
        <v>0</v>
      </c>
      <c r="H214" s="35">
        <v>852.2100699124193</v>
      </c>
      <c r="I214" s="36">
        <v>223.52086948232264</v>
      </c>
      <c r="J214" s="36">
        <v>0</v>
      </c>
      <c r="K214" s="36">
        <v>305.39282036035485</v>
      </c>
      <c r="L214" s="37">
        <v>222.67651364558066</v>
      </c>
      <c r="M214" s="35">
        <v>0</v>
      </c>
      <c r="N214" s="36">
        <v>0</v>
      </c>
      <c r="O214" s="36">
        <v>0</v>
      </c>
      <c r="P214" s="36">
        <v>0</v>
      </c>
      <c r="Q214" s="37">
        <v>0</v>
      </c>
      <c r="R214" s="35">
        <v>84.1142712933871</v>
      </c>
      <c r="S214" s="36">
        <v>153.97559466732258</v>
      </c>
      <c r="T214" s="36">
        <v>0</v>
      </c>
      <c r="U214" s="36">
        <v>0</v>
      </c>
      <c r="V214" s="37">
        <v>100.24332904751616</v>
      </c>
      <c r="W214" s="35">
        <v>0</v>
      </c>
      <c r="X214" s="36">
        <v>0</v>
      </c>
      <c r="Y214" s="36">
        <v>0</v>
      </c>
      <c r="Z214" s="36">
        <v>0</v>
      </c>
      <c r="AA214" s="37">
        <v>0</v>
      </c>
      <c r="AB214" s="35">
        <v>8.199974108483872</v>
      </c>
      <c r="AC214" s="36">
        <v>0.10588446925806451</v>
      </c>
      <c r="AD214" s="36">
        <v>0</v>
      </c>
      <c r="AE214" s="36">
        <v>0</v>
      </c>
      <c r="AF214" s="37">
        <v>7.051826453161288</v>
      </c>
      <c r="AG214" s="35">
        <v>0</v>
      </c>
      <c r="AH214" s="36">
        <v>0</v>
      </c>
      <c r="AI214" s="36">
        <v>0</v>
      </c>
      <c r="AJ214" s="36">
        <v>0</v>
      </c>
      <c r="AK214" s="37">
        <v>0</v>
      </c>
      <c r="AL214" s="35">
        <v>4.779404868516129</v>
      </c>
      <c r="AM214" s="36">
        <v>11.338255104419353</v>
      </c>
      <c r="AN214" s="36">
        <v>0</v>
      </c>
      <c r="AO214" s="36">
        <v>0</v>
      </c>
      <c r="AP214" s="37">
        <v>1.098743914612903</v>
      </c>
      <c r="AQ214" s="35">
        <v>0.0069478723225806435</v>
      </c>
      <c r="AR214" s="36">
        <v>0</v>
      </c>
      <c r="AS214" s="36">
        <v>0</v>
      </c>
      <c r="AT214" s="36">
        <v>0</v>
      </c>
      <c r="AU214" s="37">
        <v>0</v>
      </c>
      <c r="AV214" s="35">
        <v>2926.4065942531947</v>
      </c>
      <c r="AW214" s="36">
        <v>231.57542869832054</v>
      </c>
      <c r="AX214" s="36">
        <v>0.39567926412903237</v>
      </c>
      <c r="AY214" s="36">
        <v>0.0007917033225806452</v>
      </c>
      <c r="AZ214" s="37">
        <v>2463.125334523417</v>
      </c>
      <c r="BA214" s="35">
        <v>0</v>
      </c>
      <c r="BB214" s="36">
        <v>0</v>
      </c>
      <c r="BC214" s="36">
        <v>0</v>
      </c>
      <c r="BD214" s="36">
        <v>0</v>
      </c>
      <c r="BE214" s="37">
        <v>0</v>
      </c>
      <c r="BF214" s="35">
        <v>1666.4015448637422</v>
      </c>
      <c r="BG214" s="36">
        <v>66.77048479441936</v>
      </c>
      <c r="BH214" s="36">
        <v>3.4492048526129038</v>
      </c>
      <c r="BI214" s="36">
        <v>0</v>
      </c>
      <c r="BJ214" s="37">
        <v>623.5163594083866</v>
      </c>
      <c r="BK214" s="38">
        <f t="shared" si="15"/>
        <v>9957.01824757903</v>
      </c>
    </row>
    <row r="215" spans="1:63" s="39" customFormat="1" ht="15">
      <c r="A215" s="34"/>
      <c r="B215" s="7" t="s">
        <v>118</v>
      </c>
      <c r="C215" s="35">
        <v>0</v>
      </c>
      <c r="D215" s="36">
        <v>0.6484846774193549</v>
      </c>
      <c r="E215" s="36">
        <v>0</v>
      </c>
      <c r="F215" s="36">
        <v>0</v>
      </c>
      <c r="G215" s="37">
        <v>0</v>
      </c>
      <c r="H215" s="35">
        <v>45.22895007477419</v>
      </c>
      <c r="I215" s="36">
        <v>84.48644063448387</v>
      </c>
      <c r="J215" s="36">
        <v>0</v>
      </c>
      <c r="K215" s="36">
        <v>0</v>
      </c>
      <c r="L215" s="37">
        <v>18.78539135303226</v>
      </c>
      <c r="M215" s="35">
        <v>0</v>
      </c>
      <c r="N215" s="36">
        <v>0</v>
      </c>
      <c r="O215" s="36">
        <v>0</v>
      </c>
      <c r="P215" s="36">
        <v>0</v>
      </c>
      <c r="Q215" s="37">
        <v>0</v>
      </c>
      <c r="R215" s="35">
        <v>10.806475962419354</v>
      </c>
      <c r="S215" s="36">
        <v>9.060244513935483</v>
      </c>
      <c r="T215" s="36">
        <v>0</v>
      </c>
      <c r="U215" s="36">
        <v>0</v>
      </c>
      <c r="V215" s="37">
        <v>9.453897500548385</v>
      </c>
      <c r="W215" s="35">
        <v>0</v>
      </c>
      <c r="X215" s="36">
        <v>0</v>
      </c>
      <c r="Y215" s="36">
        <v>0</v>
      </c>
      <c r="Z215" s="36">
        <v>0</v>
      </c>
      <c r="AA215" s="37">
        <v>0</v>
      </c>
      <c r="AB215" s="35">
        <v>1.3067537394516133</v>
      </c>
      <c r="AC215" s="36">
        <v>0</v>
      </c>
      <c r="AD215" s="36">
        <v>0</v>
      </c>
      <c r="AE215" s="36">
        <v>0</v>
      </c>
      <c r="AF215" s="37">
        <v>0</v>
      </c>
      <c r="AG215" s="35">
        <v>0</v>
      </c>
      <c r="AH215" s="36">
        <v>0</v>
      </c>
      <c r="AI215" s="36">
        <v>0</v>
      </c>
      <c r="AJ215" s="36">
        <v>0</v>
      </c>
      <c r="AK215" s="37">
        <v>0</v>
      </c>
      <c r="AL215" s="35">
        <v>0.014661306258064515</v>
      </c>
      <c r="AM215" s="36">
        <v>0</v>
      </c>
      <c r="AN215" s="36">
        <v>0</v>
      </c>
      <c r="AO215" s="36">
        <v>0</v>
      </c>
      <c r="AP215" s="37">
        <v>0</v>
      </c>
      <c r="AQ215" s="35">
        <v>0</v>
      </c>
      <c r="AR215" s="36">
        <v>0</v>
      </c>
      <c r="AS215" s="36">
        <v>0</v>
      </c>
      <c r="AT215" s="36">
        <v>0</v>
      </c>
      <c r="AU215" s="37">
        <v>0</v>
      </c>
      <c r="AV215" s="35">
        <v>1110.7109284739038</v>
      </c>
      <c r="AW215" s="36">
        <v>216.97912909401288</v>
      </c>
      <c r="AX215" s="36">
        <v>0</v>
      </c>
      <c r="AY215" s="36">
        <v>0</v>
      </c>
      <c r="AZ215" s="37">
        <v>227.98490594900005</v>
      </c>
      <c r="BA215" s="35">
        <v>0</v>
      </c>
      <c r="BB215" s="36">
        <v>0</v>
      </c>
      <c r="BC215" s="36">
        <v>0</v>
      </c>
      <c r="BD215" s="36">
        <v>0</v>
      </c>
      <c r="BE215" s="37">
        <v>0</v>
      </c>
      <c r="BF215" s="35">
        <v>282.59044608822586</v>
      </c>
      <c r="BG215" s="36">
        <v>99.49641463299999</v>
      </c>
      <c r="BH215" s="36">
        <v>2.9151812417419354</v>
      </c>
      <c r="BI215" s="36">
        <v>0</v>
      </c>
      <c r="BJ215" s="37">
        <v>70.13115626325806</v>
      </c>
      <c r="BK215" s="38">
        <f t="shared" si="15"/>
        <v>2190.599461505465</v>
      </c>
    </row>
    <row r="216" spans="1:63" s="39" customFormat="1" ht="15">
      <c r="A216" s="34"/>
      <c r="B216" s="7" t="s">
        <v>108</v>
      </c>
      <c r="C216" s="35">
        <v>0</v>
      </c>
      <c r="D216" s="36">
        <v>53.90764821729032</v>
      </c>
      <c r="E216" s="36">
        <v>0</v>
      </c>
      <c r="F216" s="36">
        <v>0</v>
      </c>
      <c r="G216" s="37">
        <v>0</v>
      </c>
      <c r="H216" s="35">
        <v>142.6870960255161</v>
      </c>
      <c r="I216" s="36">
        <v>91.37974990138709</v>
      </c>
      <c r="J216" s="36">
        <v>0</v>
      </c>
      <c r="K216" s="36">
        <v>0</v>
      </c>
      <c r="L216" s="37">
        <v>288.83906178745167</v>
      </c>
      <c r="M216" s="35">
        <v>0</v>
      </c>
      <c r="N216" s="36">
        <v>0</v>
      </c>
      <c r="O216" s="36">
        <v>0</v>
      </c>
      <c r="P216" s="36">
        <v>0</v>
      </c>
      <c r="Q216" s="37">
        <v>0</v>
      </c>
      <c r="R216" s="35">
        <v>72.76272047793547</v>
      </c>
      <c r="S216" s="36">
        <v>27.97907542167742</v>
      </c>
      <c r="T216" s="36">
        <v>0</v>
      </c>
      <c r="U216" s="36">
        <v>0</v>
      </c>
      <c r="V216" s="37">
        <v>81.14816522229034</v>
      </c>
      <c r="W216" s="35">
        <v>0</v>
      </c>
      <c r="X216" s="36">
        <v>0</v>
      </c>
      <c r="Y216" s="36">
        <v>0</v>
      </c>
      <c r="Z216" s="36">
        <v>0</v>
      </c>
      <c r="AA216" s="37">
        <v>0</v>
      </c>
      <c r="AB216" s="35">
        <v>5.283625737451613</v>
      </c>
      <c r="AC216" s="36">
        <v>0.009821190935483873</v>
      </c>
      <c r="AD216" s="36">
        <v>0</v>
      </c>
      <c r="AE216" s="36">
        <v>0</v>
      </c>
      <c r="AF216" s="37">
        <v>4.527985775516129</v>
      </c>
      <c r="AG216" s="35">
        <v>0</v>
      </c>
      <c r="AH216" s="36">
        <v>0</v>
      </c>
      <c r="AI216" s="36">
        <v>0</v>
      </c>
      <c r="AJ216" s="36">
        <v>0</v>
      </c>
      <c r="AK216" s="37">
        <v>0</v>
      </c>
      <c r="AL216" s="35">
        <v>3.423192337645161</v>
      </c>
      <c r="AM216" s="36">
        <v>0.5775127053548386</v>
      </c>
      <c r="AN216" s="36">
        <v>0</v>
      </c>
      <c r="AO216" s="36">
        <v>0</v>
      </c>
      <c r="AP216" s="37">
        <v>1.8450431372903224</v>
      </c>
      <c r="AQ216" s="35">
        <v>0</v>
      </c>
      <c r="AR216" s="36">
        <v>0</v>
      </c>
      <c r="AS216" s="36">
        <v>0</v>
      </c>
      <c r="AT216" s="36">
        <v>0</v>
      </c>
      <c r="AU216" s="37">
        <v>0</v>
      </c>
      <c r="AV216" s="35">
        <v>1580.5843517623227</v>
      </c>
      <c r="AW216" s="36">
        <v>144.20673888168386</v>
      </c>
      <c r="AX216" s="36">
        <v>0.5870738923548386</v>
      </c>
      <c r="AY216" s="36">
        <v>0</v>
      </c>
      <c r="AZ216" s="37">
        <v>2340.867013651676</v>
      </c>
      <c r="BA216" s="35">
        <v>0</v>
      </c>
      <c r="BB216" s="36">
        <v>0</v>
      </c>
      <c r="BC216" s="36">
        <v>0</v>
      </c>
      <c r="BD216" s="36">
        <v>0</v>
      </c>
      <c r="BE216" s="37">
        <v>0</v>
      </c>
      <c r="BF216" s="35">
        <v>975.1509293049672</v>
      </c>
      <c r="BG216" s="36">
        <v>37.05590331606452</v>
      </c>
      <c r="BH216" s="36">
        <v>2.7439892872258067</v>
      </c>
      <c r="BI216" s="36">
        <v>0</v>
      </c>
      <c r="BJ216" s="37">
        <v>677.2226650458064</v>
      </c>
      <c r="BK216" s="38">
        <f t="shared" si="15"/>
        <v>6532.7893630798435</v>
      </c>
    </row>
    <row r="217" spans="1:63" s="39" customFormat="1" ht="15">
      <c r="A217" s="34"/>
      <c r="B217" s="7" t="s">
        <v>109</v>
      </c>
      <c r="C217" s="35">
        <v>0</v>
      </c>
      <c r="D217" s="36">
        <v>16.640258292354833</v>
      </c>
      <c r="E217" s="36">
        <v>0</v>
      </c>
      <c r="F217" s="36">
        <v>0</v>
      </c>
      <c r="G217" s="37">
        <v>0</v>
      </c>
      <c r="H217" s="35">
        <v>97.30432415977418</v>
      </c>
      <c r="I217" s="36">
        <v>80.7047602017742</v>
      </c>
      <c r="J217" s="36">
        <v>0</v>
      </c>
      <c r="K217" s="36">
        <v>0</v>
      </c>
      <c r="L217" s="37">
        <v>94.00320974067743</v>
      </c>
      <c r="M217" s="35">
        <v>0</v>
      </c>
      <c r="N217" s="36">
        <v>0</v>
      </c>
      <c r="O217" s="36">
        <v>0</v>
      </c>
      <c r="P217" s="36">
        <v>0</v>
      </c>
      <c r="Q217" s="37">
        <v>0</v>
      </c>
      <c r="R217" s="35">
        <v>25.370703678967743</v>
      </c>
      <c r="S217" s="36">
        <v>15.263079048064515</v>
      </c>
      <c r="T217" s="36">
        <v>0</v>
      </c>
      <c r="U217" s="36">
        <v>0</v>
      </c>
      <c r="V217" s="37">
        <v>21.214816549096774</v>
      </c>
      <c r="W217" s="35">
        <v>0</v>
      </c>
      <c r="X217" s="36">
        <v>0</v>
      </c>
      <c r="Y217" s="36">
        <v>0</v>
      </c>
      <c r="Z217" s="36">
        <v>0</v>
      </c>
      <c r="AA217" s="37">
        <v>0</v>
      </c>
      <c r="AB217" s="35">
        <v>9.120595619548386</v>
      </c>
      <c r="AC217" s="36">
        <v>0.2606294013225806</v>
      </c>
      <c r="AD217" s="36">
        <v>0</v>
      </c>
      <c r="AE217" s="36">
        <v>0</v>
      </c>
      <c r="AF217" s="37">
        <v>2.339616929096773</v>
      </c>
      <c r="AG217" s="35">
        <v>0</v>
      </c>
      <c r="AH217" s="36">
        <v>0</v>
      </c>
      <c r="AI217" s="36">
        <v>0</v>
      </c>
      <c r="AJ217" s="36">
        <v>0</v>
      </c>
      <c r="AK217" s="37">
        <v>0</v>
      </c>
      <c r="AL217" s="35">
        <v>12.77116126551613</v>
      </c>
      <c r="AM217" s="36">
        <v>0.5689745732258065</v>
      </c>
      <c r="AN217" s="36">
        <v>0</v>
      </c>
      <c r="AO217" s="36">
        <v>0</v>
      </c>
      <c r="AP217" s="37">
        <v>2.426509448516129</v>
      </c>
      <c r="AQ217" s="35">
        <v>0</v>
      </c>
      <c r="AR217" s="36">
        <v>0</v>
      </c>
      <c r="AS217" s="36">
        <v>0</v>
      </c>
      <c r="AT217" s="36">
        <v>0</v>
      </c>
      <c r="AU217" s="37">
        <v>0</v>
      </c>
      <c r="AV217" s="35">
        <v>902.6614431931616</v>
      </c>
      <c r="AW217" s="36">
        <v>126.79952163705832</v>
      </c>
      <c r="AX217" s="36">
        <v>0.16142659261290326</v>
      </c>
      <c r="AY217" s="36">
        <v>0</v>
      </c>
      <c r="AZ217" s="37">
        <v>766.9240815095814</v>
      </c>
      <c r="BA217" s="35">
        <v>0</v>
      </c>
      <c r="BB217" s="36">
        <v>0</v>
      </c>
      <c r="BC217" s="36">
        <v>0</v>
      </c>
      <c r="BD217" s="36">
        <v>0</v>
      </c>
      <c r="BE217" s="37">
        <v>0</v>
      </c>
      <c r="BF217" s="35">
        <v>524.91866393429</v>
      </c>
      <c r="BG217" s="36">
        <v>49.98098051251613</v>
      </c>
      <c r="BH217" s="36">
        <v>0.06691113596774194</v>
      </c>
      <c r="BI217" s="36">
        <v>0</v>
      </c>
      <c r="BJ217" s="37">
        <v>183.21210753883875</v>
      </c>
      <c r="BK217" s="38">
        <f t="shared" si="15"/>
        <v>2932.7137749619615</v>
      </c>
    </row>
    <row r="218" spans="1:63" s="39" customFormat="1" ht="15">
      <c r="A218" s="34"/>
      <c r="B218" s="7" t="s">
        <v>110</v>
      </c>
      <c r="C218" s="35">
        <v>0</v>
      </c>
      <c r="D218" s="36">
        <v>5.4125195806774204</v>
      </c>
      <c r="E218" s="36">
        <v>0</v>
      </c>
      <c r="F218" s="36">
        <v>0</v>
      </c>
      <c r="G218" s="37">
        <v>0</v>
      </c>
      <c r="H218" s="35">
        <v>1.7034153800967744</v>
      </c>
      <c r="I218" s="36">
        <v>0.9764876643870971</v>
      </c>
      <c r="J218" s="36">
        <v>0</v>
      </c>
      <c r="K218" s="36">
        <v>0</v>
      </c>
      <c r="L218" s="37">
        <v>0.6035130090967742</v>
      </c>
      <c r="M218" s="35">
        <v>0</v>
      </c>
      <c r="N218" s="36">
        <v>0</v>
      </c>
      <c r="O218" s="36">
        <v>0</v>
      </c>
      <c r="P218" s="36">
        <v>0</v>
      </c>
      <c r="Q218" s="37">
        <v>0</v>
      </c>
      <c r="R218" s="35">
        <v>0.5133289913548387</v>
      </c>
      <c r="S218" s="36">
        <v>0</v>
      </c>
      <c r="T218" s="36">
        <v>0</v>
      </c>
      <c r="U218" s="36">
        <v>0</v>
      </c>
      <c r="V218" s="37">
        <v>0.16395001193548386</v>
      </c>
      <c r="W218" s="35">
        <v>0</v>
      </c>
      <c r="X218" s="36">
        <v>0.05337419129032257</v>
      </c>
      <c r="Y218" s="36">
        <v>0</v>
      </c>
      <c r="Z218" s="36">
        <v>0</v>
      </c>
      <c r="AA218" s="37">
        <v>0</v>
      </c>
      <c r="AB218" s="35">
        <v>0.0030448879032258062</v>
      </c>
      <c r="AC218" s="36">
        <v>0.2687693444193548</v>
      </c>
      <c r="AD218" s="36">
        <v>0</v>
      </c>
      <c r="AE218" s="36">
        <v>0</v>
      </c>
      <c r="AF218" s="37">
        <v>0</v>
      </c>
      <c r="AG218" s="35">
        <v>0</v>
      </c>
      <c r="AH218" s="36">
        <v>0</v>
      </c>
      <c r="AI218" s="36">
        <v>0</v>
      </c>
      <c r="AJ218" s="36">
        <v>0</v>
      </c>
      <c r="AK218" s="37">
        <v>0</v>
      </c>
      <c r="AL218" s="35">
        <v>0.0007177079032258065</v>
      </c>
      <c r="AM218" s="36">
        <v>0</v>
      </c>
      <c r="AN218" s="36">
        <v>0</v>
      </c>
      <c r="AO218" s="36">
        <v>0</v>
      </c>
      <c r="AP218" s="37">
        <v>0</v>
      </c>
      <c r="AQ218" s="35">
        <v>0</v>
      </c>
      <c r="AR218" s="36">
        <v>0</v>
      </c>
      <c r="AS218" s="36">
        <v>0</v>
      </c>
      <c r="AT218" s="36">
        <v>0</v>
      </c>
      <c r="AU218" s="37">
        <v>0</v>
      </c>
      <c r="AV218" s="35">
        <v>2.3811419794193553</v>
      </c>
      <c r="AW218" s="36">
        <v>0.056502548927932356</v>
      </c>
      <c r="AX218" s="36">
        <v>0</v>
      </c>
      <c r="AY218" s="36">
        <v>0</v>
      </c>
      <c r="AZ218" s="37">
        <v>1.181901699580645</v>
      </c>
      <c r="BA218" s="35">
        <v>0</v>
      </c>
      <c r="BB218" s="36">
        <v>0</v>
      </c>
      <c r="BC218" s="36">
        <v>0</v>
      </c>
      <c r="BD218" s="36">
        <v>0</v>
      </c>
      <c r="BE218" s="37">
        <v>0</v>
      </c>
      <c r="BF218" s="35">
        <v>0.7388216222903227</v>
      </c>
      <c r="BG218" s="36">
        <v>0.9557611927741937</v>
      </c>
      <c r="BH218" s="36">
        <v>0</v>
      </c>
      <c r="BI218" s="36">
        <v>0</v>
      </c>
      <c r="BJ218" s="37">
        <v>0.05192246535483871</v>
      </c>
      <c r="BK218" s="38">
        <f t="shared" si="15"/>
        <v>15.065172277411806</v>
      </c>
    </row>
    <row r="219" spans="1:63" s="39" customFormat="1" ht="15">
      <c r="A219" s="34"/>
      <c r="B219" s="7" t="s">
        <v>281</v>
      </c>
      <c r="C219" s="35">
        <v>0</v>
      </c>
      <c r="D219" s="36">
        <v>24.732746353709672</v>
      </c>
      <c r="E219" s="36">
        <v>0</v>
      </c>
      <c r="F219" s="36">
        <v>0</v>
      </c>
      <c r="G219" s="37">
        <v>0</v>
      </c>
      <c r="H219" s="35">
        <v>89.56601724435481</v>
      </c>
      <c r="I219" s="36">
        <v>33.85371708864516</v>
      </c>
      <c r="J219" s="36">
        <v>0</v>
      </c>
      <c r="K219" s="36">
        <v>0</v>
      </c>
      <c r="L219" s="37">
        <v>69.91656716964516</v>
      </c>
      <c r="M219" s="35">
        <v>0</v>
      </c>
      <c r="N219" s="36">
        <v>0</v>
      </c>
      <c r="O219" s="36">
        <v>0</v>
      </c>
      <c r="P219" s="36">
        <v>0</v>
      </c>
      <c r="Q219" s="37">
        <v>0</v>
      </c>
      <c r="R219" s="35">
        <v>62.60773326858064</v>
      </c>
      <c r="S219" s="36">
        <v>2.875572695548387</v>
      </c>
      <c r="T219" s="36">
        <v>0</v>
      </c>
      <c r="U219" s="36">
        <v>0</v>
      </c>
      <c r="V219" s="37">
        <v>20.298055180580644</v>
      </c>
      <c r="W219" s="35">
        <v>0</v>
      </c>
      <c r="X219" s="36">
        <v>0</v>
      </c>
      <c r="Y219" s="36">
        <v>0</v>
      </c>
      <c r="Z219" s="36">
        <v>0</v>
      </c>
      <c r="AA219" s="37">
        <v>0</v>
      </c>
      <c r="AB219" s="35">
        <v>9.514776171387094</v>
      </c>
      <c r="AC219" s="36">
        <v>0.1237469250967742</v>
      </c>
      <c r="AD219" s="36">
        <v>0</v>
      </c>
      <c r="AE219" s="36">
        <v>0</v>
      </c>
      <c r="AF219" s="37">
        <v>5.222518331580645</v>
      </c>
      <c r="AG219" s="35">
        <v>0</v>
      </c>
      <c r="AH219" s="36">
        <v>0</v>
      </c>
      <c r="AI219" s="36">
        <v>0</v>
      </c>
      <c r="AJ219" s="36">
        <v>0</v>
      </c>
      <c r="AK219" s="37">
        <v>0</v>
      </c>
      <c r="AL219" s="35">
        <v>12.20119426983871</v>
      </c>
      <c r="AM219" s="36">
        <v>0.02052551935483871</v>
      </c>
      <c r="AN219" s="36">
        <v>0</v>
      </c>
      <c r="AO219" s="36">
        <v>0</v>
      </c>
      <c r="AP219" s="37">
        <v>2.400514927354839</v>
      </c>
      <c r="AQ219" s="35">
        <v>0</v>
      </c>
      <c r="AR219" s="36">
        <v>0</v>
      </c>
      <c r="AS219" s="36">
        <v>0</v>
      </c>
      <c r="AT219" s="36">
        <v>0</v>
      </c>
      <c r="AU219" s="37">
        <v>0</v>
      </c>
      <c r="AV219" s="35">
        <v>1510.7951794626783</v>
      </c>
      <c r="AW219" s="36">
        <v>148.51523183661826</v>
      </c>
      <c r="AX219" s="36">
        <v>0.03581311532258064</v>
      </c>
      <c r="AY219" s="36">
        <v>0</v>
      </c>
      <c r="AZ219" s="37">
        <v>898.8469154459349</v>
      </c>
      <c r="BA219" s="35">
        <v>0</v>
      </c>
      <c r="BB219" s="36">
        <v>0</v>
      </c>
      <c r="BC219" s="36">
        <v>0</v>
      </c>
      <c r="BD219" s="36">
        <v>0</v>
      </c>
      <c r="BE219" s="37">
        <v>0</v>
      </c>
      <c r="BF219" s="35">
        <v>1066.8046372334838</v>
      </c>
      <c r="BG219" s="36">
        <v>44.97640859248387</v>
      </c>
      <c r="BH219" s="36">
        <v>0.25611753970967743</v>
      </c>
      <c r="BI219" s="36">
        <v>0</v>
      </c>
      <c r="BJ219" s="37">
        <v>227.315966325387</v>
      </c>
      <c r="BK219" s="38">
        <f t="shared" si="15"/>
        <v>4230.879954697296</v>
      </c>
    </row>
    <row r="220" spans="1:63" s="39" customFormat="1" ht="15">
      <c r="A220" s="34"/>
      <c r="B220" s="7" t="s">
        <v>282</v>
      </c>
      <c r="C220" s="35">
        <v>0</v>
      </c>
      <c r="D220" s="36">
        <v>0.6577059943548389</v>
      </c>
      <c r="E220" s="36">
        <v>0</v>
      </c>
      <c r="F220" s="36">
        <v>0</v>
      </c>
      <c r="G220" s="37">
        <v>0</v>
      </c>
      <c r="H220" s="35">
        <v>2.6379431879677417</v>
      </c>
      <c r="I220" s="36">
        <v>0.3695239614838709</v>
      </c>
      <c r="J220" s="36">
        <v>0</v>
      </c>
      <c r="K220" s="36">
        <v>0</v>
      </c>
      <c r="L220" s="37">
        <v>2.995357753548387</v>
      </c>
      <c r="M220" s="35">
        <v>0</v>
      </c>
      <c r="N220" s="36">
        <v>0</v>
      </c>
      <c r="O220" s="36">
        <v>0</v>
      </c>
      <c r="P220" s="36">
        <v>0</v>
      </c>
      <c r="Q220" s="37">
        <v>0</v>
      </c>
      <c r="R220" s="35">
        <v>1.1061910367741934</v>
      </c>
      <c r="S220" s="36">
        <v>0</v>
      </c>
      <c r="T220" s="36">
        <v>0</v>
      </c>
      <c r="U220" s="36">
        <v>0</v>
      </c>
      <c r="V220" s="37">
        <v>0.7695226397419355</v>
      </c>
      <c r="W220" s="35">
        <v>0</v>
      </c>
      <c r="X220" s="36">
        <v>0</v>
      </c>
      <c r="Y220" s="36">
        <v>0</v>
      </c>
      <c r="Z220" s="36">
        <v>0</v>
      </c>
      <c r="AA220" s="37">
        <v>0</v>
      </c>
      <c r="AB220" s="35">
        <v>0.09407502112903227</v>
      </c>
      <c r="AC220" s="36">
        <v>0.0005472637096774191</v>
      </c>
      <c r="AD220" s="36">
        <v>0</v>
      </c>
      <c r="AE220" s="36">
        <v>0</v>
      </c>
      <c r="AF220" s="37">
        <v>0.11131383612903223</v>
      </c>
      <c r="AG220" s="35">
        <v>0</v>
      </c>
      <c r="AH220" s="36">
        <v>0</v>
      </c>
      <c r="AI220" s="36">
        <v>0</v>
      </c>
      <c r="AJ220" s="36">
        <v>0</v>
      </c>
      <c r="AK220" s="37">
        <v>0</v>
      </c>
      <c r="AL220" s="35">
        <v>0.07469231790322582</v>
      </c>
      <c r="AM220" s="36">
        <v>0</v>
      </c>
      <c r="AN220" s="36">
        <v>0</v>
      </c>
      <c r="AO220" s="36">
        <v>0</v>
      </c>
      <c r="AP220" s="37">
        <v>0.0363451459032258</v>
      </c>
      <c r="AQ220" s="35">
        <v>0</v>
      </c>
      <c r="AR220" s="36">
        <v>0</v>
      </c>
      <c r="AS220" s="36">
        <v>0</v>
      </c>
      <c r="AT220" s="36">
        <v>0</v>
      </c>
      <c r="AU220" s="37">
        <v>0</v>
      </c>
      <c r="AV220" s="35">
        <v>21.230232574064523</v>
      </c>
      <c r="AW220" s="36">
        <v>4.157081519858575</v>
      </c>
      <c r="AX220" s="36">
        <v>0</v>
      </c>
      <c r="AY220" s="36">
        <v>0</v>
      </c>
      <c r="AZ220" s="37">
        <v>24.91355575496774</v>
      </c>
      <c r="BA220" s="35">
        <v>0</v>
      </c>
      <c r="BB220" s="36">
        <v>0</v>
      </c>
      <c r="BC220" s="36">
        <v>0</v>
      </c>
      <c r="BD220" s="36">
        <v>0</v>
      </c>
      <c r="BE220" s="37">
        <v>0</v>
      </c>
      <c r="BF220" s="35">
        <v>11.144426368322582</v>
      </c>
      <c r="BG220" s="36">
        <v>0.48625248219354833</v>
      </c>
      <c r="BH220" s="36">
        <v>0</v>
      </c>
      <c r="BI220" s="36">
        <v>0</v>
      </c>
      <c r="BJ220" s="37">
        <v>5.359494547387096</v>
      </c>
      <c r="BK220" s="38">
        <f t="shared" si="15"/>
        <v>76.14426140543922</v>
      </c>
    </row>
    <row r="221" spans="1:63" s="39" customFormat="1" ht="15">
      <c r="A221" s="34"/>
      <c r="B221" s="7" t="s">
        <v>283</v>
      </c>
      <c r="C221" s="35">
        <v>0</v>
      </c>
      <c r="D221" s="36">
        <v>0.7594357038064514</v>
      </c>
      <c r="E221" s="36">
        <v>0</v>
      </c>
      <c r="F221" s="36">
        <v>0</v>
      </c>
      <c r="G221" s="37">
        <v>0</v>
      </c>
      <c r="H221" s="35">
        <v>17.31530836783871</v>
      </c>
      <c r="I221" s="36">
        <v>2.2827326827096766</v>
      </c>
      <c r="J221" s="36">
        <v>1.0326502719677417</v>
      </c>
      <c r="K221" s="36">
        <v>0</v>
      </c>
      <c r="L221" s="37">
        <v>13.651906457354839</v>
      </c>
      <c r="M221" s="35">
        <v>0</v>
      </c>
      <c r="N221" s="36">
        <v>0</v>
      </c>
      <c r="O221" s="36">
        <v>0</v>
      </c>
      <c r="P221" s="36">
        <v>0</v>
      </c>
      <c r="Q221" s="37">
        <v>0</v>
      </c>
      <c r="R221" s="35">
        <v>9.653969701354841</v>
      </c>
      <c r="S221" s="36">
        <v>5.94783920716129</v>
      </c>
      <c r="T221" s="36">
        <v>1.0331378484193547</v>
      </c>
      <c r="U221" s="36">
        <v>0</v>
      </c>
      <c r="V221" s="37">
        <v>5.7434912783225816</v>
      </c>
      <c r="W221" s="35">
        <v>0</v>
      </c>
      <c r="X221" s="36">
        <v>0</v>
      </c>
      <c r="Y221" s="36">
        <v>0</v>
      </c>
      <c r="Z221" s="36">
        <v>0</v>
      </c>
      <c r="AA221" s="37">
        <v>0</v>
      </c>
      <c r="AB221" s="35">
        <v>7.104290165548387</v>
      </c>
      <c r="AC221" s="36">
        <v>2.136274010225806</v>
      </c>
      <c r="AD221" s="36">
        <v>0</v>
      </c>
      <c r="AE221" s="36">
        <v>0</v>
      </c>
      <c r="AF221" s="37">
        <v>8.993161360354836</v>
      </c>
      <c r="AG221" s="35">
        <v>0</v>
      </c>
      <c r="AH221" s="36">
        <v>0</v>
      </c>
      <c r="AI221" s="36">
        <v>0</v>
      </c>
      <c r="AJ221" s="36">
        <v>0</v>
      </c>
      <c r="AK221" s="37">
        <v>0</v>
      </c>
      <c r="AL221" s="35">
        <v>0.0794348487096774</v>
      </c>
      <c r="AM221" s="36">
        <v>0</v>
      </c>
      <c r="AN221" s="36">
        <v>0</v>
      </c>
      <c r="AO221" s="36">
        <v>0</v>
      </c>
      <c r="AP221" s="37">
        <v>0.008465535967741937</v>
      </c>
      <c r="AQ221" s="35">
        <v>0</v>
      </c>
      <c r="AR221" s="36">
        <v>0</v>
      </c>
      <c r="AS221" s="36">
        <v>0</v>
      </c>
      <c r="AT221" s="36">
        <v>0</v>
      </c>
      <c r="AU221" s="37">
        <v>0</v>
      </c>
      <c r="AV221" s="35">
        <v>608.0468301992258</v>
      </c>
      <c r="AW221" s="36">
        <v>90.1519748274977</v>
      </c>
      <c r="AX221" s="36">
        <v>1.9781534110322576</v>
      </c>
      <c r="AY221" s="36">
        <v>0</v>
      </c>
      <c r="AZ221" s="37">
        <v>183.6888011658064</v>
      </c>
      <c r="BA221" s="35">
        <v>0</v>
      </c>
      <c r="BB221" s="36">
        <v>0</v>
      </c>
      <c r="BC221" s="36">
        <v>0</v>
      </c>
      <c r="BD221" s="36">
        <v>0</v>
      </c>
      <c r="BE221" s="37">
        <v>0</v>
      </c>
      <c r="BF221" s="35">
        <v>361.5285985124516</v>
      </c>
      <c r="BG221" s="36">
        <v>50.49653518348387</v>
      </c>
      <c r="BH221" s="36">
        <v>0.15958780958064514</v>
      </c>
      <c r="BI221" s="36">
        <v>0</v>
      </c>
      <c r="BJ221" s="37">
        <v>57.807996246935495</v>
      </c>
      <c r="BK221" s="38">
        <f t="shared" si="15"/>
        <v>1429.6005747957558</v>
      </c>
    </row>
    <row r="222" spans="1:63" s="39" customFormat="1" ht="15">
      <c r="A222" s="34"/>
      <c r="B222" s="7" t="s">
        <v>111</v>
      </c>
      <c r="C222" s="35">
        <v>0</v>
      </c>
      <c r="D222" s="36">
        <v>0.6657940589032257</v>
      </c>
      <c r="E222" s="36">
        <v>0</v>
      </c>
      <c r="F222" s="36">
        <v>0</v>
      </c>
      <c r="G222" s="37">
        <v>0</v>
      </c>
      <c r="H222" s="35">
        <v>10.160638679419355</v>
      </c>
      <c r="I222" s="36">
        <v>24.16235475629032</v>
      </c>
      <c r="J222" s="36">
        <v>0</v>
      </c>
      <c r="K222" s="36">
        <v>0</v>
      </c>
      <c r="L222" s="37">
        <v>6.13112082332258</v>
      </c>
      <c r="M222" s="35">
        <v>0</v>
      </c>
      <c r="N222" s="36">
        <v>0</v>
      </c>
      <c r="O222" s="36">
        <v>0</v>
      </c>
      <c r="P222" s="36">
        <v>0</v>
      </c>
      <c r="Q222" s="37">
        <v>0</v>
      </c>
      <c r="R222" s="35">
        <v>3.17908961283871</v>
      </c>
      <c r="S222" s="36">
        <v>15.928831008774191</v>
      </c>
      <c r="T222" s="36">
        <v>0</v>
      </c>
      <c r="U222" s="36">
        <v>0</v>
      </c>
      <c r="V222" s="37">
        <v>0.6999399382580642</v>
      </c>
      <c r="W222" s="35">
        <v>0</v>
      </c>
      <c r="X222" s="36">
        <v>0</v>
      </c>
      <c r="Y222" s="36">
        <v>0</v>
      </c>
      <c r="Z222" s="36">
        <v>0</v>
      </c>
      <c r="AA222" s="37">
        <v>0</v>
      </c>
      <c r="AB222" s="35">
        <v>0.08198961125806452</v>
      </c>
      <c r="AC222" s="36">
        <v>0</v>
      </c>
      <c r="AD222" s="36">
        <v>0</v>
      </c>
      <c r="AE222" s="36">
        <v>0</v>
      </c>
      <c r="AF222" s="37">
        <v>0.01738656838709677</v>
      </c>
      <c r="AG222" s="35">
        <v>0</v>
      </c>
      <c r="AH222" s="36">
        <v>0</v>
      </c>
      <c r="AI222" s="36">
        <v>0</v>
      </c>
      <c r="AJ222" s="36">
        <v>0</v>
      </c>
      <c r="AK222" s="37">
        <v>0</v>
      </c>
      <c r="AL222" s="35">
        <v>0.14308774790322581</v>
      </c>
      <c r="AM222" s="36">
        <v>0</v>
      </c>
      <c r="AN222" s="36">
        <v>0</v>
      </c>
      <c r="AO222" s="36">
        <v>0</v>
      </c>
      <c r="AP222" s="37">
        <v>0</v>
      </c>
      <c r="AQ222" s="35">
        <v>0</v>
      </c>
      <c r="AR222" s="36">
        <v>0</v>
      </c>
      <c r="AS222" s="36">
        <v>0</v>
      </c>
      <c r="AT222" s="36">
        <v>0</v>
      </c>
      <c r="AU222" s="37">
        <v>0</v>
      </c>
      <c r="AV222" s="35">
        <v>41.935610064870964</v>
      </c>
      <c r="AW222" s="36">
        <v>6.2831644051063975</v>
      </c>
      <c r="AX222" s="36">
        <v>0</v>
      </c>
      <c r="AY222" s="36">
        <v>0</v>
      </c>
      <c r="AZ222" s="37">
        <v>6.623663264387098</v>
      </c>
      <c r="BA222" s="35">
        <v>0</v>
      </c>
      <c r="BB222" s="36">
        <v>0</v>
      </c>
      <c r="BC222" s="36">
        <v>0</v>
      </c>
      <c r="BD222" s="36">
        <v>0</v>
      </c>
      <c r="BE222" s="37">
        <v>0</v>
      </c>
      <c r="BF222" s="35">
        <v>13.647822405612905</v>
      </c>
      <c r="BG222" s="36">
        <v>4.451217874645161</v>
      </c>
      <c r="BH222" s="36">
        <v>0</v>
      </c>
      <c r="BI222" s="36">
        <v>0</v>
      </c>
      <c r="BJ222" s="37">
        <v>2.822693264709677</v>
      </c>
      <c r="BK222" s="38">
        <f t="shared" si="15"/>
        <v>136.934404084687</v>
      </c>
    </row>
    <row r="223" spans="1:63" s="39" customFormat="1" ht="15">
      <c r="A223" s="34"/>
      <c r="B223" s="7" t="s">
        <v>112</v>
      </c>
      <c r="C223" s="35">
        <v>0</v>
      </c>
      <c r="D223" s="36">
        <v>2.365330380290322</v>
      </c>
      <c r="E223" s="36">
        <v>0</v>
      </c>
      <c r="F223" s="36">
        <v>0</v>
      </c>
      <c r="G223" s="37">
        <v>0</v>
      </c>
      <c r="H223" s="35">
        <v>179.11217421193547</v>
      </c>
      <c r="I223" s="36">
        <v>65.06813846832257</v>
      </c>
      <c r="J223" s="36">
        <v>0</v>
      </c>
      <c r="K223" s="36">
        <v>0</v>
      </c>
      <c r="L223" s="37">
        <v>112.12619969567741</v>
      </c>
      <c r="M223" s="35">
        <v>0</v>
      </c>
      <c r="N223" s="36">
        <v>0</v>
      </c>
      <c r="O223" s="36">
        <v>0</v>
      </c>
      <c r="P223" s="36">
        <v>0</v>
      </c>
      <c r="Q223" s="37">
        <v>0</v>
      </c>
      <c r="R223" s="35">
        <v>56.13690945883871</v>
      </c>
      <c r="S223" s="36">
        <v>0.6066148719032256</v>
      </c>
      <c r="T223" s="36">
        <v>0</v>
      </c>
      <c r="U223" s="36">
        <v>0</v>
      </c>
      <c r="V223" s="37">
        <v>33.27982283912904</v>
      </c>
      <c r="W223" s="35">
        <v>0</v>
      </c>
      <c r="X223" s="36">
        <v>0</v>
      </c>
      <c r="Y223" s="36">
        <v>0</v>
      </c>
      <c r="Z223" s="36">
        <v>0</v>
      </c>
      <c r="AA223" s="37">
        <v>0</v>
      </c>
      <c r="AB223" s="35">
        <v>1.4243726891612902</v>
      </c>
      <c r="AC223" s="36">
        <v>0.0009286155806451614</v>
      </c>
      <c r="AD223" s="36">
        <v>0</v>
      </c>
      <c r="AE223" s="36">
        <v>0</v>
      </c>
      <c r="AF223" s="37">
        <v>0.21936036903225803</v>
      </c>
      <c r="AG223" s="35">
        <v>0</v>
      </c>
      <c r="AH223" s="36">
        <v>0</v>
      </c>
      <c r="AI223" s="36">
        <v>0</v>
      </c>
      <c r="AJ223" s="36">
        <v>0</v>
      </c>
      <c r="AK223" s="37">
        <v>0</v>
      </c>
      <c r="AL223" s="35">
        <v>0.5578972889032258</v>
      </c>
      <c r="AM223" s="36">
        <v>0</v>
      </c>
      <c r="AN223" s="36">
        <v>0</v>
      </c>
      <c r="AO223" s="36">
        <v>0</v>
      </c>
      <c r="AP223" s="37">
        <v>0.22644648261290323</v>
      </c>
      <c r="AQ223" s="35">
        <v>0</v>
      </c>
      <c r="AR223" s="36">
        <v>0</v>
      </c>
      <c r="AS223" s="36">
        <v>0</v>
      </c>
      <c r="AT223" s="36">
        <v>0</v>
      </c>
      <c r="AU223" s="37">
        <v>0</v>
      </c>
      <c r="AV223" s="35">
        <v>1017.2899948559678</v>
      </c>
      <c r="AW223" s="36">
        <v>156.45039081877397</v>
      </c>
      <c r="AX223" s="36">
        <v>0.05576849048387099</v>
      </c>
      <c r="AY223" s="36">
        <v>0</v>
      </c>
      <c r="AZ223" s="37">
        <v>522.8492513201285</v>
      </c>
      <c r="BA223" s="35">
        <v>0</v>
      </c>
      <c r="BB223" s="36">
        <v>0</v>
      </c>
      <c r="BC223" s="36">
        <v>0</v>
      </c>
      <c r="BD223" s="36">
        <v>0</v>
      </c>
      <c r="BE223" s="37">
        <v>0</v>
      </c>
      <c r="BF223" s="35">
        <v>393.69913758554856</v>
      </c>
      <c r="BG223" s="36">
        <v>33.49679403141935</v>
      </c>
      <c r="BH223" s="36">
        <v>0.028095992806451604</v>
      </c>
      <c r="BI223" s="36">
        <v>0</v>
      </c>
      <c r="BJ223" s="37">
        <v>122.65854900035484</v>
      </c>
      <c r="BK223" s="38">
        <f t="shared" si="15"/>
        <v>2697.652177466871</v>
      </c>
    </row>
    <row r="224" spans="1:63" s="39" customFormat="1" ht="15">
      <c r="A224" s="34"/>
      <c r="B224" s="7" t="s">
        <v>284</v>
      </c>
      <c r="C224" s="35">
        <v>0</v>
      </c>
      <c r="D224" s="36">
        <v>0.6487522560000003</v>
      </c>
      <c r="E224" s="36">
        <v>0</v>
      </c>
      <c r="F224" s="36">
        <v>0</v>
      </c>
      <c r="G224" s="37">
        <v>0</v>
      </c>
      <c r="H224" s="35">
        <v>30.303026441516124</v>
      </c>
      <c r="I224" s="36">
        <v>5.263219182580645</v>
      </c>
      <c r="J224" s="36">
        <v>0</v>
      </c>
      <c r="K224" s="36">
        <v>0</v>
      </c>
      <c r="L224" s="37">
        <v>42.689969267483875</v>
      </c>
      <c r="M224" s="35">
        <v>0</v>
      </c>
      <c r="N224" s="36">
        <v>0</v>
      </c>
      <c r="O224" s="36">
        <v>0</v>
      </c>
      <c r="P224" s="36">
        <v>0</v>
      </c>
      <c r="Q224" s="37">
        <v>0</v>
      </c>
      <c r="R224" s="35">
        <v>17.421059724612903</v>
      </c>
      <c r="S224" s="36">
        <v>0.2827282041935483</v>
      </c>
      <c r="T224" s="36">
        <v>0</v>
      </c>
      <c r="U224" s="36">
        <v>0</v>
      </c>
      <c r="V224" s="37">
        <v>12.007790523451611</v>
      </c>
      <c r="W224" s="35">
        <v>0</v>
      </c>
      <c r="X224" s="36">
        <v>0</v>
      </c>
      <c r="Y224" s="36">
        <v>0</v>
      </c>
      <c r="Z224" s="36">
        <v>0</v>
      </c>
      <c r="AA224" s="37">
        <v>0</v>
      </c>
      <c r="AB224" s="35">
        <v>3.7970841989677404</v>
      </c>
      <c r="AC224" s="36">
        <v>0.008142663935483872</v>
      </c>
      <c r="AD224" s="36">
        <v>0</v>
      </c>
      <c r="AE224" s="36">
        <v>0</v>
      </c>
      <c r="AF224" s="37">
        <v>1.7580924394516129</v>
      </c>
      <c r="AG224" s="35">
        <v>0</v>
      </c>
      <c r="AH224" s="36">
        <v>0</v>
      </c>
      <c r="AI224" s="36">
        <v>0</v>
      </c>
      <c r="AJ224" s="36">
        <v>0</v>
      </c>
      <c r="AK224" s="37">
        <v>0</v>
      </c>
      <c r="AL224" s="35">
        <v>3.7093630371290334</v>
      </c>
      <c r="AM224" s="36">
        <v>0.015996530612903223</v>
      </c>
      <c r="AN224" s="36">
        <v>0</v>
      </c>
      <c r="AO224" s="36">
        <v>0</v>
      </c>
      <c r="AP224" s="37">
        <v>1.1808183006774196</v>
      </c>
      <c r="AQ224" s="35">
        <v>0</v>
      </c>
      <c r="AR224" s="36">
        <v>0</v>
      </c>
      <c r="AS224" s="36">
        <v>0</v>
      </c>
      <c r="AT224" s="36">
        <v>0</v>
      </c>
      <c r="AU224" s="37">
        <v>0</v>
      </c>
      <c r="AV224" s="35">
        <v>434.2511557889362</v>
      </c>
      <c r="AW224" s="36">
        <v>23.157448774705813</v>
      </c>
      <c r="AX224" s="36">
        <v>0</v>
      </c>
      <c r="AY224" s="36">
        <v>0</v>
      </c>
      <c r="AZ224" s="37">
        <v>456.8321563679998</v>
      </c>
      <c r="BA224" s="35">
        <v>0</v>
      </c>
      <c r="BB224" s="36">
        <v>0</v>
      </c>
      <c r="BC224" s="36">
        <v>0</v>
      </c>
      <c r="BD224" s="36">
        <v>0</v>
      </c>
      <c r="BE224" s="37">
        <v>0</v>
      </c>
      <c r="BF224" s="35">
        <v>260.6952529975484</v>
      </c>
      <c r="BG224" s="36">
        <v>7.384405483193549</v>
      </c>
      <c r="BH224" s="36">
        <v>0.17153901083870973</v>
      </c>
      <c r="BI224" s="36">
        <v>0</v>
      </c>
      <c r="BJ224" s="37">
        <v>130.25103467077417</v>
      </c>
      <c r="BK224" s="38">
        <f t="shared" si="15"/>
        <v>1431.8290358646095</v>
      </c>
    </row>
    <row r="225" spans="1:63" s="39" customFormat="1" ht="15">
      <c r="A225" s="34"/>
      <c r="B225" s="7" t="s">
        <v>285</v>
      </c>
      <c r="C225" s="35">
        <v>0</v>
      </c>
      <c r="D225" s="36">
        <v>0.6694122281935484</v>
      </c>
      <c r="E225" s="36">
        <v>0</v>
      </c>
      <c r="F225" s="36">
        <v>0</v>
      </c>
      <c r="G225" s="37">
        <v>0</v>
      </c>
      <c r="H225" s="35">
        <v>0.7551150156451613</v>
      </c>
      <c r="I225" s="36">
        <v>0.0035815739677419346</v>
      </c>
      <c r="J225" s="36">
        <v>0</v>
      </c>
      <c r="K225" s="36">
        <v>0</v>
      </c>
      <c r="L225" s="37">
        <v>2.1288717909677417</v>
      </c>
      <c r="M225" s="35">
        <v>0</v>
      </c>
      <c r="N225" s="36">
        <v>0</v>
      </c>
      <c r="O225" s="36">
        <v>0</v>
      </c>
      <c r="P225" s="36">
        <v>0</v>
      </c>
      <c r="Q225" s="37">
        <v>0</v>
      </c>
      <c r="R225" s="35">
        <v>0.28854278174193543</v>
      </c>
      <c r="S225" s="36">
        <v>0.4162610126129034</v>
      </c>
      <c r="T225" s="36">
        <v>0</v>
      </c>
      <c r="U225" s="36">
        <v>0</v>
      </c>
      <c r="V225" s="37">
        <v>0.613110636612903</v>
      </c>
      <c r="W225" s="35">
        <v>0</v>
      </c>
      <c r="X225" s="36">
        <v>0</v>
      </c>
      <c r="Y225" s="36">
        <v>0</v>
      </c>
      <c r="Z225" s="36">
        <v>0</v>
      </c>
      <c r="AA225" s="37">
        <v>0</v>
      </c>
      <c r="AB225" s="35">
        <v>0.0434962426451613</v>
      </c>
      <c r="AC225" s="36">
        <v>0</v>
      </c>
      <c r="AD225" s="36">
        <v>0</v>
      </c>
      <c r="AE225" s="36">
        <v>0</v>
      </c>
      <c r="AF225" s="37">
        <v>0.021166512967741934</v>
      </c>
      <c r="AG225" s="35">
        <v>0</v>
      </c>
      <c r="AH225" s="36">
        <v>0</v>
      </c>
      <c r="AI225" s="36">
        <v>0</v>
      </c>
      <c r="AJ225" s="36">
        <v>0</v>
      </c>
      <c r="AK225" s="37">
        <v>0</v>
      </c>
      <c r="AL225" s="35">
        <v>0.021890457225806452</v>
      </c>
      <c r="AM225" s="36">
        <v>0</v>
      </c>
      <c r="AN225" s="36">
        <v>0</v>
      </c>
      <c r="AO225" s="36">
        <v>0</v>
      </c>
      <c r="AP225" s="37">
        <v>0.008410226967741935</v>
      </c>
      <c r="AQ225" s="35">
        <v>0</v>
      </c>
      <c r="AR225" s="36">
        <v>0</v>
      </c>
      <c r="AS225" s="36">
        <v>0</v>
      </c>
      <c r="AT225" s="36">
        <v>0</v>
      </c>
      <c r="AU225" s="37">
        <v>0</v>
      </c>
      <c r="AV225" s="35">
        <v>4.4487272069677415</v>
      </c>
      <c r="AW225" s="36">
        <v>1.6612339110155736</v>
      </c>
      <c r="AX225" s="36">
        <v>0</v>
      </c>
      <c r="AY225" s="36">
        <v>0</v>
      </c>
      <c r="AZ225" s="37">
        <v>9.272150274483872</v>
      </c>
      <c r="BA225" s="35">
        <v>0</v>
      </c>
      <c r="BB225" s="36">
        <v>0</v>
      </c>
      <c r="BC225" s="36">
        <v>0</v>
      </c>
      <c r="BD225" s="36">
        <v>0</v>
      </c>
      <c r="BE225" s="37">
        <v>0</v>
      </c>
      <c r="BF225" s="35">
        <v>2.858256585935484</v>
      </c>
      <c r="BG225" s="36">
        <v>0.0011118178709677421</v>
      </c>
      <c r="BH225" s="36">
        <v>0</v>
      </c>
      <c r="BI225" s="36">
        <v>0</v>
      </c>
      <c r="BJ225" s="37">
        <v>2.5648902167741934</v>
      </c>
      <c r="BK225" s="38">
        <f t="shared" si="15"/>
        <v>25.776228492596218</v>
      </c>
    </row>
    <row r="226" spans="1:63" s="39" customFormat="1" ht="15">
      <c r="A226" s="34"/>
      <c r="B226" s="7" t="s">
        <v>116</v>
      </c>
      <c r="C226" s="35">
        <v>0</v>
      </c>
      <c r="D226" s="36">
        <v>0.6666866129032258</v>
      </c>
      <c r="E226" s="36">
        <v>0</v>
      </c>
      <c r="F226" s="36">
        <v>0</v>
      </c>
      <c r="G226" s="37">
        <v>0</v>
      </c>
      <c r="H226" s="35">
        <v>20.448396956096776</v>
      </c>
      <c r="I226" s="36">
        <v>0</v>
      </c>
      <c r="J226" s="36">
        <v>0</v>
      </c>
      <c r="K226" s="36">
        <v>0</v>
      </c>
      <c r="L226" s="37">
        <v>3.5558566438387094</v>
      </c>
      <c r="M226" s="35">
        <v>0</v>
      </c>
      <c r="N226" s="36">
        <v>0</v>
      </c>
      <c r="O226" s="36">
        <v>0</v>
      </c>
      <c r="P226" s="36">
        <v>0</v>
      </c>
      <c r="Q226" s="37">
        <v>0</v>
      </c>
      <c r="R226" s="35">
        <v>11.379452016935483</v>
      </c>
      <c r="S226" s="36">
        <v>0</v>
      </c>
      <c r="T226" s="36">
        <v>0</v>
      </c>
      <c r="U226" s="36">
        <v>0</v>
      </c>
      <c r="V226" s="37">
        <v>1.360160238903226</v>
      </c>
      <c r="W226" s="35">
        <v>0</v>
      </c>
      <c r="X226" s="36">
        <v>0</v>
      </c>
      <c r="Y226" s="36">
        <v>0</v>
      </c>
      <c r="Z226" s="36">
        <v>0</v>
      </c>
      <c r="AA226" s="37">
        <v>0</v>
      </c>
      <c r="AB226" s="35">
        <v>1.267846095580645</v>
      </c>
      <c r="AC226" s="36">
        <v>0</v>
      </c>
      <c r="AD226" s="36">
        <v>0</v>
      </c>
      <c r="AE226" s="36">
        <v>0</v>
      </c>
      <c r="AF226" s="37">
        <v>0.3981317878709678</v>
      </c>
      <c r="AG226" s="35">
        <v>0</v>
      </c>
      <c r="AH226" s="36">
        <v>0</v>
      </c>
      <c r="AI226" s="36">
        <v>0</v>
      </c>
      <c r="AJ226" s="36">
        <v>0</v>
      </c>
      <c r="AK226" s="37">
        <v>0</v>
      </c>
      <c r="AL226" s="35">
        <v>0.3928145488064515</v>
      </c>
      <c r="AM226" s="36">
        <v>0</v>
      </c>
      <c r="AN226" s="36">
        <v>0</v>
      </c>
      <c r="AO226" s="36">
        <v>0</v>
      </c>
      <c r="AP226" s="37">
        <v>0.025270125129032255</v>
      </c>
      <c r="AQ226" s="35">
        <v>0</v>
      </c>
      <c r="AR226" s="36">
        <v>0</v>
      </c>
      <c r="AS226" s="36">
        <v>0</v>
      </c>
      <c r="AT226" s="36">
        <v>0</v>
      </c>
      <c r="AU226" s="37">
        <v>0</v>
      </c>
      <c r="AV226" s="35">
        <v>700.6697470273058</v>
      </c>
      <c r="AW226" s="36">
        <v>0.005058088096774194</v>
      </c>
      <c r="AX226" s="36">
        <v>0</v>
      </c>
      <c r="AY226" s="36">
        <v>0</v>
      </c>
      <c r="AZ226" s="37">
        <v>76.74359027509678</v>
      </c>
      <c r="BA226" s="35">
        <v>0</v>
      </c>
      <c r="BB226" s="36">
        <v>0</v>
      </c>
      <c r="BC226" s="36">
        <v>0</v>
      </c>
      <c r="BD226" s="36">
        <v>0</v>
      </c>
      <c r="BE226" s="37">
        <v>0</v>
      </c>
      <c r="BF226" s="35">
        <v>539.8643185937418</v>
      </c>
      <c r="BG226" s="36">
        <v>0</v>
      </c>
      <c r="BH226" s="36">
        <v>0</v>
      </c>
      <c r="BI226" s="36">
        <v>0</v>
      </c>
      <c r="BJ226" s="37">
        <v>21.004121931935483</v>
      </c>
      <c r="BK226" s="38">
        <f t="shared" si="15"/>
        <v>1377.781450942241</v>
      </c>
    </row>
    <row r="227" spans="1:63" s="39" customFormat="1" ht="15">
      <c r="A227" s="34"/>
      <c r="B227" s="7" t="s">
        <v>113</v>
      </c>
      <c r="C227" s="35">
        <v>0</v>
      </c>
      <c r="D227" s="36">
        <v>0.8498097068064514</v>
      </c>
      <c r="E227" s="36">
        <v>0</v>
      </c>
      <c r="F227" s="36">
        <v>0</v>
      </c>
      <c r="G227" s="37">
        <v>0</v>
      </c>
      <c r="H227" s="35">
        <v>582.1124544249034</v>
      </c>
      <c r="I227" s="36">
        <v>20.332065613032256</v>
      </c>
      <c r="J227" s="36">
        <v>0</v>
      </c>
      <c r="K227" s="36">
        <v>0</v>
      </c>
      <c r="L227" s="37">
        <v>216.58123179525808</v>
      </c>
      <c r="M227" s="35">
        <v>0</v>
      </c>
      <c r="N227" s="36">
        <v>0</v>
      </c>
      <c r="O227" s="36">
        <v>0</v>
      </c>
      <c r="P227" s="36">
        <v>0</v>
      </c>
      <c r="Q227" s="37">
        <v>0</v>
      </c>
      <c r="R227" s="35">
        <v>332.75000856670965</v>
      </c>
      <c r="S227" s="36">
        <v>6.402363879516131</v>
      </c>
      <c r="T227" s="36">
        <v>0</v>
      </c>
      <c r="U227" s="36">
        <v>0</v>
      </c>
      <c r="V227" s="37">
        <v>57.16210451803225</v>
      </c>
      <c r="W227" s="35">
        <v>0</v>
      </c>
      <c r="X227" s="36">
        <v>0</v>
      </c>
      <c r="Y227" s="36">
        <v>0</v>
      </c>
      <c r="Z227" s="36">
        <v>0</v>
      </c>
      <c r="AA227" s="37">
        <v>0</v>
      </c>
      <c r="AB227" s="35">
        <v>6.55562376332258</v>
      </c>
      <c r="AC227" s="36">
        <v>0.2871245030645162</v>
      </c>
      <c r="AD227" s="36">
        <v>0</v>
      </c>
      <c r="AE227" s="36">
        <v>0</v>
      </c>
      <c r="AF227" s="37">
        <v>1.8760418318064516</v>
      </c>
      <c r="AG227" s="35">
        <v>0</v>
      </c>
      <c r="AH227" s="36">
        <v>0</v>
      </c>
      <c r="AI227" s="36">
        <v>0</v>
      </c>
      <c r="AJ227" s="36">
        <v>0</v>
      </c>
      <c r="AK227" s="37">
        <v>0</v>
      </c>
      <c r="AL227" s="35">
        <v>2.381196221129033</v>
      </c>
      <c r="AM227" s="36">
        <v>0</v>
      </c>
      <c r="AN227" s="36">
        <v>0</v>
      </c>
      <c r="AO227" s="36">
        <v>0</v>
      </c>
      <c r="AP227" s="37">
        <v>0.2466313252580645</v>
      </c>
      <c r="AQ227" s="35">
        <v>0</v>
      </c>
      <c r="AR227" s="36">
        <v>0</v>
      </c>
      <c r="AS227" s="36">
        <v>0</v>
      </c>
      <c r="AT227" s="36">
        <v>0</v>
      </c>
      <c r="AU227" s="37">
        <v>0</v>
      </c>
      <c r="AV227" s="35">
        <v>3138.765799130004</v>
      </c>
      <c r="AW227" s="36">
        <v>87.05869411639745</v>
      </c>
      <c r="AX227" s="36">
        <v>0.11316828870967742</v>
      </c>
      <c r="AY227" s="36">
        <v>0</v>
      </c>
      <c r="AZ227" s="37">
        <v>650.906850122613</v>
      </c>
      <c r="BA227" s="35">
        <v>0</v>
      </c>
      <c r="BB227" s="36">
        <v>0</v>
      </c>
      <c r="BC227" s="36">
        <v>0</v>
      </c>
      <c r="BD227" s="36">
        <v>0</v>
      </c>
      <c r="BE227" s="37">
        <v>0</v>
      </c>
      <c r="BF227" s="35">
        <v>2020.5642718168071</v>
      </c>
      <c r="BG227" s="36">
        <v>31.060925144258064</v>
      </c>
      <c r="BH227" s="36">
        <v>0.14640910074193544</v>
      </c>
      <c r="BI227" s="36">
        <v>0</v>
      </c>
      <c r="BJ227" s="37">
        <v>247.7907041633871</v>
      </c>
      <c r="BK227" s="38">
        <f t="shared" si="15"/>
        <v>7403.943478031758</v>
      </c>
    </row>
    <row r="228" spans="1:63" s="39" customFormat="1" ht="15">
      <c r="A228" s="34"/>
      <c r="B228" s="7" t="s">
        <v>286</v>
      </c>
      <c r="C228" s="35">
        <v>0</v>
      </c>
      <c r="D228" s="36">
        <v>0.6958961578064515</v>
      </c>
      <c r="E228" s="36">
        <v>0</v>
      </c>
      <c r="F228" s="36">
        <v>0</v>
      </c>
      <c r="G228" s="37">
        <v>0</v>
      </c>
      <c r="H228" s="35">
        <v>50.57670829148388</v>
      </c>
      <c r="I228" s="36">
        <v>3.91029333616129</v>
      </c>
      <c r="J228" s="36">
        <v>0</v>
      </c>
      <c r="K228" s="36">
        <v>0</v>
      </c>
      <c r="L228" s="37">
        <v>103.3950522784839</v>
      </c>
      <c r="M228" s="35">
        <v>0</v>
      </c>
      <c r="N228" s="36">
        <v>0</v>
      </c>
      <c r="O228" s="36">
        <v>0</v>
      </c>
      <c r="P228" s="36">
        <v>0</v>
      </c>
      <c r="Q228" s="37">
        <v>0</v>
      </c>
      <c r="R228" s="35">
        <v>31.637399953161285</v>
      </c>
      <c r="S228" s="36">
        <v>11.758470972935484</v>
      </c>
      <c r="T228" s="36">
        <v>0</v>
      </c>
      <c r="U228" s="36">
        <v>0</v>
      </c>
      <c r="V228" s="37">
        <v>30.623655069709674</v>
      </c>
      <c r="W228" s="35">
        <v>0</v>
      </c>
      <c r="X228" s="36">
        <v>0</v>
      </c>
      <c r="Y228" s="36">
        <v>0</v>
      </c>
      <c r="Z228" s="36">
        <v>0</v>
      </c>
      <c r="AA228" s="37">
        <v>0</v>
      </c>
      <c r="AB228" s="35">
        <v>2.677760065612903</v>
      </c>
      <c r="AC228" s="36">
        <v>0</v>
      </c>
      <c r="AD228" s="36">
        <v>0</v>
      </c>
      <c r="AE228" s="36">
        <v>0</v>
      </c>
      <c r="AF228" s="37">
        <v>2.280643357032258</v>
      </c>
      <c r="AG228" s="35">
        <v>0</v>
      </c>
      <c r="AH228" s="36">
        <v>0</v>
      </c>
      <c r="AI228" s="36">
        <v>0</v>
      </c>
      <c r="AJ228" s="36">
        <v>0</v>
      </c>
      <c r="AK228" s="37">
        <v>0</v>
      </c>
      <c r="AL228" s="35">
        <v>2.6287133871290327</v>
      </c>
      <c r="AM228" s="36">
        <v>0.0002982312903225806</v>
      </c>
      <c r="AN228" s="36">
        <v>0</v>
      </c>
      <c r="AO228" s="36">
        <v>0</v>
      </c>
      <c r="AP228" s="37">
        <v>0.9587843086129031</v>
      </c>
      <c r="AQ228" s="35">
        <v>0</v>
      </c>
      <c r="AR228" s="36">
        <v>0</v>
      </c>
      <c r="AS228" s="36">
        <v>0</v>
      </c>
      <c r="AT228" s="36">
        <v>0</v>
      </c>
      <c r="AU228" s="37">
        <v>0</v>
      </c>
      <c r="AV228" s="35">
        <v>764.5285488299348</v>
      </c>
      <c r="AW228" s="36">
        <v>37.36864180483301</v>
      </c>
      <c r="AX228" s="36">
        <v>0.45128532258064513</v>
      </c>
      <c r="AY228" s="36">
        <v>0</v>
      </c>
      <c r="AZ228" s="37">
        <v>1034.5547778032906</v>
      </c>
      <c r="BA228" s="35">
        <v>0</v>
      </c>
      <c r="BB228" s="36">
        <v>0</v>
      </c>
      <c r="BC228" s="36">
        <v>0</v>
      </c>
      <c r="BD228" s="36">
        <v>0</v>
      </c>
      <c r="BE228" s="37">
        <v>0</v>
      </c>
      <c r="BF228" s="35">
        <v>598.8813352817097</v>
      </c>
      <c r="BG228" s="36">
        <v>7.955491894064515</v>
      </c>
      <c r="BH228" s="36">
        <v>0.00888268935483871</v>
      </c>
      <c r="BI228" s="36">
        <v>0</v>
      </c>
      <c r="BJ228" s="37">
        <v>417.66983283841944</v>
      </c>
      <c r="BK228" s="38">
        <f t="shared" si="15"/>
        <v>3102.5624718736067</v>
      </c>
    </row>
    <row r="229" spans="1:63" s="39" customFormat="1" ht="15">
      <c r="A229" s="34"/>
      <c r="B229" s="7" t="s">
        <v>114</v>
      </c>
      <c r="C229" s="35">
        <v>0</v>
      </c>
      <c r="D229" s="36">
        <v>0.07202895867741935</v>
      </c>
      <c r="E229" s="36">
        <v>0</v>
      </c>
      <c r="F229" s="36">
        <v>0</v>
      </c>
      <c r="G229" s="37">
        <v>0</v>
      </c>
      <c r="H229" s="35">
        <v>3.7599564934838705</v>
      </c>
      <c r="I229" s="36">
        <v>0.0035779956451612903</v>
      </c>
      <c r="J229" s="36">
        <v>0</v>
      </c>
      <c r="K229" s="36">
        <v>0</v>
      </c>
      <c r="L229" s="37">
        <v>1.6939678667096771</v>
      </c>
      <c r="M229" s="35">
        <v>0</v>
      </c>
      <c r="N229" s="36">
        <v>0</v>
      </c>
      <c r="O229" s="36">
        <v>0</v>
      </c>
      <c r="P229" s="36">
        <v>0</v>
      </c>
      <c r="Q229" s="37">
        <v>0</v>
      </c>
      <c r="R229" s="35">
        <v>1.3639912327096777</v>
      </c>
      <c r="S229" s="36">
        <v>1.0940787211612901</v>
      </c>
      <c r="T229" s="36">
        <v>0</v>
      </c>
      <c r="U229" s="36">
        <v>0</v>
      </c>
      <c r="V229" s="37">
        <v>0.21772189867741934</v>
      </c>
      <c r="W229" s="35">
        <v>0</v>
      </c>
      <c r="X229" s="36">
        <v>0</v>
      </c>
      <c r="Y229" s="36">
        <v>0</v>
      </c>
      <c r="Z229" s="36">
        <v>0</v>
      </c>
      <c r="AA229" s="37">
        <v>0</v>
      </c>
      <c r="AB229" s="35">
        <v>0.00046842258064516126</v>
      </c>
      <c r="AC229" s="36">
        <v>0</v>
      </c>
      <c r="AD229" s="36">
        <v>0</v>
      </c>
      <c r="AE229" s="36">
        <v>0</v>
      </c>
      <c r="AF229" s="37">
        <v>0</v>
      </c>
      <c r="AG229" s="35">
        <v>0</v>
      </c>
      <c r="AH229" s="36">
        <v>0</v>
      </c>
      <c r="AI229" s="36">
        <v>0</v>
      </c>
      <c r="AJ229" s="36">
        <v>0</v>
      </c>
      <c r="AK229" s="37">
        <v>0</v>
      </c>
      <c r="AL229" s="35">
        <v>0.007723241161290324</v>
      </c>
      <c r="AM229" s="36">
        <v>0</v>
      </c>
      <c r="AN229" s="36">
        <v>0</v>
      </c>
      <c r="AO229" s="36">
        <v>0</v>
      </c>
      <c r="AP229" s="37">
        <v>0</v>
      </c>
      <c r="AQ229" s="35">
        <v>0</v>
      </c>
      <c r="AR229" s="36">
        <v>0</v>
      </c>
      <c r="AS229" s="36">
        <v>0</v>
      </c>
      <c r="AT229" s="36">
        <v>0</v>
      </c>
      <c r="AU229" s="37">
        <v>0</v>
      </c>
      <c r="AV229" s="35">
        <v>2.558776893806452</v>
      </c>
      <c r="AW229" s="36">
        <v>0.5880864650055528</v>
      </c>
      <c r="AX229" s="36">
        <v>0</v>
      </c>
      <c r="AY229" s="36">
        <v>0</v>
      </c>
      <c r="AZ229" s="37">
        <v>1.210443157935484</v>
      </c>
      <c r="BA229" s="35">
        <v>0</v>
      </c>
      <c r="BB229" s="36">
        <v>0</v>
      </c>
      <c r="BC229" s="36">
        <v>0</v>
      </c>
      <c r="BD229" s="36">
        <v>0</v>
      </c>
      <c r="BE229" s="37">
        <v>0</v>
      </c>
      <c r="BF229" s="35">
        <v>0.7631171578387098</v>
      </c>
      <c r="BG229" s="36">
        <v>0</v>
      </c>
      <c r="BH229" s="36">
        <v>0</v>
      </c>
      <c r="BI229" s="36">
        <v>0</v>
      </c>
      <c r="BJ229" s="37">
        <v>0.24338127370967744</v>
      </c>
      <c r="BK229" s="38">
        <f>SUM(C229:BJ229)</f>
        <v>13.577319779102325</v>
      </c>
    </row>
    <row r="230" spans="1:63" s="39" customFormat="1" ht="15">
      <c r="A230" s="34"/>
      <c r="B230" s="7" t="s">
        <v>119</v>
      </c>
      <c r="C230" s="35">
        <v>0</v>
      </c>
      <c r="D230" s="36">
        <v>2.1536201612903225</v>
      </c>
      <c r="E230" s="36">
        <v>0</v>
      </c>
      <c r="F230" s="36">
        <v>0</v>
      </c>
      <c r="G230" s="37">
        <v>0</v>
      </c>
      <c r="H230" s="35">
        <v>6.2984219720322585</v>
      </c>
      <c r="I230" s="36">
        <v>0.029545688741935493</v>
      </c>
      <c r="J230" s="36">
        <v>0</v>
      </c>
      <c r="K230" s="36">
        <v>0</v>
      </c>
      <c r="L230" s="37">
        <v>3.0298750309354836</v>
      </c>
      <c r="M230" s="35">
        <v>0</v>
      </c>
      <c r="N230" s="36">
        <v>0</v>
      </c>
      <c r="O230" s="36">
        <v>0</v>
      </c>
      <c r="P230" s="36">
        <v>0</v>
      </c>
      <c r="Q230" s="37">
        <v>0</v>
      </c>
      <c r="R230" s="35">
        <v>3.369184656258064</v>
      </c>
      <c r="S230" s="36">
        <v>0</v>
      </c>
      <c r="T230" s="36">
        <v>0</v>
      </c>
      <c r="U230" s="36">
        <v>0</v>
      </c>
      <c r="V230" s="37">
        <v>1.3380584852903228</v>
      </c>
      <c r="W230" s="35">
        <v>0</v>
      </c>
      <c r="X230" s="36">
        <v>0</v>
      </c>
      <c r="Y230" s="36">
        <v>0</v>
      </c>
      <c r="Z230" s="36">
        <v>0</v>
      </c>
      <c r="AA230" s="37">
        <v>0</v>
      </c>
      <c r="AB230" s="35">
        <v>0.006808135709677419</v>
      </c>
      <c r="AC230" s="36">
        <v>0</v>
      </c>
      <c r="AD230" s="36">
        <v>0</v>
      </c>
      <c r="AE230" s="36">
        <v>0</v>
      </c>
      <c r="AF230" s="37">
        <v>0</v>
      </c>
      <c r="AG230" s="35">
        <v>0</v>
      </c>
      <c r="AH230" s="36">
        <v>0</v>
      </c>
      <c r="AI230" s="36">
        <v>0</v>
      </c>
      <c r="AJ230" s="36">
        <v>0</v>
      </c>
      <c r="AK230" s="37">
        <v>0</v>
      </c>
      <c r="AL230" s="35">
        <v>0.0019298183225806456</v>
      </c>
      <c r="AM230" s="36">
        <v>0</v>
      </c>
      <c r="AN230" s="36">
        <v>0</v>
      </c>
      <c r="AO230" s="36">
        <v>0</v>
      </c>
      <c r="AP230" s="37">
        <v>0</v>
      </c>
      <c r="AQ230" s="35">
        <v>0</v>
      </c>
      <c r="AR230" s="36">
        <v>0</v>
      </c>
      <c r="AS230" s="36">
        <v>0</v>
      </c>
      <c r="AT230" s="36">
        <v>0</v>
      </c>
      <c r="AU230" s="37">
        <v>0</v>
      </c>
      <c r="AV230" s="35">
        <v>7.530337409161294</v>
      </c>
      <c r="AW230" s="36">
        <v>0.5614213205276437</v>
      </c>
      <c r="AX230" s="36">
        <v>0</v>
      </c>
      <c r="AY230" s="36">
        <v>0</v>
      </c>
      <c r="AZ230" s="37">
        <v>1.8385501614838713</v>
      </c>
      <c r="BA230" s="35">
        <v>0</v>
      </c>
      <c r="BB230" s="36">
        <v>0</v>
      </c>
      <c r="BC230" s="36">
        <v>0</v>
      </c>
      <c r="BD230" s="36">
        <v>0</v>
      </c>
      <c r="BE230" s="37">
        <v>0</v>
      </c>
      <c r="BF230" s="35">
        <v>2.81960693716129</v>
      </c>
      <c r="BG230" s="36">
        <v>0</v>
      </c>
      <c r="BH230" s="36">
        <v>0</v>
      </c>
      <c r="BI230" s="36">
        <v>0</v>
      </c>
      <c r="BJ230" s="37">
        <v>0.8729791174516129</v>
      </c>
      <c r="BK230" s="38">
        <f t="shared" si="15"/>
        <v>29.850338894366352</v>
      </c>
    </row>
    <row r="231" spans="1:63" s="44" customFormat="1" ht="15">
      <c r="A231" s="34"/>
      <c r="B231" s="8" t="s">
        <v>12</v>
      </c>
      <c r="C231" s="40">
        <f aca="true" t="shared" si="16" ref="C231:AH231">SUM(C204:C230)</f>
        <v>0.00011520429032258064</v>
      </c>
      <c r="D231" s="41">
        <f t="shared" si="16"/>
        <v>196.220834795129</v>
      </c>
      <c r="E231" s="41">
        <f t="shared" si="16"/>
        <v>0</v>
      </c>
      <c r="F231" s="41">
        <f t="shared" si="16"/>
        <v>0</v>
      </c>
      <c r="G231" s="42">
        <f t="shared" si="16"/>
        <v>0</v>
      </c>
      <c r="H231" s="40">
        <f t="shared" si="16"/>
        <v>3709.99938858171</v>
      </c>
      <c r="I231" s="41">
        <f t="shared" si="16"/>
        <v>4143.956749124774</v>
      </c>
      <c r="J231" s="41">
        <f t="shared" si="16"/>
        <v>29.20220422822581</v>
      </c>
      <c r="K231" s="41">
        <f t="shared" si="16"/>
        <v>305.39282036035485</v>
      </c>
      <c r="L231" s="42">
        <f t="shared" si="16"/>
        <v>1835.9170657532259</v>
      </c>
      <c r="M231" s="40">
        <f t="shared" si="16"/>
        <v>0</v>
      </c>
      <c r="N231" s="41">
        <f t="shared" si="16"/>
        <v>0</v>
      </c>
      <c r="O231" s="41">
        <f t="shared" si="16"/>
        <v>0</v>
      </c>
      <c r="P231" s="41">
        <f t="shared" si="16"/>
        <v>0</v>
      </c>
      <c r="Q231" s="42">
        <f t="shared" si="16"/>
        <v>0</v>
      </c>
      <c r="R231" s="40">
        <f t="shared" si="16"/>
        <v>1173.3752554190967</v>
      </c>
      <c r="S231" s="41">
        <f t="shared" si="16"/>
        <v>485.35164895599996</v>
      </c>
      <c r="T231" s="41">
        <f t="shared" si="16"/>
        <v>3.027490069645161</v>
      </c>
      <c r="U231" s="41">
        <f t="shared" si="16"/>
        <v>0</v>
      </c>
      <c r="V231" s="42">
        <f t="shared" si="16"/>
        <v>493.13626336770983</v>
      </c>
      <c r="W231" s="40">
        <f t="shared" si="16"/>
        <v>0</v>
      </c>
      <c r="X231" s="41">
        <f t="shared" si="16"/>
        <v>0.05337419129032257</v>
      </c>
      <c r="Y231" s="41">
        <f t="shared" si="16"/>
        <v>0</v>
      </c>
      <c r="Z231" s="41">
        <f t="shared" si="16"/>
        <v>0</v>
      </c>
      <c r="AA231" s="42">
        <f t="shared" si="16"/>
        <v>0</v>
      </c>
      <c r="AB231" s="40">
        <f t="shared" si="16"/>
        <v>80.50596557274194</v>
      </c>
      <c r="AC231" s="41">
        <f t="shared" si="16"/>
        <v>7.699915125548388</v>
      </c>
      <c r="AD231" s="41">
        <f t="shared" si="16"/>
        <v>0</v>
      </c>
      <c r="AE231" s="41">
        <f t="shared" si="16"/>
        <v>0</v>
      </c>
      <c r="AF231" s="42">
        <f t="shared" si="16"/>
        <v>49.254056657096775</v>
      </c>
      <c r="AG231" s="40">
        <f t="shared" si="16"/>
        <v>0</v>
      </c>
      <c r="AH231" s="41">
        <f t="shared" si="16"/>
        <v>0</v>
      </c>
      <c r="AI231" s="41">
        <f aca="true" t="shared" si="17" ref="AI231:BK231">SUM(AI204:AI230)</f>
        <v>0</v>
      </c>
      <c r="AJ231" s="41">
        <f t="shared" si="17"/>
        <v>0</v>
      </c>
      <c r="AK231" s="42">
        <f t="shared" si="17"/>
        <v>0</v>
      </c>
      <c r="AL231" s="40">
        <f t="shared" si="17"/>
        <v>54.84487523112902</v>
      </c>
      <c r="AM231" s="41">
        <f t="shared" si="17"/>
        <v>24.363216193838706</v>
      </c>
      <c r="AN231" s="41">
        <f t="shared" si="17"/>
        <v>0</v>
      </c>
      <c r="AO231" s="41">
        <f t="shared" si="17"/>
        <v>0</v>
      </c>
      <c r="AP231" s="42">
        <f t="shared" si="17"/>
        <v>12.175304359645164</v>
      </c>
      <c r="AQ231" s="40">
        <f t="shared" si="17"/>
        <v>0.007956397322580643</v>
      </c>
      <c r="AR231" s="41">
        <f t="shared" si="17"/>
        <v>0</v>
      </c>
      <c r="AS231" s="41">
        <f t="shared" si="17"/>
        <v>0</v>
      </c>
      <c r="AT231" s="41">
        <f t="shared" si="17"/>
        <v>0</v>
      </c>
      <c r="AU231" s="42">
        <f t="shared" si="17"/>
        <v>0</v>
      </c>
      <c r="AV231" s="40">
        <f t="shared" si="17"/>
        <v>24358.772506412293</v>
      </c>
      <c r="AW231" s="41">
        <f t="shared" si="17"/>
        <v>2957.5194279584207</v>
      </c>
      <c r="AX231" s="41">
        <f t="shared" si="17"/>
        <v>7.186678223193549</v>
      </c>
      <c r="AY231" s="41">
        <f t="shared" si="17"/>
        <v>0.0007917033225806452</v>
      </c>
      <c r="AZ231" s="42">
        <f t="shared" si="17"/>
        <v>12700.922985263353</v>
      </c>
      <c r="BA231" s="40">
        <f t="shared" si="17"/>
        <v>0</v>
      </c>
      <c r="BB231" s="41">
        <f t="shared" si="17"/>
        <v>0</v>
      </c>
      <c r="BC231" s="41">
        <f t="shared" si="17"/>
        <v>0</v>
      </c>
      <c r="BD231" s="41">
        <f t="shared" si="17"/>
        <v>0</v>
      </c>
      <c r="BE231" s="42">
        <f t="shared" si="17"/>
        <v>0</v>
      </c>
      <c r="BF231" s="40">
        <f t="shared" si="17"/>
        <v>12392.141703052066</v>
      </c>
      <c r="BG231" s="41">
        <f t="shared" si="17"/>
        <v>884.1185254858707</v>
      </c>
      <c r="BH231" s="41">
        <f t="shared" si="17"/>
        <v>12.354462527612903</v>
      </c>
      <c r="BI231" s="41">
        <f t="shared" si="17"/>
        <v>0</v>
      </c>
      <c r="BJ231" s="42">
        <f t="shared" si="17"/>
        <v>3406.38504224316</v>
      </c>
      <c r="BK231" s="43">
        <f t="shared" si="17"/>
        <v>69323.88662245806</v>
      </c>
    </row>
    <row r="232" spans="1:63" s="44" customFormat="1" ht="15">
      <c r="A232" s="34"/>
      <c r="B232" s="8" t="s">
        <v>23</v>
      </c>
      <c r="C232" s="40">
        <f aca="true" t="shared" si="18" ref="C232:AH232">C231+C201</f>
        <v>0.00011520429032258064</v>
      </c>
      <c r="D232" s="41">
        <f t="shared" si="18"/>
        <v>196.89171032938708</v>
      </c>
      <c r="E232" s="41">
        <f t="shared" si="18"/>
        <v>0</v>
      </c>
      <c r="F232" s="41">
        <f t="shared" si="18"/>
        <v>0</v>
      </c>
      <c r="G232" s="42">
        <f t="shared" si="18"/>
        <v>0</v>
      </c>
      <c r="H232" s="40">
        <f t="shared" si="18"/>
        <v>4093.206580005323</v>
      </c>
      <c r="I232" s="41">
        <f t="shared" si="18"/>
        <v>4144.723256528839</v>
      </c>
      <c r="J232" s="41">
        <f t="shared" si="18"/>
        <v>29.20220422822581</v>
      </c>
      <c r="K232" s="41">
        <f t="shared" si="18"/>
        <v>305.39282036035485</v>
      </c>
      <c r="L232" s="42">
        <f t="shared" si="18"/>
        <v>1941.5585015337742</v>
      </c>
      <c r="M232" s="40">
        <f t="shared" si="18"/>
        <v>0</v>
      </c>
      <c r="N232" s="41">
        <f t="shared" si="18"/>
        <v>0</v>
      </c>
      <c r="O232" s="41">
        <f t="shared" si="18"/>
        <v>0</v>
      </c>
      <c r="P232" s="41">
        <f t="shared" si="18"/>
        <v>0</v>
      </c>
      <c r="Q232" s="42">
        <f t="shared" si="18"/>
        <v>0</v>
      </c>
      <c r="R232" s="40">
        <f t="shared" si="18"/>
        <v>1430.811607111129</v>
      </c>
      <c r="S232" s="41">
        <f t="shared" si="18"/>
        <v>485.40838611670966</v>
      </c>
      <c r="T232" s="41">
        <f t="shared" si="18"/>
        <v>3.027490069645161</v>
      </c>
      <c r="U232" s="41">
        <f t="shared" si="18"/>
        <v>0</v>
      </c>
      <c r="V232" s="42">
        <f t="shared" si="18"/>
        <v>532.4658685860325</v>
      </c>
      <c r="W232" s="40">
        <f t="shared" si="18"/>
        <v>0</v>
      </c>
      <c r="X232" s="41">
        <f t="shared" si="18"/>
        <v>0.05337419129032257</v>
      </c>
      <c r="Y232" s="41">
        <f t="shared" si="18"/>
        <v>0</v>
      </c>
      <c r="Z232" s="41">
        <f t="shared" si="18"/>
        <v>0</v>
      </c>
      <c r="AA232" s="42">
        <f t="shared" si="18"/>
        <v>0</v>
      </c>
      <c r="AB232" s="40">
        <f t="shared" si="18"/>
        <v>92.21201454296775</v>
      </c>
      <c r="AC232" s="41">
        <f t="shared" si="18"/>
        <v>8.849687604258065</v>
      </c>
      <c r="AD232" s="41">
        <f t="shared" si="18"/>
        <v>0</v>
      </c>
      <c r="AE232" s="41">
        <f t="shared" si="18"/>
        <v>0</v>
      </c>
      <c r="AF232" s="42">
        <f t="shared" si="18"/>
        <v>52.26405834993548</v>
      </c>
      <c r="AG232" s="40">
        <f t="shared" si="18"/>
        <v>0</v>
      </c>
      <c r="AH232" s="41">
        <f t="shared" si="18"/>
        <v>0</v>
      </c>
      <c r="AI232" s="41">
        <f aca="true" t="shared" si="19" ref="AI232:BK232">AI231+AI201</f>
        <v>0</v>
      </c>
      <c r="AJ232" s="41">
        <f t="shared" si="19"/>
        <v>0</v>
      </c>
      <c r="AK232" s="42">
        <f t="shared" si="19"/>
        <v>0</v>
      </c>
      <c r="AL232" s="40">
        <f t="shared" si="19"/>
        <v>61.087003581967735</v>
      </c>
      <c r="AM232" s="41">
        <f t="shared" si="19"/>
        <v>52.24011090387096</v>
      </c>
      <c r="AN232" s="41">
        <f t="shared" si="19"/>
        <v>0</v>
      </c>
      <c r="AO232" s="41">
        <f t="shared" si="19"/>
        <v>0</v>
      </c>
      <c r="AP232" s="42">
        <f t="shared" si="19"/>
        <v>13.359708659612906</v>
      </c>
      <c r="AQ232" s="40">
        <f t="shared" si="19"/>
        <v>0.007956397322580643</v>
      </c>
      <c r="AR232" s="41">
        <f t="shared" si="19"/>
        <v>0</v>
      </c>
      <c r="AS232" s="41">
        <f t="shared" si="19"/>
        <v>0</v>
      </c>
      <c r="AT232" s="41">
        <f t="shared" si="19"/>
        <v>0</v>
      </c>
      <c r="AU232" s="42">
        <f t="shared" si="19"/>
        <v>0</v>
      </c>
      <c r="AV232" s="40">
        <f t="shared" si="19"/>
        <v>28928.03265847806</v>
      </c>
      <c r="AW232" s="41">
        <f t="shared" si="19"/>
        <v>2983.2000264550325</v>
      </c>
      <c r="AX232" s="41">
        <f t="shared" si="19"/>
        <v>7.186678223193549</v>
      </c>
      <c r="AY232" s="41">
        <f t="shared" si="19"/>
        <v>0.0007917033225806452</v>
      </c>
      <c r="AZ232" s="42">
        <f t="shared" si="19"/>
        <v>13637.253431236612</v>
      </c>
      <c r="BA232" s="40">
        <f t="shared" si="19"/>
        <v>0</v>
      </c>
      <c r="BB232" s="41">
        <f t="shared" si="19"/>
        <v>0</v>
      </c>
      <c r="BC232" s="41">
        <f t="shared" si="19"/>
        <v>0</v>
      </c>
      <c r="BD232" s="41">
        <f t="shared" si="19"/>
        <v>0</v>
      </c>
      <c r="BE232" s="42">
        <f t="shared" si="19"/>
        <v>0</v>
      </c>
      <c r="BF232" s="40">
        <f t="shared" si="19"/>
        <v>15615.452047175451</v>
      </c>
      <c r="BG232" s="41">
        <f t="shared" si="19"/>
        <v>901.8103115626126</v>
      </c>
      <c r="BH232" s="41">
        <f t="shared" si="19"/>
        <v>12.354462527612903</v>
      </c>
      <c r="BI232" s="41">
        <f t="shared" si="19"/>
        <v>0</v>
      </c>
      <c r="BJ232" s="42">
        <f t="shared" si="19"/>
        <v>3767.3134217067086</v>
      </c>
      <c r="BK232" s="42">
        <f t="shared" si="19"/>
        <v>79295.36628337353</v>
      </c>
    </row>
    <row r="233" spans="3:63" ht="15" customHeight="1"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</row>
    <row r="234" spans="1:63" s="39" customFormat="1" ht="15">
      <c r="A234" s="34" t="s">
        <v>24</v>
      </c>
      <c r="B234" s="13" t="s">
        <v>25</v>
      </c>
      <c r="C234" s="35"/>
      <c r="D234" s="36"/>
      <c r="E234" s="36"/>
      <c r="F234" s="36"/>
      <c r="G234" s="37"/>
      <c r="H234" s="35"/>
      <c r="I234" s="36"/>
      <c r="J234" s="36"/>
      <c r="K234" s="36"/>
      <c r="L234" s="37"/>
      <c r="M234" s="35"/>
      <c r="N234" s="36"/>
      <c r="O234" s="36"/>
      <c r="P234" s="36"/>
      <c r="Q234" s="37"/>
      <c r="R234" s="35"/>
      <c r="S234" s="36"/>
      <c r="T234" s="36"/>
      <c r="U234" s="36"/>
      <c r="V234" s="37"/>
      <c r="W234" s="35"/>
      <c r="X234" s="36"/>
      <c r="Y234" s="36"/>
      <c r="Z234" s="36"/>
      <c r="AA234" s="37"/>
      <c r="AB234" s="35"/>
      <c r="AC234" s="36"/>
      <c r="AD234" s="36"/>
      <c r="AE234" s="36"/>
      <c r="AF234" s="37"/>
      <c r="AG234" s="35"/>
      <c r="AH234" s="36"/>
      <c r="AI234" s="36"/>
      <c r="AJ234" s="36"/>
      <c r="AK234" s="37"/>
      <c r="AL234" s="35"/>
      <c r="AM234" s="36"/>
      <c r="AN234" s="36"/>
      <c r="AO234" s="36"/>
      <c r="AP234" s="37"/>
      <c r="AQ234" s="35"/>
      <c r="AR234" s="36"/>
      <c r="AS234" s="36"/>
      <c r="AT234" s="36"/>
      <c r="AU234" s="37"/>
      <c r="AV234" s="35"/>
      <c r="AW234" s="36"/>
      <c r="AX234" s="36"/>
      <c r="AY234" s="36"/>
      <c r="AZ234" s="37"/>
      <c r="BA234" s="35"/>
      <c r="BB234" s="36"/>
      <c r="BC234" s="36"/>
      <c r="BD234" s="36"/>
      <c r="BE234" s="37"/>
      <c r="BF234" s="35"/>
      <c r="BG234" s="36"/>
      <c r="BH234" s="36"/>
      <c r="BI234" s="36"/>
      <c r="BJ234" s="37"/>
      <c r="BK234" s="38"/>
    </row>
    <row r="235" spans="1:63" s="39" customFormat="1" ht="15">
      <c r="A235" s="34" t="s">
        <v>7</v>
      </c>
      <c r="B235" s="8" t="s">
        <v>26</v>
      </c>
      <c r="C235" s="35"/>
      <c r="D235" s="36"/>
      <c r="E235" s="36"/>
      <c r="F235" s="36"/>
      <c r="G235" s="37"/>
      <c r="H235" s="35"/>
      <c r="I235" s="36"/>
      <c r="J235" s="36"/>
      <c r="K235" s="36"/>
      <c r="L235" s="37"/>
      <c r="M235" s="35"/>
      <c r="N235" s="36"/>
      <c r="O235" s="36"/>
      <c r="P235" s="36"/>
      <c r="Q235" s="37"/>
      <c r="R235" s="35"/>
      <c r="S235" s="36"/>
      <c r="T235" s="36"/>
      <c r="U235" s="36"/>
      <c r="V235" s="37"/>
      <c r="W235" s="35"/>
      <c r="X235" s="36"/>
      <c r="Y235" s="36"/>
      <c r="Z235" s="36"/>
      <c r="AA235" s="37"/>
      <c r="AB235" s="35"/>
      <c r="AC235" s="36"/>
      <c r="AD235" s="36"/>
      <c r="AE235" s="36"/>
      <c r="AF235" s="37"/>
      <c r="AG235" s="35"/>
      <c r="AH235" s="36"/>
      <c r="AI235" s="36"/>
      <c r="AJ235" s="36"/>
      <c r="AK235" s="37"/>
      <c r="AL235" s="35"/>
      <c r="AM235" s="36"/>
      <c r="AN235" s="36"/>
      <c r="AO235" s="36"/>
      <c r="AP235" s="37"/>
      <c r="AQ235" s="35"/>
      <c r="AR235" s="36"/>
      <c r="AS235" s="36"/>
      <c r="AT235" s="36"/>
      <c r="AU235" s="37"/>
      <c r="AV235" s="35"/>
      <c r="AW235" s="36"/>
      <c r="AX235" s="36"/>
      <c r="AY235" s="36"/>
      <c r="AZ235" s="37"/>
      <c r="BA235" s="35"/>
      <c r="BB235" s="36"/>
      <c r="BC235" s="36"/>
      <c r="BD235" s="36"/>
      <c r="BE235" s="37"/>
      <c r="BF235" s="35"/>
      <c r="BG235" s="36"/>
      <c r="BH235" s="36"/>
      <c r="BI235" s="36"/>
      <c r="BJ235" s="37"/>
      <c r="BK235" s="38"/>
    </row>
    <row r="236" spans="1:63" s="39" customFormat="1" ht="15">
      <c r="A236" s="34"/>
      <c r="B236" s="8" t="s">
        <v>240</v>
      </c>
      <c r="C236" s="35">
        <v>0</v>
      </c>
      <c r="D236" s="36">
        <v>23.049775773032255</v>
      </c>
      <c r="E236" s="36">
        <v>0</v>
      </c>
      <c r="F236" s="36">
        <v>0</v>
      </c>
      <c r="G236" s="37">
        <v>0</v>
      </c>
      <c r="H236" s="35">
        <v>193.69154796693547</v>
      </c>
      <c r="I236" s="36">
        <v>173.62823665019354</v>
      </c>
      <c r="J236" s="36">
        <v>1.9707793957419355</v>
      </c>
      <c r="K236" s="36">
        <v>0</v>
      </c>
      <c r="L236" s="37">
        <v>113.7677775679355</v>
      </c>
      <c r="M236" s="35">
        <v>0</v>
      </c>
      <c r="N236" s="36">
        <v>0</v>
      </c>
      <c r="O236" s="36">
        <v>0</v>
      </c>
      <c r="P236" s="36">
        <v>0</v>
      </c>
      <c r="Q236" s="37">
        <v>0</v>
      </c>
      <c r="R236" s="35">
        <v>90.22643548583869</v>
      </c>
      <c r="S236" s="36">
        <v>102.24544820506452</v>
      </c>
      <c r="T236" s="36">
        <v>0</v>
      </c>
      <c r="U236" s="36">
        <v>0</v>
      </c>
      <c r="V236" s="37">
        <v>35.90353501345162</v>
      </c>
      <c r="W236" s="35">
        <v>0.17092667235483874</v>
      </c>
      <c r="X236" s="36">
        <v>0</v>
      </c>
      <c r="Y236" s="36">
        <v>0</v>
      </c>
      <c r="Z236" s="36">
        <v>0</v>
      </c>
      <c r="AA236" s="37">
        <v>0</v>
      </c>
      <c r="AB236" s="35">
        <v>15.805904333451613</v>
      </c>
      <c r="AC236" s="36">
        <v>0.4995289089999999</v>
      </c>
      <c r="AD236" s="36">
        <v>0</v>
      </c>
      <c r="AE236" s="36">
        <v>0</v>
      </c>
      <c r="AF236" s="37">
        <v>5.7338062432903225</v>
      </c>
      <c r="AG236" s="35">
        <v>0</v>
      </c>
      <c r="AH236" s="36">
        <v>0</v>
      </c>
      <c r="AI236" s="36">
        <v>0</v>
      </c>
      <c r="AJ236" s="36">
        <v>0</v>
      </c>
      <c r="AK236" s="37">
        <v>0</v>
      </c>
      <c r="AL236" s="35">
        <v>0.734151748580645</v>
      </c>
      <c r="AM236" s="36">
        <v>0</v>
      </c>
      <c r="AN236" s="36">
        <v>0</v>
      </c>
      <c r="AO236" s="36">
        <v>0</v>
      </c>
      <c r="AP236" s="37">
        <v>0.12250339799999997</v>
      </c>
      <c r="AQ236" s="35">
        <v>0</v>
      </c>
      <c r="AR236" s="36">
        <v>0</v>
      </c>
      <c r="AS236" s="36">
        <v>0</v>
      </c>
      <c r="AT236" s="36">
        <v>0</v>
      </c>
      <c r="AU236" s="37">
        <v>0</v>
      </c>
      <c r="AV236" s="35">
        <v>6680.759025556162</v>
      </c>
      <c r="AW236" s="36">
        <v>602.0251551509423</v>
      </c>
      <c r="AX236" s="36">
        <v>0.36016927393548387</v>
      </c>
      <c r="AY236" s="36">
        <v>0</v>
      </c>
      <c r="AZ236" s="37">
        <v>1464.4053724269684</v>
      </c>
      <c r="BA236" s="35">
        <v>0</v>
      </c>
      <c r="BB236" s="36">
        <v>0</v>
      </c>
      <c r="BC236" s="36">
        <v>0</v>
      </c>
      <c r="BD236" s="36">
        <v>0</v>
      </c>
      <c r="BE236" s="37">
        <v>0</v>
      </c>
      <c r="BF236" s="35">
        <v>2758.784310123451</v>
      </c>
      <c r="BG236" s="36">
        <v>203.36575855680644</v>
      </c>
      <c r="BH236" s="36">
        <v>8.47156507603226</v>
      </c>
      <c r="BI236" s="36">
        <v>0</v>
      </c>
      <c r="BJ236" s="37">
        <v>441.40940248303235</v>
      </c>
      <c r="BK236" s="38">
        <f>SUM(C236:BJ236)</f>
        <v>12917.131116010201</v>
      </c>
    </row>
    <row r="237" spans="1:63" s="44" customFormat="1" ht="15">
      <c r="A237" s="34"/>
      <c r="B237" s="8" t="s">
        <v>27</v>
      </c>
      <c r="C237" s="40">
        <f>SUM(C236)</f>
        <v>0</v>
      </c>
      <c r="D237" s="41">
        <f>SUM(D236)</f>
        <v>23.049775773032255</v>
      </c>
      <c r="E237" s="41">
        <f>SUM(E236)</f>
        <v>0</v>
      </c>
      <c r="F237" s="41">
        <f>SUM(F236)</f>
        <v>0</v>
      </c>
      <c r="G237" s="42">
        <f>SUM(G236)</f>
        <v>0</v>
      </c>
      <c r="H237" s="40">
        <f aca="true" t="shared" si="20" ref="H237:BJ237">SUM(H236)</f>
        <v>193.69154796693547</v>
      </c>
      <c r="I237" s="41">
        <f t="shared" si="20"/>
        <v>173.62823665019354</v>
      </c>
      <c r="J237" s="41">
        <f t="shared" si="20"/>
        <v>1.9707793957419355</v>
      </c>
      <c r="K237" s="41">
        <f t="shared" si="20"/>
        <v>0</v>
      </c>
      <c r="L237" s="42">
        <f t="shared" si="20"/>
        <v>113.7677775679355</v>
      </c>
      <c r="M237" s="40">
        <f t="shared" si="20"/>
        <v>0</v>
      </c>
      <c r="N237" s="41">
        <f t="shared" si="20"/>
        <v>0</v>
      </c>
      <c r="O237" s="41">
        <f t="shared" si="20"/>
        <v>0</v>
      </c>
      <c r="P237" s="41">
        <f t="shared" si="20"/>
        <v>0</v>
      </c>
      <c r="Q237" s="42">
        <f t="shared" si="20"/>
        <v>0</v>
      </c>
      <c r="R237" s="40">
        <f t="shared" si="20"/>
        <v>90.22643548583869</v>
      </c>
      <c r="S237" s="41">
        <f t="shared" si="20"/>
        <v>102.24544820506452</v>
      </c>
      <c r="T237" s="41">
        <f t="shared" si="20"/>
        <v>0</v>
      </c>
      <c r="U237" s="41">
        <f t="shared" si="20"/>
        <v>0</v>
      </c>
      <c r="V237" s="42">
        <f t="shared" si="20"/>
        <v>35.90353501345162</v>
      </c>
      <c r="W237" s="40">
        <f t="shared" si="20"/>
        <v>0.17092667235483874</v>
      </c>
      <c r="X237" s="41">
        <f t="shared" si="20"/>
        <v>0</v>
      </c>
      <c r="Y237" s="41">
        <f t="shared" si="20"/>
        <v>0</v>
      </c>
      <c r="Z237" s="41">
        <f t="shared" si="20"/>
        <v>0</v>
      </c>
      <c r="AA237" s="42">
        <f t="shared" si="20"/>
        <v>0</v>
      </c>
      <c r="AB237" s="40">
        <f t="shared" si="20"/>
        <v>15.805904333451613</v>
      </c>
      <c r="AC237" s="41">
        <f t="shared" si="20"/>
        <v>0.4995289089999999</v>
      </c>
      <c r="AD237" s="41">
        <f t="shared" si="20"/>
        <v>0</v>
      </c>
      <c r="AE237" s="41">
        <f t="shared" si="20"/>
        <v>0</v>
      </c>
      <c r="AF237" s="42">
        <f t="shared" si="20"/>
        <v>5.7338062432903225</v>
      </c>
      <c r="AG237" s="40">
        <f t="shared" si="20"/>
        <v>0</v>
      </c>
      <c r="AH237" s="41">
        <f t="shared" si="20"/>
        <v>0</v>
      </c>
      <c r="AI237" s="41">
        <f t="shared" si="20"/>
        <v>0</v>
      </c>
      <c r="AJ237" s="41">
        <f t="shared" si="20"/>
        <v>0</v>
      </c>
      <c r="AK237" s="42">
        <f t="shared" si="20"/>
        <v>0</v>
      </c>
      <c r="AL237" s="40">
        <f t="shared" si="20"/>
        <v>0.734151748580645</v>
      </c>
      <c r="AM237" s="41">
        <f t="shared" si="20"/>
        <v>0</v>
      </c>
      <c r="AN237" s="41">
        <f t="shared" si="20"/>
        <v>0</v>
      </c>
      <c r="AO237" s="41">
        <f t="shared" si="20"/>
        <v>0</v>
      </c>
      <c r="AP237" s="42">
        <f t="shared" si="20"/>
        <v>0.12250339799999997</v>
      </c>
      <c r="AQ237" s="40">
        <f t="shared" si="20"/>
        <v>0</v>
      </c>
      <c r="AR237" s="41">
        <f t="shared" si="20"/>
        <v>0</v>
      </c>
      <c r="AS237" s="41">
        <f t="shared" si="20"/>
        <v>0</v>
      </c>
      <c r="AT237" s="41">
        <f t="shared" si="20"/>
        <v>0</v>
      </c>
      <c r="AU237" s="42">
        <f t="shared" si="20"/>
        <v>0</v>
      </c>
      <c r="AV237" s="40">
        <f t="shared" si="20"/>
        <v>6680.759025556162</v>
      </c>
      <c r="AW237" s="41">
        <f t="shared" si="20"/>
        <v>602.0251551509423</v>
      </c>
      <c r="AX237" s="41">
        <f t="shared" si="20"/>
        <v>0.36016927393548387</v>
      </c>
      <c r="AY237" s="41">
        <f t="shared" si="20"/>
        <v>0</v>
      </c>
      <c r="AZ237" s="42">
        <f t="shared" si="20"/>
        <v>1464.4053724269684</v>
      </c>
      <c r="BA237" s="40">
        <f t="shared" si="20"/>
        <v>0</v>
      </c>
      <c r="BB237" s="41">
        <f t="shared" si="20"/>
        <v>0</v>
      </c>
      <c r="BC237" s="41">
        <f t="shared" si="20"/>
        <v>0</v>
      </c>
      <c r="BD237" s="41">
        <f t="shared" si="20"/>
        <v>0</v>
      </c>
      <c r="BE237" s="42">
        <f t="shared" si="20"/>
        <v>0</v>
      </c>
      <c r="BF237" s="40">
        <f t="shared" si="20"/>
        <v>2758.784310123451</v>
      </c>
      <c r="BG237" s="41">
        <f t="shared" si="20"/>
        <v>203.36575855680644</v>
      </c>
      <c r="BH237" s="41">
        <f t="shared" si="20"/>
        <v>8.47156507603226</v>
      </c>
      <c r="BI237" s="41">
        <f t="shared" si="20"/>
        <v>0</v>
      </c>
      <c r="BJ237" s="42">
        <f t="shared" si="20"/>
        <v>441.40940248303235</v>
      </c>
      <c r="BK237" s="43">
        <f>SUM(BK236)</f>
        <v>12917.131116010201</v>
      </c>
    </row>
    <row r="238" spans="3:63" ht="15" customHeight="1"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</row>
    <row r="239" spans="1:63" s="39" customFormat="1" ht="15">
      <c r="A239" s="34" t="s">
        <v>40</v>
      </c>
      <c r="B239" s="10" t="s">
        <v>41</v>
      </c>
      <c r="C239" s="46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8"/>
    </row>
    <row r="240" spans="1:63" s="39" customFormat="1" ht="15">
      <c r="A240" s="34" t="s">
        <v>7</v>
      </c>
      <c r="B240" s="16" t="s">
        <v>42</v>
      </c>
      <c r="C240" s="46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8"/>
    </row>
    <row r="241" spans="1:63" s="39" customFormat="1" ht="15">
      <c r="A241" s="34"/>
      <c r="B241" s="7" t="s">
        <v>206</v>
      </c>
      <c r="C241" s="35">
        <v>0</v>
      </c>
      <c r="D241" s="36">
        <v>0.6349388646723139</v>
      </c>
      <c r="E241" s="36">
        <v>0</v>
      </c>
      <c r="F241" s="36">
        <v>0</v>
      </c>
      <c r="G241" s="37">
        <v>0</v>
      </c>
      <c r="H241" s="35">
        <v>562.2572</v>
      </c>
      <c r="I241" s="36">
        <v>809.189744350458</v>
      </c>
      <c r="J241" s="36">
        <v>0.7494</v>
      </c>
      <c r="K241" s="36">
        <v>0</v>
      </c>
      <c r="L241" s="37">
        <v>658.4276</v>
      </c>
      <c r="M241" s="35">
        <v>0</v>
      </c>
      <c r="N241" s="36">
        <v>0</v>
      </c>
      <c r="O241" s="36">
        <v>0</v>
      </c>
      <c r="P241" s="36">
        <v>0</v>
      </c>
      <c r="Q241" s="37">
        <v>0</v>
      </c>
      <c r="R241" s="35">
        <v>187.4899</v>
      </c>
      <c r="S241" s="36">
        <v>43.7381</v>
      </c>
      <c r="T241" s="36">
        <v>0.0036</v>
      </c>
      <c r="U241" s="36">
        <v>0</v>
      </c>
      <c r="V241" s="37">
        <v>107.6064</v>
      </c>
      <c r="W241" s="35">
        <v>0</v>
      </c>
      <c r="X241" s="36">
        <v>0</v>
      </c>
      <c r="Y241" s="36">
        <v>0</v>
      </c>
      <c r="Z241" s="36">
        <v>0</v>
      </c>
      <c r="AA241" s="37">
        <v>0</v>
      </c>
      <c r="AB241" s="35">
        <v>0</v>
      </c>
      <c r="AC241" s="36">
        <v>0</v>
      </c>
      <c r="AD241" s="36">
        <v>0</v>
      </c>
      <c r="AE241" s="36">
        <v>0</v>
      </c>
      <c r="AF241" s="37">
        <v>0</v>
      </c>
      <c r="AG241" s="35">
        <v>0</v>
      </c>
      <c r="AH241" s="36">
        <v>0</v>
      </c>
      <c r="AI241" s="36">
        <v>0</v>
      </c>
      <c r="AJ241" s="36">
        <v>0</v>
      </c>
      <c r="AK241" s="37">
        <v>0</v>
      </c>
      <c r="AL241" s="35">
        <v>0</v>
      </c>
      <c r="AM241" s="36">
        <v>0</v>
      </c>
      <c r="AN241" s="36">
        <v>0</v>
      </c>
      <c r="AO241" s="36">
        <v>0</v>
      </c>
      <c r="AP241" s="37">
        <v>0</v>
      </c>
      <c r="AQ241" s="35">
        <v>0</v>
      </c>
      <c r="AR241" s="36">
        <v>0</v>
      </c>
      <c r="AS241" s="36">
        <v>0</v>
      </c>
      <c r="AT241" s="36">
        <v>0</v>
      </c>
      <c r="AU241" s="37">
        <v>0</v>
      </c>
      <c r="AV241" s="35">
        <v>0</v>
      </c>
      <c r="AW241" s="36">
        <v>0</v>
      </c>
      <c r="AX241" s="36">
        <v>0</v>
      </c>
      <c r="AY241" s="36">
        <v>0</v>
      </c>
      <c r="AZ241" s="37">
        <v>0</v>
      </c>
      <c r="BA241" s="35">
        <v>0</v>
      </c>
      <c r="BB241" s="36">
        <v>0</v>
      </c>
      <c r="BC241" s="36">
        <v>0</v>
      </c>
      <c r="BD241" s="36">
        <v>0</v>
      </c>
      <c r="BE241" s="37">
        <v>0</v>
      </c>
      <c r="BF241" s="35">
        <v>0</v>
      </c>
      <c r="BG241" s="36">
        <v>0</v>
      </c>
      <c r="BH241" s="36">
        <v>0</v>
      </c>
      <c r="BI241" s="36">
        <v>0</v>
      </c>
      <c r="BJ241" s="37">
        <v>0</v>
      </c>
      <c r="BK241" s="38">
        <f>SUM(C241:BJ241)</f>
        <v>2370.09688321513</v>
      </c>
    </row>
    <row r="242" spans="1:63" s="44" customFormat="1" ht="15">
      <c r="A242" s="34"/>
      <c r="B242" s="8" t="s">
        <v>9</v>
      </c>
      <c r="C242" s="40">
        <f>SUM(C241)</f>
        <v>0</v>
      </c>
      <c r="D242" s="40">
        <f aca="true" t="shared" si="21" ref="D242:BJ242">SUM(D241)</f>
        <v>0.6349388646723139</v>
      </c>
      <c r="E242" s="40">
        <f t="shared" si="21"/>
        <v>0</v>
      </c>
      <c r="F242" s="40">
        <f t="shared" si="21"/>
        <v>0</v>
      </c>
      <c r="G242" s="40">
        <f t="shared" si="21"/>
        <v>0</v>
      </c>
      <c r="H242" s="40">
        <f t="shared" si="21"/>
        <v>562.2572</v>
      </c>
      <c r="I242" s="40">
        <f t="shared" si="21"/>
        <v>809.189744350458</v>
      </c>
      <c r="J242" s="40">
        <f t="shared" si="21"/>
        <v>0.7494</v>
      </c>
      <c r="K242" s="40">
        <f t="shared" si="21"/>
        <v>0</v>
      </c>
      <c r="L242" s="40">
        <f t="shared" si="21"/>
        <v>658.4276</v>
      </c>
      <c r="M242" s="40">
        <f t="shared" si="21"/>
        <v>0</v>
      </c>
      <c r="N242" s="40">
        <f t="shared" si="21"/>
        <v>0</v>
      </c>
      <c r="O242" s="40">
        <f t="shared" si="21"/>
        <v>0</v>
      </c>
      <c r="P242" s="40">
        <f t="shared" si="21"/>
        <v>0</v>
      </c>
      <c r="Q242" s="40">
        <f t="shared" si="21"/>
        <v>0</v>
      </c>
      <c r="R242" s="40">
        <f t="shared" si="21"/>
        <v>187.4899</v>
      </c>
      <c r="S242" s="40">
        <f t="shared" si="21"/>
        <v>43.7381</v>
      </c>
      <c r="T242" s="40">
        <f t="shared" si="21"/>
        <v>0.0036</v>
      </c>
      <c r="U242" s="40">
        <f t="shared" si="21"/>
        <v>0</v>
      </c>
      <c r="V242" s="40">
        <f t="shared" si="21"/>
        <v>107.6064</v>
      </c>
      <c r="W242" s="40">
        <f t="shared" si="21"/>
        <v>0</v>
      </c>
      <c r="X242" s="40">
        <f t="shared" si="21"/>
        <v>0</v>
      </c>
      <c r="Y242" s="40">
        <f t="shared" si="21"/>
        <v>0</v>
      </c>
      <c r="Z242" s="40">
        <f t="shared" si="21"/>
        <v>0</v>
      </c>
      <c r="AA242" s="40">
        <f t="shared" si="21"/>
        <v>0</v>
      </c>
      <c r="AB242" s="40">
        <f t="shared" si="21"/>
        <v>0</v>
      </c>
      <c r="AC242" s="40">
        <f t="shared" si="21"/>
        <v>0</v>
      </c>
      <c r="AD242" s="40">
        <f t="shared" si="21"/>
        <v>0</v>
      </c>
      <c r="AE242" s="40">
        <f t="shared" si="21"/>
        <v>0</v>
      </c>
      <c r="AF242" s="40">
        <f t="shared" si="21"/>
        <v>0</v>
      </c>
      <c r="AG242" s="40">
        <f t="shared" si="21"/>
        <v>0</v>
      </c>
      <c r="AH242" s="40">
        <f t="shared" si="21"/>
        <v>0</v>
      </c>
      <c r="AI242" s="40">
        <f t="shared" si="21"/>
        <v>0</v>
      </c>
      <c r="AJ242" s="40">
        <f t="shared" si="21"/>
        <v>0</v>
      </c>
      <c r="AK242" s="40">
        <f t="shared" si="21"/>
        <v>0</v>
      </c>
      <c r="AL242" s="40">
        <f t="shared" si="21"/>
        <v>0</v>
      </c>
      <c r="AM242" s="40">
        <f t="shared" si="21"/>
        <v>0</v>
      </c>
      <c r="AN242" s="40">
        <f t="shared" si="21"/>
        <v>0</v>
      </c>
      <c r="AO242" s="40">
        <f t="shared" si="21"/>
        <v>0</v>
      </c>
      <c r="AP242" s="40">
        <f t="shared" si="21"/>
        <v>0</v>
      </c>
      <c r="AQ242" s="40">
        <f t="shared" si="21"/>
        <v>0</v>
      </c>
      <c r="AR242" s="40">
        <f t="shared" si="21"/>
        <v>0</v>
      </c>
      <c r="AS242" s="40">
        <f t="shared" si="21"/>
        <v>0</v>
      </c>
      <c r="AT242" s="40">
        <f t="shared" si="21"/>
        <v>0</v>
      </c>
      <c r="AU242" s="40">
        <f t="shared" si="21"/>
        <v>0</v>
      </c>
      <c r="AV242" s="40">
        <f t="shared" si="21"/>
        <v>0</v>
      </c>
      <c r="AW242" s="40">
        <f t="shared" si="21"/>
        <v>0</v>
      </c>
      <c r="AX242" s="40">
        <f t="shared" si="21"/>
        <v>0</v>
      </c>
      <c r="AY242" s="40">
        <f t="shared" si="21"/>
        <v>0</v>
      </c>
      <c r="AZ242" s="40">
        <f t="shared" si="21"/>
        <v>0</v>
      </c>
      <c r="BA242" s="40">
        <f t="shared" si="21"/>
        <v>0</v>
      </c>
      <c r="BB242" s="40">
        <f t="shared" si="21"/>
        <v>0</v>
      </c>
      <c r="BC242" s="40">
        <f t="shared" si="21"/>
        <v>0</v>
      </c>
      <c r="BD242" s="40">
        <f t="shared" si="21"/>
        <v>0</v>
      </c>
      <c r="BE242" s="40">
        <f t="shared" si="21"/>
        <v>0</v>
      </c>
      <c r="BF242" s="40">
        <f t="shared" si="21"/>
        <v>0</v>
      </c>
      <c r="BG242" s="40">
        <f t="shared" si="21"/>
        <v>0</v>
      </c>
      <c r="BH242" s="40">
        <f t="shared" si="21"/>
        <v>0</v>
      </c>
      <c r="BI242" s="40">
        <f t="shared" si="21"/>
        <v>0</v>
      </c>
      <c r="BJ242" s="40">
        <f t="shared" si="21"/>
        <v>0</v>
      </c>
      <c r="BK242" s="43">
        <f>SUM(BK241)</f>
        <v>2370.09688321513</v>
      </c>
    </row>
    <row r="243" spans="1:63" s="39" customFormat="1" ht="15">
      <c r="A243" s="34" t="s">
        <v>10</v>
      </c>
      <c r="B243" s="5" t="s">
        <v>43</v>
      </c>
      <c r="C243" s="46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8"/>
    </row>
    <row r="244" spans="1:63" s="39" customFormat="1" ht="15">
      <c r="A244" s="34"/>
      <c r="B244" s="7" t="s">
        <v>207</v>
      </c>
      <c r="C244" s="35">
        <v>0</v>
      </c>
      <c r="D244" s="36">
        <v>10.085892781946175</v>
      </c>
      <c r="E244" s="36">
        <v>0</v>
      </c>
      <c r="F244" s="36">
        <v>0</v>
      </c>
      <c r="G244" s="37">
        <v>0</v>
      </c>
      <c r="H244" s="35">
        <v>0.3499</v>
      </c>
      <c r="I244" s="36">
        <v>0.42005005273122603</v>
      </c>
      <c r="J244" s="36">
        <v>0</v>
      </c>
      <c r="K244" s="36">
        <v>0</v>
      </c>
      <c r="L244" s="37">
        <v>0.2876</v>
      </c>
      <c r="M244" s="35">
        <v>0</v>
      </c>
      <c r="N244" s="36">
        <v>0</v>
      </c>
      <c r="O244" s="36">
        <v>0</v>
      </c>
      <c r="P244" s="36">
        <v>0</v>
      </c>
      <c r="Q244" s="37">
        <v>0</v>
      </c>
      <c r="R244" s="35">
        <v>0.1068</v>
      </c>
      <c r="S244" s="36">
        <v>4.0223</v>
      </c>
      <c r="T244" s="36">
        <v>0</v>
      </c>
      <c r="U244" s="36">
        <v>0</v>
      </c>
      <c r="V244" s="37">
        <v>0</v>
      </c>
      <c r="W244" s="35">
        <v>0</v>
      </c>
      <c r="X244" s="36">
        <v>0</v>
      </c>
      <c r="Y244" s="36">
        <v>0</v>
      </c>
      <c r="Z244" s="36">
        <v>0</v>
      </c>
      <c r="AA244" s="37">
        <v>0</v>
      </c>
      <c r="AB244" s="35">
        <v>0</v>
      </c>
      <c r="AC244" s="36">
        <v>0</v>
      </c>
      <c r="AD244" s="36">
        <v>0</v>
      </c>
      <c r="AE244" s="36">
        <v>0</v>
      </c>
      <c r="AF244" s="37">
        <v>0</v>
      </c>
      <c r="AG244" s="35">
        <v>0</v>
      </c>
      <c r="AH244" s="36">
        <v>0</v>
      </c>
      <c r="AI244" s="36">
        <v>0</v>
      </c>
      <c r="AJ244" s="36">
        <v>0</v>
      </c>
      <c r="AK244" s="37">
        <v>0</v>
      </c>
      <c r="AL244" s="35">
        <v>0</v>
      </c>
      <c r="AM244" s="36">
        <v>0</v>
      </c>
      <c r="AN244" s="36">
        <v>0</v>
      </c>
      <c r="AO244" s="36">
        <v>0</v>
      </c>
      <c r="AP244" s="37">
        <v>0</v>
      </c>
      <c r="AQ244" s="35">
        <v>0</v>
      </c>
      <c r="AR244" s="36">
        <v>0</v>
      </c>
      <c r="AS244" s="36">
        <v>0</v>
      </c>
      <c r="AT244" s="36">
        <v>0</v>
      </c>
      <c r="AU244" s="37">
        <v>0</v>
      </c>
      <c r="AV244" s="35">
        <v>0</v>
      </c>
      <c r="AW244" s="36">
        <v>0</v>
      </c>
      <c r="AX244" s="36">
        <v>0</v>
      </c>
      <c r="AY244" s="36">
        <v>0</v>
      </c>
      <c r="AZ244" s="37">
        <v>0</v>
      </c>
      <c r="BA244" s="35">
        <v>0</v>
      </c>
      <c r="BB244" s="36">
        <v>0</v>
      </c>
      <c r="BC244" s="36">
        <v>0</v>
      </c>
      <c r="BD244" s="36">
        <v>0</v>
      </c>
      <c r="BE244" s="37">
        <v>0</v>
      </c>
      <c r="BF244" s="35">
        <v>0</v>
      </c>
      <c r="BG244" s="36">
        <v>0</v>
      </c>
      <c r="BH244" s="36">
        <v>0</v>
      </c>
      <c r="BI244" s="36">
        <v>0</v>
      </c>
      <c r="BJ244" s="37">
        <v>0</v>
      </c>
      <c r="BK244" s="38">
        <f aca="true" t="shared" si="22" ref="BK244:BK259">SUM(C244:BJ244)</f>
        <v>15.272542834677399</v>
      </c>
    </row>
    <row r="245" spans="1:63" s="39" customFormat="1" ht="15">
      <c r="A245" s="34"/>
      <c r="B245" s="7" t="s">
        <v>208</v>
      </c>
      <c r="C245" s="35">
        <v>0</v>
      </c>
      <c r="D245" s="36">
        <v>1.176373962458607</v>
      </c>
      <c r="E245" s="36">
        <v>0</v>
      </c>
      <c r="F245" s="36">
        <v>0</v>
      </c>
      <c r="G245" s="37">
        <v>0</v>
      </c>
      <c r="H245" s="35">
        <v>1.6209</v>
      </c>
      <c r="I245" s="36">
        <v>1.2717031647026844</v>
      </c>
      <c r="J245" s="36">
        <v>0</v>
      </c>
      <c r="K245" s="36">
        <v>0</v>
      </c>
      <c r="L245" s="37">
        <v>0.0599</v>
      </c>
      <c r="M245" s="35">
        <v>0</v>
      </c>
      <c r="N245" s="36">
        <v>0</v>
      </c>
      <c r="O245" s="36">
        <v>0</v>
      </c>
      <c r="P245" s="36">
        <v>0</v>
      </c>
      <c r="Q245" s="37">
        <v>0</v>
      </c>
      <c r="R245" s="35">
        <v>1.2276</v>
      </c>
      <c r="S245" s="36">
        <v>0.1434</v>
      </c>
      <c r="T245" s="36">
        <v>0</v>
      </c>
      <c r="U245" s="36">
        <v>0</v>
      </c>
      <c r="V245" s="37">
        <v>0</v>
      </c>
      <c r="W245" s="35">
        <v>0</v>
      </c>
      <c r="X245" s="36">
        <v>0</v>
      </c>
      <c r="Y245" s="36">
        <v>0</v>
      </c>
      <c r="Z245" s="36">
        <v>0</v>
      </c>
      <c r="AA245" s="37">
        <v>0</v>
      </c>
      <c r="AB245" s="35">
        <v>0</v>
      </c>
      <c r="AC245" s="36">
        <v>0</v>
      </c>
      <c r="AD245" s="36">
        <v>0</v>
      </c>
      <c r="AE245" s="36">
        <v>0</v>
      </c>
      <c r="AF245" s="37">
        <v>0</v>
      </c>
      <c r="AG245" s="35">
        <v>0</v>
      </c>
      <c r="AH245" s="36">
        <v>0</v>
      </c>
      <c r="AI245" s="36">
        <v>0</v>
      </c>
      <c r="AJ245" s="36">
        <v>0</v>
      </c>
      <c r="AK245" s="37">
        <v>0</v>
      </c>
      <c r="AL245" s="35">
        <v>0</v>
      </c>
      <c r="AM245" s="36">
        <v>0</v>
      </c>
      <c r="AN245" s="36">
        <v>0</v>
      </c>
      <c r="AO245" s="36">
        <v>0</v>
      </c>
      <c r="AP245" s="37">
        <v>0</v>
      </c>
      <c r="AQ245" s="35">
        <v>0</v>
      </c>
      <c r="AR245" s="36">
        <v>0</v>
      </c>
      <c r="AS245" s="36">
        <v>0</v>
      </c>
      <c r="AT245" s="36">
        <v>0</v>
      </c>
      <c r="AU245" s="37">
        <v>0</v>
      </c>
      <c r="AV245" s="35">
        <v>0</v>
      </c>
      <c r="AW245" s="36">
        <v>0</v>
      </c>
      <c r="AX245" s="36">
        <v>0</v>
      </c>
      <c r="AY245" s="36">
        <v>0</v>
      </c>
      <c r="AZ245" s="37">
        <v>0</v>
      </c>
      <c r="BA245" s="35">
        <v>0</v>
      </c>
      <c r="BB245" s="36">
        <v>0</v>
      </c>
      <c r="BC245" s="36">
        <v>0</v>
      </c>
      <c r="BD245" s="36">
        <v>0</v>
      </c>
      <c r="BE245" s="37">
        <v>0</v>
      </c>
      <c r="BF245" s="35">
        <v>0</v>
      </c>
      <c r="BG245" s="36">
        <v>0</v>
      </c>
      <c r="BH245" s="36">
        <v>0</v>
      </c>
      <c r="BI245" s="36">
        <v>0</v>
      </c>
      <c r="BJ245" s="37">
        <v>0</v>
      </c>
      <c r="BK245" s="38">
        <f t="shared" si="22"/>
        <v>5.499877127161291</v>
      </c>
    </row>
    <row r="246" spans="1:63" s="39" customFormat="1" ht="15">
      <c r="A246" s="34"/>
      <c r="B246" s="7" t="s">
        <v>209</v>
      </c>
      <c r="C246" s="35">
        <v>0</v>
      </c>
      <c r="D246" s="36">
        <v>1.6675860205743631</v>
      </c>
      <c r="E246" s="36">
        <v>0</v>
      </c>
      <c r="F246" s="36">
        <v>0</v>
      </c>
      <c r="G246" s="37">
        <v>0</v>
      </c>
      <c r="H246" s="35">
        <v>1.7047</v>
      </c>
      <c r="I246" s="36">
        <v>0.1478527429740255</v>
      </c>
      <c r="J246" s="36">
        <v>0.0259</v>
      </c>
      <c r="K246" s="36">
        <v>0</v>
      </c>
      <c r="L246" s="37">
        <v>0.9172</v>
      </c>
      <c r="M246" s="35">
        <v>0</v>
      </c>
      <c r="N246" s="36">
        <v>0</v>
      </c>
      <c r="O246" s="36">
        <v>0</v>
      </c>
      <c r="P246" s="36">
        <v>0</v>
      </c>
      <c r="Q246" s="37">
        <v>0</v>
      </c>
      <c r="R246" s="35">
        <v>0.4412</v>
      </c>
      <c r="S246" s="36">
        <v>0.1626</v>
      </c>
      <c r="T246" s="36">
        <v>0</v>
      </c>
      <c r="U246" s="36">
        <v>0</v>
      </c>
      <c r="V246" s="37">
        <v>0.0388</v>
      </c>
      <c r="W246" s="35">
        <v>0</v>
      </c>
      <c r="X246" s="36">
        <v>0</v>
      </c>
      <c r="Y246" s="36">
        <v>0</v>
      </c>
      <c r="Z246" s="36">
        <v>0</v>
      </c>
      <c r="AA246" s="37">
        <v>0</v>
      </c>
      <c r="AB246" s="35">
        <v>0</v>
      </c>
      <c r="AC246" s="36">
        <v>0</v>
      </c>
      <c r="AD246" s="36">
        <v>0</v>
      </c>
      <c r="AE246" s="36">
        <v>0</v>
      </c>
      <c r="AF246" s="37">
        <v>0</v>
      </c>
      <c r="AG246" s="35">
        <v>0</v>
      </c>
      <c r="AH246" s="36">
        <v>0</v>
      </c>
      <c r="AI246" s="36">
        <v>0</v>
      </c>
      <c r="AJ246" s="36">
        <v>0</v>
      </c>
      <c r="AK246" s="37">
        <v>0</v>
      </c>
      <c r="AL246" s="35">
        <v>0</v>
      </c>
      <c r="AM246" s="36">
        <v>0</v>
      </c>
      <c r="AN246" s="36">
        <v>0</v>
      </c>
      <c r="AO246" s="36">
        <v>0</v>
      </c>
      <c r="AP246" s="37">
        <v>0</v>
      </c>
      <c r="AQ246" s="35">
        <v>0</v>
      </c>
      <c r="AR246" s="36">
        <v>0</v>
      </c>
      <c r="AS246" s="36">
        <v>0</v>
      </c>
      <c r="AT246" s="36">
        <v>0</v>
      </c>
      <c r="AU246" s="37">
        <v>0</v>
      </c>
      <c r="AV246" s="35">
        <v>0</v>
      </c>
      <c r="AW246" s="36">
        <v>0</v>
      </c>
      <c r="AX246" s="36">
        <v>0</v>
      </c>
      <c r="AY246" s="36">
        <v>0</v>
      </c>
      <c r="AZ246" s="37">
        <v>0</v>
      </c>
      <c r="BA246" s="35">
        <v>0</v>
      </c>
      <c r="BB246" s="36">
        <v>0</v>
      </c>
      <c r="BC246" s="36">
        <v>0</v>
      </c>
      <c r="BD246" s="36">
        <v>0</v>
      </c>
      <c r="BE246" s="37">
        <v>0</v>
      </c>
      <c r="BF246" s="35">
        <v>0</v>
      </c>
      <c r="BG246" s="36">
        <v>0</v>
      </c>
      <c r="BH246" s="36">
        <v>0</v>
      </c>
      <c r="BI246" s="36">
        <v>0</v>
      </c>
      <c r="BJ246" s="37">
        <v>0</v>
      </c>
      <c r="BK246" s="38">
        <f t="shared" si="22"/>
        <v>5.10583876354839</v>
      </c>
    </row>
    <row r="247" spans="1:63" s="39" customFormat="1" ht="15">
      <c r="A247" s="34"/>
      <c r="B247" s="7" t="s">
        <v>210</v>
      </c>
      <c r="C247" s="35">
        <v>0</v>
      </c>
      <c r="D247" s="36">
        <v>0.338462944957394</v>
      </c>
      <c r="E247" s="36">
        <v>0</v>
      </c>
      <c r="F247" s="36">
        <v>0</v>
      </c>
      <c r="G247" s="37">
        <v>0</v>
      </c>
      <c r="H247" s="35">
        <v>0.7254</v>
      </c>
      <c r="I247" s="36">
        <v>5.632397446242248E-06</v>
      </c>
      <c r="J247" s="36">
        <v>0</v>
      </c>
      <c r="K247" s="36">
        <v>0.0001</v>
      </c>
      <c r="L247" s="37">
        <v>0.3791</v>
      </c>
      <c r="M247" s="35">
        <v>0</v>
      </c>
      <c r="N247" s="36">
        <v>0</v>
      </c>
      <c r="O247" s="36">
        <v>0</v>
      </c>
      <c r="P247" s="36">
        <v>0</v>
      </c>
      <c r="Q247" s="37">
        <v>0</v>
      </c>
      <c r="R247" s="35">
        <v>0.2569</v>
      </c>
      <c r="S247" s="36">
        <v>0.073</v>
      </c>
      <c r="T247" s="36">
        <v>0</v>
      </c>
      <c r="U247" s="36">
        <v>0</v>
      </c>
      <c r="V247" s="37">
        <v>0.1388</v>
      </c>
      <c r="W247" s="35">
        <v>0</v>
      </c>
      <c r="X247" s="36">
        <v>0</v>
      </c>
      <c r="Y247" s="36">
        <v>0</v>
      </c>
      <c r="Z247" s="36">
        <v>0</v>
      </c>
      <c r="AA247" s="37">
        <v>0</v>
      </c>
      <c r="AB247" s="35">
        <v>0</v>
      </c>
      <c r="AC247" s="36">
        <v>0</v>
      </c>
      <c r="AD247" s="36">
        <v>0</v>
      </c>
      <c r="AE247" s="36">
        <v>0</v>
      </c>
      <c r="AF247" s="37">
        <v>0</v>
      </c>
      <c r="AG247" s="35">
        <v>0</v>
      </c>
      <c r="AH247" s="36">
        <v>0</v>
      </c>
      <c r="AI247" s="36">
        <v>0</v>
      </c>
      <c r="AJ247" s="36">
        <v>0</v>
      </c>
      <c r="AK247" s="37">
        <v>0</v>
      </c>
      <c r="AL247" s="35">
        <v>0</v>
      </c>
      <c r="AM247" s="36">
        <v>0</v>
      </c>
      <c r="AN247" s="36">
        <v>0</v>
      </c>
      <c r="AO247" s="36">
        <v>0</v>
      </c>
      <c r="AP247" s="37">
        <v>0</v>
      </c>
      <c r="AQ247" s="35">
        <v>0</v>
      </c>
      <c r="AR247" s="36">
        <v>0</v>
      </c>
      <c r="AS247" s="36">
        <v>0</v>
      </c>
      <c r="AT247" s="36">
        <v>0</v>
      </c>
      <c r="AU247" s="37">
        <v>0</v>
      </c>
      <c r="AV247" s="35">
        <v>0</v>
      </c>
      <c r="AW247" s="36">
        <v>0</v>
      </c>
      <c r="AX247" s="36">
        <v>0</v>
      </c>
      <c r="AY247" s="36">
        <v>0</v>
      </c>
      <c r="AZ247" s="37">
        <v>0</v>
      </c>
      <c r="BA247" s="35">
        <v>0</v>
      </c>
      <c r="BB247" s="36">
        <v>0</v>
      </c>
      <c r="BC247" s="36">
        <v>0</v>
      </c>
      <c r="BD247" s="36">
        <v>0</v>
      </c>
      <c r="BE247" s="37">
        <v>0</v>
      </c>
      <c r="BF247" s="35">
        <v>0</v>
      </c>
      <c r="BG247" s="36">
        <v>0</v>
      </c>
      <c r="BH247" s="36">
        <v>0</v>
      </c>
      <c r="BI247" s="36">
        <v>0</v>
      </c>
      <c r="BJ247" s="37">
        <v>0</v>
      </c>
      <c r="BK247" s="38">
        <f t="shared" si="22"/>
        <v>1.91176857735484</v>
      </c>
    </row>
    <row r="248" spans="1:63" s="39" customFormat="1" ht="15">
      <c r="A248" s="34"/>
      <c r="B248" s="7" t="s">
        <v>211</v>
      </c>
      <c r="C248" s="35">
        <v>0</v>
      </c>
      <c r="D248" s="36">
        <v>0.8696772452384821</v>
      </c>
      <c r="E248" s="36">
        <v>0</v>
      </c>
      <c r="F248" s="36">
        <v>0</v>
      </c>
      <c r="G248" s="37">
        <v>0</v>
      </c>
      <c r="H248" s="35">
        <v>2.4754</v>
      </c>
      <c r="I248" s="36">
        <v>0.9349845207937804</v>
      </c>
      <c r="J248" s="36">
        <v>0.011</v>
      </c>
      <c r="K248" s="36">
        <v>0.0001</v>
      </c>
      <c r="L248" s="37">
        <v>4.7455</v>
      </c>
      <c r="M248" s="35">
        <v>0</v>
      </c>
      <c r="N248" s="36">
        <v>0</v>
      </c>
      <c r="O248" s="36">
        <v>0</v>
      </c>
      <c r="P248" s="36">
        <v>0</v>
      </c>
      <c r="Q248" s="37">
        <v>0</v>
      </c>
      <c r="R248" s="35">
        <v>0.8395</v>
      </c>
      <c r="S248" s="36">
        <v>0.0019</v>
      </c>
      <c r="T248" s="36">
        <v>0</v>
      </c>
      <c r="U248" s="36">
        <v>0</v>
      </c>
      <c r="V248" s="37">
        <v>0.0565</v>
      </c>
      <c r="W248" s="35">
        <v>0</v>
      </c>
      <c r="X248" s="36">
        <v>0</v>
      </c>
      <c r="Y248" s="36">
        <v>0</v>
      </c>
      <c r="Z248" s="36">
        <v>0</v>
      </c>
      <c r="AA248" s="37">
        <v>0</v>
      </c>
      <c r="AB248" s="35">
        <v>0</v>
      </c>
      <c r="AC248" s="36">
        <v>0</v>
      </c>
      <c r="AD248" s="36">
        <v>0</v>
      </c>
      <c r="AE248" s="36">
        <v>0</v>
      </c>
      <c r="AF248" s="37">
        <v>0</v>
      </c>
      <c r="AG248" s="35">
        <v>0</v>
      </c>
      <c r="AH248" s="36">
        <v>0</v>
      </c>
      <c r="AI248" s="36">
        <v>0</v>
      </c>
      <c r="AJ248" s="36">
        <v>0</v>
      </c>
      <c r="AK248" s="37">
        <v>0</v>
      </c>
      <c r="AL248" s="35">
        <v>0</v>
      </c>
      <c r="AM248" s="36">
        <v>0</v>
      </c>
      <c r="AN248" s="36">
        <v>0</v>
      </c>
      <c r="AO248" s="36">
        <v>0</v>
      </c>
      <c r="AP248" s="37">
        <v>0</v>
      </c>
      <c r="AQ248" s="35">
        <v>0</v>
      </c>
      <c r="AR248" s="36">
        <v>0</v>
      </c>
      <c r="AS248" s="36">
        <v>0</v>
      </c>
      <c r="AT248" s="36">
        <v>0</v>
      </c>
      <c r="AU248" s="37">
        <v>0</v>
      </c>
      <c r="AV248" s="35">
        <v>0</v>
      </c>
      <c r="AW248" s="36">
        <v>0</v>
      </c>
      <c r="AX248" s="36">
        <v>0</v>
      </c>
      <c r="AY248" s="36">
        <v>0</v>
      </c>
      <c r="AZ248" s="37">
        <v>0</v>
      </c>
      <c r="BA248" s="35">
        <v>0</v>
      </c>
      <c r="BB248" s="36">
        <v>0</v>
      </c>
      <c r="BC248" s="36">
        <v>0</v>
      </c>
      <c r="BD248" s="36">
        <v>0</v>
      </c>
      <c r="BE248" s="37">
        <v>0</v>
      </c>
      <c r="BF248" s="35">
        <v>0</v>
      </c>
      <c r="BG248" s="36">
        <v>0</v>
      </c>
      <c r="BH248" s="36">
        <v>0</v>
      </c>
      <c r="BI248" s="36">
        <v>0</v>
      </c>
      <c r="BJ248" s="37">
        <v>0</v>
      </c>
      <c r="BK248" s="38">
        <f t="shared" si="22"/>
        <v>9.93456176603226</v>
      </c>
    </row>
    <row r="249" spans="1:63" s="39" customFormat="1" ht="15">
      <c r="A249" s="34"/>
      <c r="B249" s="7" t="s">
        <v>212</v>
      </c>
      <c r="C249" s="35">
        <v>0</v>
      </c>
      <c r="D249" s="36">
        <v>0.5872195680651116</v>
      </c>
      <c r="E249" s="36">
        <v>0</v>
      </c>
      <c r="F249" s="36">
        <v>0</v>
      </c>
      <c r="G249" s="37">
        <v>0</v>
      </c>
      <c r="H249" s="35">
        <v>0.3168</v>
      </c>
      <c r="I249" s="36">
        <v>0.4629894297090784</v>
      </c>
      <c r="J249" s="36">
        <v>0</v>
      </c>
      <c r="K249" s="36">
        <v>0</v>
      </c>
      <c r="L249" s="37">
        <v>1.2861</v>
      </c>
      <c r="M249" s="35">
        <v>0</v>
      </c>
      <c r="N249" s="36">
        <v>0</v>
      </c>
      <c r="O249" s="36">
        <v>0</v>
      </c>
      <c r="P249" s="36">
        <v>0</v>
      </c>
      <c r="Q249" s="37">
        <v>0</v>
      </c>
      <c r="R249" s="35">
        <v>0.0937</v>
      </c>
      <c r="S249" s="36">
        <v>0</v>
      </c>
      <c r="T249" s="36">
        <v>0</v>
      </c>
      <c r="U249" s="36">
        <v>0</v>
      </c>
      <c r="V249" s="37">
        <v>0</v>
      </c>
      <c r="W249" s="35">
        <v>0</v>
      </c>
      <c r="X249" s="36">
        <v>0</v>
      </c>
      <c r="Y249" s="36">
        <v>0</v>
      </c>
      <c r="Z249" s="36">
        <v>0</v>
      </c>
      <c r="AA249" s="37">
        <v>0</v>
      </c>
      <c r="AB249" s="35">
        <v>0</v>
      </c>
      <c r="AC249" s="36">
        <v>0</v>
      </c>
      <c r="AD249" s="36">
        <v>0</v>
      </c>
      <c r="AE249" s="36">
        <v>0</v>
      </c>
      <c r="AF249" s="37">
        <v>0</v>
      </c>
      <c r="AG249" s="35">
        <v>0</v>
      </c>
      <c r="AH249" s="36">
        <v>0</v>
      </c>
      <c r="AI249" s="36">
        <v>0</v>
      </c>
      <c r="AJ249" s="36">
        <v>0</v>
      </c>
      <c r="AK249" s="37">
        <v>0</v>
      </c>
      <c r="AL249" s="35">
        <v>0</v>
      </c>
      <c r="AM249" s="36">
        <v>0</v>
      </c>
      <c r="AN249" s="36">
        <v>0</v>
      </c>
      <c r="AO249" s="36">
        <v>0</v>
      </c>
      <c r="AP249" s="37">
        <v>0</v>
      </c>
      <c r="AQ249" s="35">
        <v>0</v>
      </c>
      <c r="AR249" s="36">
        <v>0</v>
      </c>
      <c r="AS249" s="36">
        <v>0</v>
      </c>
      <c r="AT249" s="36">
        <v>0</v>
      </c>
      <c r="AU249" s="37">
        <v>0</v>
      </c>
      <c r="AV249" s="35">
        <v>0</v>
      </c>
      <c r="AW249" s="36">
        <v>0</v>
      </c>
      <c r="AX249" s="36">
        <v>0</v>
      </c>
      <c r="AY249" s="36">
        <v>0</v>
      </c>
      <c r="AZ249" s="37">
        <v>0</v>
      </c>
      <c r="BA249" s="35">
        <v>0</v>
      </c>
      <c r="BB249" s="36">
        <v>0</v>
      </c>
      <c r="BC249" s="36">
        <v>0</v>
      </c>
      <c r="BD249" s="36">
        <v>0</v>
      </c>
      <c r="BE249" s="37">
        <v>0</v>
      </c>
      <c r="BF249" s="35">
        <v>0</v>
      </c>
      <c r="BG249" s="36">
        <v>0</v>
      </c>
      <c r="BH249" s="36">
        <v>0</v>
      </c>
      <c r="BI249" s="36">
        <v>0</v>
      </c>
      <c r="BJ249" s="37">
        <v>0</v>
      </c>
      <c r="BK249" s="38">
        <f t="shared" si="22"/>
        <v>2.74680899777419</v>
      </c>
    </row>
    <row r="250" spans="1:63" s="39" customFormat="1" ht="15">
      <c r="A250" s="34"/>
      <c r="B250" s="7" t="s">
        <v>213</v>
      </c>
      <c r="C250" s="35">
        <v>0</v>
      </c>
      <c r="D250" s="36">
        <v>1.0171325671660258</v>
      </c>
      <c r="E250" s="36">
        <v>0</v>
      </c>
      <c r="F250" s="36">
        <v>0</v>
      </c>
      <c r="G250" s="37">
        <v>0</v>
      </c>
      <c r="H250" s="35">
        <v>29.4948</v>
      </c>
      <c r="I250" s="36">
        <v>4739.881962360252</v>
      </c>
      <c r="J250" s="36">
        <v>47.8136</v>
      </c>
      <c r="K250" s="36">
        <v>0</v>
      </c>
      <c r="L250" s="37">
        <v>56.7087</v>
      </c>
      <c r="M250" s="35">
        <v>0</v>
      </c>
      <c r="N250" s="36">
        <v>0</v>
      </c>
      <c r="O250" s="36">
        <v>0</v>
      </c>
      <c r="P250" s="36">
        <v>0</v>
      </c>
      <c r="Q250" s="37">
        <v>0</v>
      </c>
      <c r="R250" s="35">
        <v>9.7875</v>
      </c>
      <c r="S250" s="36">
        <v>0.2221</v>
      </c>
      <c r="T250" s="36">
        <v>0</v>
      </c>
      <c r="U250" s="36">
        <v>0</v>
      </c>
      <c r="V250" s="37">
        <v>7.2083</v>
      </c>
      <c r="W250" s="35">
        <v>0</v>
      </c>
      <c r="X250" s="36">
        <v>0</v>
      </c>
      <c r="Y250" s="36">
        <v>0</v>
      </c>
      <c r="Z250" s="36">
        <v>0</v>
      </c>
      <c r="AA250" s="37">
        <v>0</v>
      </c>
      <c r="AB250" s="35">
        <v>0</v>
      </c>
      <c r="AC250" s="36">
        <v>0</v>
      </c>
      <c r="AD250" s="36">
        <v>0</v>
      </c>
      <c r="AE250" s="36">
        <v>0</v>
      </c>
      <c r="AF250" s="37">
        <v>0</v>
      </c>
      <c r="AG250" s="35">
        <v>0</v>
      </c>
      <c r="AH250" s="36">
        <v>0</v>
      </c>
      <c r="AI250" s="36">
        <v>0</v>
      </c>
      <c r="AJ250" s="36">
        <v>0</v>
      </c>
      <c r="AK250" s="37">
        <v>0</v>
      </c>
      <c r="AL250" s="35">
        <v>0</v>
      </c>
      <c r="AM250" s="36">
        <v>0</v>
      </c>
      <c r="AN250" s="36">
        <v>0</v>
      </c>
      <c r="AO250" s="36">
        <v>0</v>
      </c>
      <c r="AP250" s="37">
        <v>0</v>
      </c>
      <c r="AQ250" s="35">
        <v>0</v>
      </c>
      <c r="AR250" s="36">
        <v>0</v>
      </c>
      <c r="AS250" s="36">
        <v>0</v>
      </c>
      <c r="AT250" s="36">
        <v>0</v>
      </c>
      <c r="AU250" s="37">
        <v>0</v>
      </c>
      <c r="AV250" s="35">
        <v>0</v>
      </c>
      <c r="AW250" s="36">
        <v>0</v>
      </c>
      <c r="AX250" s="36">
        <v>0</v>
      </c>
      <c r="AY250" s="36">
        <v>0</v>
      </c>
      <c r="AZ250" s="37">
        <v>0</v>
      </c>
      <c r="BA250" s="35">
        <v>0</v>
      </c>
      <c r="BB250" s="36">
        <v>0</v>
      </c>
      <c r="BC250" s="36">
        <v>0</v>
      </c>
      <c r="BD250" s="36">
        <v>0</v>
      </c>
      <c r="BE250" s="37">
        <v>0</v>
      </c>
      <c r="BF250" s="35">
        <v>0</v>
      </c>
      <c r="BG250" s="36">
        <v>0</v>
      </c>
      <c r="BH250" s="36">
        <v>0</v>
      </c>
      <c r="BI250" s="36">
        <v>0</v>
      </c>
      <c r="BJ250" s="37">
        <v>0</v>
      </c>
      <c r="BK250" s="38">
        <f t="shared" si="22"/>
        <v>4892.134094927419</v>
      </c>
    </row>
    <row r="251" spans="1:63" s="39" customFormat="1" ht="15">
      <c r="A251" s="34"/>
      <c r="B251" s="7" t="s">
        <v>214</v>
      </c>
      <c r="C251" s="35">
        <v>0</v>
      </c>
      <c r="D251" s="36">
        <v>0.6911407259522425</v>
      </c>
      <c r="E251" s="36">
        <v>0</v>
      </c>
      <c r="F251" s="36">
        <v>0</v>
      </c>
      <c r="G251" s="37">
        <v>0</v>
      </c>
      <c r="H251" s="35">
        <v>854.7102</v>
      </c>
      <c r="I251" s="36">
        <v>8499.706864951448</v>
      </c>
      <c r="J251" s="36">
        <v>1284.6047</v>
      </c>
      <c r="K251" s="36">
        <v>0</v>
      </c>
      <c r="L251" s="37">
        <v>145.9669</v>
      </c>
      <c r="M251" s="35">
        <v>0</v>
      </c>
      <c r="N251" s="36">
        <v>0</v>
      </c>
      <c r="O251" s="36">
        <v>0</v>
      </c>
      <c r="P251" s="36">
        <v>0</v>
      </c>
      <c r="Q251" s="37">
        <v>0</v>
      </c>
      <c r="R251" s="35">
        <v>298.2721</v>
      </c>
      <c r="S251" s="36">
        <v>118.7621</v>
      </c>
      <c r="T251" s="36">
        <v>0.2936</v>
      </c>
      <c r="U251" s="36">
        <v>0</v>
      </c>
      <c r="V251" s="37">
        <v>17.8624</v>
      </c>
      <c r="W251" s="35">
        <v>0</v>
      </c>
      <c r="X251" s="36">
        <v>0</v>
      </c>
      <c r="Y251" s="36">
        <v>0</v>
      </c>
      <c r="Z251" s="36">
        <v>0</v>
      </c>
      <c r="AA251" s="37">
        <v>0</v>
      </c>
      <c r="AB251" s="35">
        <v>0</v>
      </c>
      <c r="AC251" s="36">
        <v>0</v>
      </c>
      <c r="AD251" s="36">
        <v>0</v>
      </c>
      <c r="AE251" s="36">
        <v>0</v>
      </c>
      <c r="AF251" s="37">
        <v>0</v>
      </c>
      <c r="AG251" s="35">
        <v>0</v>
      </c>
      <c r="AH251" s="36">
        <v>0</v>
      </c>
      <c r="AI251" s="36">
        <v>0</v>
      </c>
      <c r="AJ251" s="36">
        <v>0</v>
      </c>
      <c r="AK251" s="37">
        <v>0</v>
      </c>
      <c r="AL251" s="35">
        <v>0</v>
      </c>
      <c r="AM251" s="36">
        <v>0</v>
      </c>
      <c r="AN251" s="36">
        <v>0</v>
      </c>
      <c r="AO251" s="36">
        <v>0</v>
      </c>
      <c r="AP251" s="37">
        <v>0</v>
      </c>
      <c r="AQ251" s="35">
        <v>0</v>
      </c>
      <c r="AR251" s="36">
        <v>0</v>
      </c>
      <c r="AS251" s="36">
        <v>0</v>
      </c>
      <c r="AT251" s="36">
        <v>0</v>
      </c>
      <c r="AU251" s="37">
        <v>0</v>
      </c>
      <c r="AV251" s="35">
        <v>0</v>
      </c>
      <c r="AW251" s="36">
        <v>0</v>
      </c>
      <c r="AX251" s="36">
        <v>0</v>
      </c>
      <c r="AY251" s="36">
        <v>0</v>
      </c>
      <c r="AZ251" s="37">
        <v>0</v>
      </c>
      <c r="BA251" s="35">
        <v>0</v>
      </c>
      <c r="BB251" s="36">
        <v>0</v>
      </c>
      <c r="BC251" s="36">
        <v>0</v>
      </c>
      <c r="BD251" s="36">
        <v>0</v>
      </c>
      <c r="BE251" s="37">
        <v>0</v>
      </c>
      <c r="BF251" s="35">
        <v>0</v>
      </c>
      <c r="BG251" s="36">
        <v>0</v>
      </c>
      <c r="BH251" s="36">
        <v>0</v>
      </c>
      <c r="BI251" s="36">
        <v>0</v>
      </c>
      <c r="BJ251" s="37">
        <v>0</v>
      </c>
      <c r="BK251" s="38">
        <f t="shared" si="22"/>
        <v>11220.8700056774</v>
      </c>
    </row>
    <row r="252" spans="1:63" s="39" customFormat="1" ht="15">
      <c r="A252" s="34"/>
      <c r="B252" s="7" t="s">
        <v>215</v>
      </c>
      <c r="C252" s="35">
        <v>0</v>
      </c>
      <c r="D252" s="36">
        <v>0.08889587515896015</v>
      </c>
      <c r="E252" s="36">
        <v>0</v>
      </c>
      <c r="F252" s="36">
        <v>0</v>
      </c>
      <c r="G252" s="37">
        <v>0</v>
      </c>
      <c r="H252" s="35">
        <v>3.7863604810645204</v>
      </c>
      <c r="I252" s="36">
        <v>0.03343555484103951</v>
      </c>
      <c r="J252" s="36">
        <v>0</v>
      </c>
      <c r="K252" s="36">
        <v>0</v>
      </c>
      <c r="L252" s="37">
        <v>1.7965</v>
      </c>
      <c r="M252" s="35">
        <v>0</v>
      </c>
      <c r="N252" s="36">
        <v>0</v>
      </c>
      <c r="O252" s="36">
        <v>0</v>
      </c>
      <c r="P252" s="36">
        <v>0</v>
      </c>
      <c r="Q252" s="37">
        <v>0</v>
      </c>
      <c r="R252" s="35">
        <v>1.0213</v>
      </c>
      <c r="S252" s="36">
        <v>0.0119</v>
      </c>
      <c r="T252" s="36">
        <v>0</v>
      </c>
      <c r="U252" s="36">
        <v>0</v>
      </c>
      <c r="V252" s="37">
        <v>0.2749</v>
      </c>
      <c r="W252" s="35">
        <v>0</v>
      </c>
      <c r="X252" s="36">
        <v>0</v>
      </c>
      <c r="Y252" s="36">
        <v>0</v>
      </c>
      <c r="Z252" s="36">
        <v>0</v>
      </c>
      <c r="AA252" s="37">
        <v>0</v>
      </c>
      <c r="AB252" s="35">
        <v>0</v>
      </c>
      <c r="AC252" s="36">
        <v>0</v>
      </c>
      <c r="AD252" s="36">
        <v>0</v>
      </c>
      <c r="AE252" s="36">
        <v>0</v>
      </c>
      <c r="AF252" s="37">
        <v>0</v>
      </c>
      <c r="AG252" s="35">
        <v>0</v>
      </c>
      <c r="AH252" s="36">
        <v>0</v>
      </c>
      <c r="AI252" s="36">
        <v>0</v>
      </c>
      <c r="AJ252" s="36">
        <v>0</v>
      </c>
      <c r="AK252" s="37">
        <v>0</v>
      </c>
      <c r="AL252" s="35">
        <v>0</v>
      </c>
      <c r="AM252" s="36">
        <v>0</v>
      </c>
      <c r="AN252" s="36">
        <v>0</v>
      </c>
      <c r="AO252" s="36">
        <v>0</v>
      </c>
      <c r="AP252" s="37">
        <v>0</v>
      </c>
      <c r="AQ252" s="35">
        <v>0</v>
      </c>
      <c r="AR252" s="36">
        <v>0</v>
      </c>
      <c r="AS252" s="36">
        <v>0</v>
      </c>
      <c r="AT252" s="36">
        <v>0</v>
      </c>
      <c r="AU252" s="37">
        <v>0</v>
      </c>
      <c r="AV252" s="35">
        <v>0</v>
      </c>
      <c r="AW252" s="36">
        <v>0</v>
      </c>
      <c r="AX252" s="36">
        <v>0</v>
      </c>
      <c r="AY252" s="36">
        <v>0</v>
      </c>
      <c r="AZ252" s="37">
        <v>0</v>
      </c>
      <c r="BA252" s="35">
        <v>0</v>
      </c>
      <c r="BB252" s="36">
        <v>0</v>
      </c>
      <c r="BC252" s="36">
        <v>0</v>
      </c>
      <c r="BD252" s="36">
        <v>0</v>
      </c>
      <c r="BE252" s="37">
        <v>0</v>
      </c>
      <c r="BF252" s="35">
        <v>0</v>
      </c>
      <c r="BG252" s="36">
        <v>0</v>
      </c>
      <c r="BH252" s="36">
        <v>0</v>
      </c>
      <c r="BI252" s="36">
        <v>0</v>
      </c>
      <c r="BJ252" s="37">
        <v>0</v>
      </c>
      <c r="BK252" s="38">
        <f t="shared" si="22"/>
        <v>7.01329191106452</v>
      </c>
    </row>
    <row r="253" spans="1:63" s="39" customFormat="1" ht="15">
      <c r="A253" s="34"/>
      <c r="B253" s="7" t="s">
        <v>216</v>
      </c>
      <c r="C253" s="35">
        <v>0</v>
      </c>
      <c r="D253" s="36">
        <v>0.3143781764532528</v>
      </c>
      <c r="E253" s="36">
        <v>0</v>
      </c>
      <c r="F253" s="36">
        <v>0</v>
      </c>
      <c r="G253" s="37">
        <v>0</v>
      </c>
      <c r="H253" s="35">
        <v>5.6605</v>
      </c>
      <c r="I253" s="36">
        <v>0.7238119009661503</v>
      </c>
      <c r="J253" s="36">
        <v>0</v>
      </c>
      <c r="K253" s="36">
        <v>0</v>
      </c>
      <c r="L253" s="37">
        <v>4.0192</v>
      </c>
      <c r="M253" s="35">
        <v>0</v>
      </c>
      <c r="N253" s="36">
        <v>0</v>
      </c>
      <c r="O253" s="36">
        <v>0</v>
      </c>
      <c r="P253" s="36">
        <v>0</v>
      </c>
      <c r="Q253" s="37">
        <v>0</v>
      </c>
      <c r="R253" s="35">
        <v>1.0263</v>
      </c>
      <c r="S253" s="36">
        <v>0.0349</v>
      </c>
      <c r="T253" s="36">
        <v>0</v>
      </c>
      <c r="U253" s="36">
        <v>0</v>
      </c>
      <c r="V253" s="37">
        <v>0</v>
      </c>
      <c r="W253" s="35">
        <v>0</v>
      </c>
      <c r="X253" s="36">
        <v>0</v>
      </c>
      <c r="Y253" s="36">
        <v>0</v>
      </c>
      <c r="Z253" s="36">
        <v>0</v>
      </c>
      <c r="AA253" s="37">
        <v>0</v>
      </c>
      <c r="AB253" s="35">
        <v>0</v>
      </c>
      <c r="AC253" s="36">
        <v>0</v>
      </c>
      <c r="AD253" s="36">
        <v>0</v>
      </c>
      <c r="AE253" s="36">
        <v>0</v>
      </c>
      <c r="AF253" s="37">
        <v>0</v>
      </c>
      <c r="AG253" s="35">
        <v>0</v>
      </c>
      <c r="AH253" s="36">
        <v>0</v>
      </c>
      <c r="AI253" s="36">
        <v>0</v>
      </c>
      <c r="AJ253" s="36">
        <v>0</v>
      </c>
      <c r="AK253" s="37">
        <v>0</v>
      </c>
      <c r="AL253" s="35">
        <v>0</v>
      </c>
      <c r="AM253" s="36">
        <v>0</v>
      </c>
      <c r="AN253" s="36">
        <v>0</v>
      </c>
      <c r="AO253" s="36">
        <v>0</v>
      </c>
      <c r="AP253" s="37">
        <v>0</v>
      </c>
      <c r="AQ253" s="35">
        <v>0</v>
      </c>
      <c r="AR253" s="36">
        <v>0</v>
      </c>
      <c r="AS253" s="36">
        <v>0</v>
      </c>
      <c r="AT253" s="36">
        <v>0</v>
      </c>
      <c r="AU253" s="37">
        <v>0</v>
      </c>
      <c r="AV253" s="35">
        <v>0</v>
      </c>
      <c r="AW253" s="36">
        <v>0</v>
      </c>
      <c r="AX253" s="36">
        <v>0</v>
      </c>
      <c r="AY253" s="36">
        <v>0</v>
      </c>
      <c r="AZ253" s="37">
        <v>0</v>
      </c>
      <c r="BA253" s="35">
        <v>0</v>
      </c>
      <c r="BB253" s="36">
        <v>0</v>
      </c>
      <c r="BC253" s="36">
        <v>0</v>
      </c>
      <c r="BD253" s="36">
        <v>0</v>
      </c>
      <c r="BE253" s="37">
        <v>0</v>
      </c>
      <c r="BF253" s="35">
        <v>0</v>
      </c>
      <c r="BG253" s="36">
        <v>0</v>
      </c>
      <c r="BH253" s="36">
        <v>0</v>
      </c>
      <c r="BI253" s="36">
        <v>0</v>
      </c>
      <c r="BJ253" s="37">
        <v>0</v>
      </c>
      <c r="BK253" s="38">
        <f t="shared" si="22"/>
        <v>11.7790900774194</v>
      </c>
    </row>
    <row r="254" spans="1:63" s="39" customFormat="1" ht="15">
      <c r="A254" s="34"/>
      <c r="B254" s="7" t="s">
        <v>217</v>
      </c>
      <c r="C254" s="35">
        <v>0</v>
      </c>
      <c r="D254" s="36">
        <v>7.418551039262525</v>
      </c>
      <c r="E254" s="36">
        <v>0</v>
      </c>
      <c r="F254" s="36">
        <v>0</v>
      </c>
      <c r="G254" s="37">
        <v>0</v>
      </c>
      <c r="H254" s="35">
        <v>58.5984</v>
      </c>
      <c r="I254" s="36">
        <v>612.7623179190924</v>
      </c>
      <c r="J254" s="36">
        <v>21.9152</v>
      </c>
      <c r="K254" s="36">
        <v>0</v>
      </c>
      <c r="L254" s="37">
        <v>144.0946</v>
      </c>
      <c r="M254" s="35">
        <v>0</v>
      </c>
      <c r="N254" s="36">
        <v>0</v>
      </c>
      <c r="O254" s="36">
        <v>0</v>
      </c>
      <c r="P254" s="36">
        <v>0</v>
      </c>
      <c r="Q254" s="37">
        <v>0</v>
      </c>
      <c r="R254" s="35">
        <v>16.4751</v>
      </c>
      <c r="S254" s="36">
        <v>2.2947</v>
      </c>
      <c r="T254" s="36">
        <v>0</v>
      </c>
      <c r="U254" s="36">
        <v>0</v>
      </c>
      <c r="V254" s="37">
        <v>15.1355</v>
      </c>
      <c r="W254" s="35">
        <v>0</v>
      </c>
      <c r="X254" s="36">
        <v>0</v>
      </c>
      <c r="Y254" s="36">
        <v>0</v>
      </c>
      <c r="Z254" s="36">
        <v>0</v>
      </c>
      <c r="AA254" s="37">
        <v>0</v>
      </c>
      <c r="AB254" s="35">
        <v>0</v>
      </c>
      <c r="AC254" s="36">
        <v>0</v>
      </c>
      <c r="AD254" s="36">
        <v>0</v>
      </c>
      <c r="AE254" s="36">
        <v>0</v>
      </c>
      <c r="AF254" s="37">
        <v>0</v>
      </c>
      <c r="AG254" s="35">
        <v>0</v>
      </c>
      <c r="AH254" s="36">
        <v>0</v>
      </c>
      <c r="AI254" s="36">
        <v>0</v>
      </c>
      <c r="AJ254" s="36">
        <v>0</v>
      </c>
      <c r="AK254" s="37">
        <v>0</v>
      </c>
      <c r="AL254" s="35">
        <v>0</v>
      </c>
      <c r="AM254" s="36">
        <v>0</v>
      </c>
      <c r="AN254" s="36">
        <v>0</v>
      </c>
      <c r="AO254" s="36">
        <v>0</v>
      </c>
      <c r="AP254" s="37">
        <v>0</v>
      </c>
      <c r="AQ254" s="35">
        <v>0</v>
      </c>
      <c r="AR254" s="36">
        <v>0</v>
      </c>
      <c r="AS254" s="36">
        <v>0</v>
      </c>
      <c r="AT254" s="36">
        <v>0</v>
      </c>
      <c r="AU254" s="37">
        <v>0</v>
      </c>
      <c r="AV254" s="35">
        <v>0</v>
      </c>
      <c r="AW254" s="36">
        <v>0</v>
      </c>
      <c r="AX254" s="36">
        <v>0</v>
      </c>
      <c r="AY254" s="36">
        <v>0</v>
      </c>
      <c r="AZ254" s="37">
        <v>0</v>
      </c>
      <c r="BA254" s="35">
        <v>0</v>
      </c>
      <c r="BB254" s="36">
        <v>0</v>
      </c>
      <c r="BC254" s="36">
        <v>0</v>
      </c>
      <c r="BD254" s="36">
        <v>0</v>
      </c>
      <c r="BE254" s="37">
        <v>0</v>
      </c>
      <c r="BF254" s="35">
        <v>0</v>
      </c>
      <c r="BG254" s="36">
        <v>0</v>
      </c>
      <c r="BH254" s="36">
        <v>0</v>
      </c>
      <c r="BI254" s="36">
        <v>0</v>
      </c>
      <c r="BJ254" s="37">
        <v>0</v>
      </c>
      <c r="BK254" s="38">
        <f t="shared" si="22"/>
        <v>878.694368958355</v>
      </c>
    </row>
    <row r="255" spans="1:63" s="39" customFormat="1" ht="15">
      <c r="A255" s="34"/>
      <c r="B255" s="7" t="s">
        <v>218</v>
      </c>
      <c r="C255" s="35">
        <v>0</v>
      </c>
      <c r="D255" s="36">
        <v>6.054714474654808</v>
      </c>
      <c r="E255" s="36">
        <v>0</v>
      </c>
      <c r="F255" s="36">
        <v>0</v>
      </c>
      <c r="G255" s="37">
        <v>0</v>
      </c>
      <c r="H255" s="35">
        <v>185.5905</v>
      </c>
      <c r="I255" s="36">
        <v>541.3922643414754</v>
      </c>
      <c r="J255" s="36">
        <v>192.8296</v>
      </c>
      <c r="K255" s="36">
        <v>0</v>
      </c>
      <c r="L255" s="37">
        <v>992.0568</v>
      </c>
      <c r="M255" s="35">
        <v>0</v>
      </c>
      <c r="N255" s="36">
        <v>0</v>
      </c>
      <c r="O255" s="36">
        <v>0</v>
      </c>
      <c r="P255" s="36">
        <v>0</v>
      </c>
      <c r="Q255" s="37">
        <v>0</v>
      </c>
      <c r="R255" s="35">
        <v>55.1182</v>
      </c>
      <c r="S255" s="36">
        <v>5.8868</v>
      </c>
      <c r="T255" s="36">
        <v>0</v>
      </c>
      <c r="U255" s="36">
        <v>0</v>
      </c>
      <c r="V255" s="37">
        <v>118.3143</v>
      </c>
      <c r="W255" s="35">
        <v>0</v>
      </c>
      <c r="X255" s="36">
        <v>0</v>
      </c>
      <c r="Y255" s="36">
        <v>0</v>
      </c>
      <c r="Z255" s="36">
        <v>0</v>
      </c>
      <c r="AA255" s="37">
        <v>0</v>
      </c>
      <c r="AB255" s="35">
        <v>0</v>
      </c>
      <c r="AC255" s="36">
        <v>0</v>
      </c>
      <c r="AD255" s="36">
        <v>0</v>
      </c>
      <c r="AE255" s="36">
        <v>0</v>
      </c>
      <c r="AF255" s="37">
        <v>0</v>
      </c>
      <c r="AG255" s="35">
        <v>0</v>
      </c>
      <c r="AH255" s="36">
        <v>0</v>
      </c>
      <c r="AI255" s="36">
        <v>0</v>
      </c>
      <c r="AJ255" s="36">
        <v>0</v>
      </c>
      <c r="AK255" s="37">
        <v>0</v>
      </c>
      <c r="AL255" s="35">
        <v>0</v>
      </c>
      <c r="AM255" s="36">
        <v>0</v>
      </c>
      <c r="AN255" s="36">
        <v>0</v>
      </c>
      <c r="AO255" s="36">
        <v>0</v>
      </c>
      <c r="AP255" s="37">
        <v>0</v>
      </c>
      <c r="AQ255" s="35">
        <v>0</v>
      </c>
      <c r="AR255" s="36">
        <v>0</v>
      </c>
      <c r="AS255" s="36">
        <v>0</v>
      </c>
      <c r="AT255" s="36">
        <v>0</v>
      </c>
      <c r="AU255" s="37">
        <v>0</v>
      </c>
      <c r="AV255" s="35">
        <v>0</v>
      </c>
      <c r="AW255" s="36">
        <v>0</v>
      </c>
      <c r="AX255" s="36">
        <v>0</v>
      </c>
      <c r="AY255" s="36">
        <v>0</v>
      </c>
      <c r="AZ255" s="37">
        <v>0</v>
      </c>
      <c r="BA255" s="35">
        <v>0</v>
      </c>
      <c r="BB255" s="36">
        <v>0</v>
      </c>
      <c r="BC255" s="36">
        <v>0</v>
      </c>
      <c r="BD255" s="36">
        <v>0</v>
      </c>
      <c r="BE255" s="37">
        <v>0</v>
      </c>
      <c r="BF255" s="35">
        <v>0</v>
      </c>
      <c r="BG255" s="36">
        <v>0</v>
      </c>
      <c r="BH255" s="36">
        <v>0</v>
      </c>
      <c r="BI255" s="36">
        <v>0</v>
      </c>
      <c r="BJ255" s="37">
        <v>0</v>
      </c>
      <c r="BK255" s="38">
        <f t="shared" si="22"/>
        <v>2097.2431788161302</v>
      </c>
    </row>
    <row r="256" spans="1:63" s="39" customFormat="1" ht="15">
      <c r="A256" s="34"/>
      <c r="B256" s="7" t="s">
        <v>219</v>
      </c>
      <c r="C256" s="35">
        <v>0</v>
      </c>
      <c r="D256" s="36">
        <v>5.92871293134958</v>
      </c>
      <c r="E256" s="36">
        <v>0</v>
      </c>
      <c r="F256" s="36">
        <v>0</v>
      </c>
      <c r="G256" s="37">
        <v>0</v>
      </c>
      <c r="H256" s="35">
        <v>143.3861</v>
      </c>
      <c r="I256" s="36">
        <v>268.53588535726044</v>
      </c>
      <c r="J256" s="36">
        <v>99.3948</v>
      </c>
      <c r="K256" s="36">
        <v>0</v>
      </c>
      <c r="L256" s="37">
        <v>373.7335</v>
      </c>
      <c r="M256" s="35">
        <v>0</v>
      </c>
      <c r="N256" s="36">
        <v>0</v>
      </c>
      <c r="O256" s="36">
        <v>0</v>
      </c>
      <c r="P256" s="36">
        <v>0</v>
      </c>
      <c r="Q256" s="37">
        <v>0</v>
      </c>
      <c r="R256" s="35">
        <v>39.3619</v>
      </c>
      <c r="S256" s="36">
        <v>22.547</v>
      </c>
      <c r="T256" s="36">
        <v>0.0293</v>
      </c>
      <c r="U256" s="36">
        <v>0</v>
      </c>
      <c r="V256" s="37">
        <v>61.9307</v>
      </c>
      <c r="W256" s="35">
        <v>0</v>
      </c>
      <c r="X256" s="36">
        <v>0</v>
      </c>
      <c r="Y256" s="36">
        <v>0</v>
      </c>
      <c r="Z256" s="36">
        <v>0</v>
      </c>
      <c r="AA256" s="37">
        <v>0</v>
      </c>
      <c r="AB256" s="35">
        <v>0</v>
      </c>
      <c r="AC256" s="36">
        <v>0</v>
      </c>
      <c r="AD256" s="36">
        <v>0</v>
      </c>
      <c r="AE256" s="36">
        <v>0</v>
      </c>
      <c r="AF256" s="37">
        <v>0</v>
      </c>
      <c r="AG256" s="35">
        <v>0</v>
      </c>
      <c r="AH256" s="36">
        <v>0</v>
      </c>
      <c r="AI256" s="36">
        <v>0</v>
      </c>
      <c r="AJ256" s="36">
        <v>0</v>
      </c>
      <c r="AK256" s="37">
        <v>0</v>
      </c>
      <c r="AL256" s="35">
        <v>0</v>
      </c>
      <c r="AM256" s="36">
        <v>0</v>
      </c>
      <c r="AN256" s="36">
        <v>0</v>
      </c>
      <c r="AO256" s="36">
        <v>0</v>
      </c>
      <c r="AP256" s="37">
        <v>0</v>
      </c>
      <c r="AQ256" s="35">
        <v>0</v>
      </c>
      <c r="AR256" s="36">
        <v>0</v>
      </c>
      <c r="AS256" s="36">
        <v>0</v>
      </c>
      <c r="AT256" s="36">
        <v>0</v>
      </c>
      <c r="AU256" s="37">
        <v>0</v>
      </c>
      <c r="AV256" s="35">
        <v>0</v>
      </c>
      <c r="AW256" s="36">
        <v>0</v>
      </c>
      <c r="AX256" s="36">
        <v>0</v>
      </c>
      <c r="AY256" s="36">
        <v>0</v>
      </c>
      <c r="AZ256" s="37">
        <v>0</v>
      </c>
      <c r="BA256" s="35">
        <v>0</v>
      </c>
      <c r="BB256" s="36">
        <v>0</v>
      </c>
      <c r="BC256" s="36">
        <v>0</v>
      </c>
      <c r="BD256" s="36">
        <v>0</v>
      </c>
      <c r="BE256" s="37">
        <v>0</v>
      </c>
      <c r="BF256" s="35">
        <v>0</v>
      </c>
      <c r="BG256" s="36">
        <v>0</v>
      </c>
      <c r="BH256" s="36">
        <v>0</v>
      </c>
      <c r="BI256" s="36">
        <v>0</v>
      </c>
      <c r="BJ256" s="37">
        <v>0</v>
      </c>
      <c r="BK256" s="38">
        <f t="shared" si="22"/>
        <v>1014.84789828861</v>
      </c>
    </row>
    <row r="257" spans="1:63" s="39" customFormat="1" ht="15">
      <c r="A257" s="34"/>
      <c r="B257" s="7" t="s">
        <v>220</v>
      </c>
      <c r="C257" s="35">
        <v>0</v>
      </c>
      <c r="D257" s="36">
        <v>1.152717840121078</v>
      </c>
      <c r="E257" s="36">
        <v>0</v>
      </c>
      <c r="F257" s="36">
        <v>0</v>
      </c>
      <c r="G257" s="37">
        <v>0</v>
      </c>
      <c r="H257" s="35">
        <v>6.4864</v>
      </c>
      <c r="I257" s="36">
        <v>136.62821954597592</v>
      </c>
      <c r="J257" s="36">
        <v>0.0393</v>
      </c>
      <c r="K257" s="36">
        <v>0</v>
      </c>
      <c r="L257" s="37">
        <v>24.3078</v>
      </c>
      <c r="M257" s="35">
        <v>0</v>
      </c>
      <c r="N257" s="36">
        <v>0</v>
      </c>
      <c r="O257" s="36">
        <v>0</v>
      </c>
      <c r="P257" s="36">
        <v>0</v>
      </c>
      <c r="Q257" s="37">
        <v>0</v>
      </c>
      <c r="R257" s="35">
        <v>1.6013</v>
      </c>
      <c r="S257" s="36">
        <v>0.0224</v>
      </c>
      <c r="T257" s="36">
        <v>0</v>
      </c>
      <c r="U257" s="36">
        <v>0</v>
      </c>
      <c r="V257" s="37">
        <v>1.4359</v>
      </c>
      <c r="W257" s="35">
        <v>0</v>
      </c>
      <c r="X257" s="36">
        <v>0</v>
      </c>
      <c r="Y257" s="36">
        <v>0</v>
      </c>
      <c r="Z257" s="36">
        <v>0</v>
      </c>
      <c r="AA257" s="37">
        <v>0</v>
      </c>
      <c r="AB257" s="35">
        <v>0</v>
      </c>
      <c r="AC257" s="36">
        <v>0</v>
      </c>
      <c r="AD257" s="36">
        <v>0</v>
      </c>
      <c r="AE257" s="36">
        <v>0</v>
      </c>
      <c r="AF257" s="37">
        <v>0</v>
      </c>
      <c r="AG257" s="35">
        <v>0</v>
      </c>
      <c r="AH257" s="36">
        <v>0</v>
      </c>
      <c r="AI257" s="36">
        <v>0</v>
      </c>
      <c r="AJ257" s="36">
        <v>0</v>
      </c>
      <c r="AK257" s="37">
        <v>0</v>
      </c>
      <c r="AL257" s="35">
        <v>0</v>
      </c>
      <c r="AM257" s="36">
        <v>0</v>
      </c>
      <c r="AN257" s="36">
        <v>0</v>
      </c>
      <c r="AO257" s="36">
        <v>0</v>
      </c>
      <c r="AP257" s="37">
        <v>0</v>
      </c>
      <c r="AQ257" s="35">
        <v>0</v>
      </c>
      <c r="AR257" s="36">
        <v>0</v>
      </c>
      <c r="AS257" s="36">
        <v>0</v>
      </c>
      <c r="AT257" s="36">
        <v>0</v>
      </c>
      <c r="AU257" s="37">
        <v>0</v>
      </c>
      <c r="AV257" s="35">
        <v>0</v>
      </c>
      <c r="AW257" s="36">
        <v>0</v>
      </c>
      <c r="AX257" s="36">
        <v>0</v>
      </c>
      <c r="AY257" s="36">
        <v>0</v>
      </c>
      <c r="AZ257" s="37">
        <v>0</v>
      </c>
      <c r="BA257" s="35">
        <v>0</v>
      </c>
      <c r="BB257" s="36">
        <v>0</v>
      </c>
      <c r="BC257" s="36">
        <v>0</v>
      </c>
      <c r="BD257" s="36">
        <v>0</v>
      </c>
      <c r="BE257" s="37">
        <v>0</v>
      </c>
      <c r="BF257" s="35">
        <v>0</v>
      </c>
      <c r="BG257" s="36">
        <v>0</v>
      </c>
      <c r="BH257" s="36">
        <v>0</v>
      </c>
      <c r="BI257" s="36">
        <v>0</v>
      </c>
      <c r="BJ257" s="37">
        <v>0</v>
      </c>
      <c r="BK257" s="38">
        <f t="shared" si="22"/>
        <v>171.674037386097</v>
      </c>
    </row>
    <row r="258" spans="1:63" s="39" customFormat="1" ht="15">
      <c r="A258" s="34"/>
      <c r="B258" s="7" t="s">
        <v>314</v>
      </c>
      <c r="C258" s="35">
        <v>0</v>
      </c>
      <c r="D258" s="36">
        <v>0.06451599571838709</v>
      </c>
      <c r="E258" s="36">
        <v>0</v>
      </c>
      <c r="F258" s="36">
        <v>0</v>
      </c>
      <c r="G258" s="37">
        <v>0</v>
      </c>
      <c r="H258" s="35">
        <v>0.0029026212387096772</v>
      </c>
      <c r="I258" s="36">
        <v>0.023447979695317</v>
      </c>
      <c r="J258" s="36">
        <v>0</v>
      </c>
      <c r="K258" s="36">
        <v>0</v>
      </c>
      <c r="L258" s="37">
        <v>0.04741866410516129</v>
      </c>
      <c r="M258" s="35">
        <v>0</v>
      </c>
      <c r="N258" s="36">
        <v>0</v>
      </c>
      <c r="O258" s="36">
        <v>0</v>
      </c>
      <c r="P258" s="36">
        <v>0</v>
      </c>
      <c r="Q258" s="37">
        <v>0</v>
      </c>
      <c r="R258" s="35">
        <v>0</v>
      </c>
      <c r="S258" s="36">
        <v>0</v>
      </c>
      <c r="T258" s="36">
        <v>0</v>
      </c>
      <c r="U258" s="36">
        <v>0</v>
      </c>
      <c r="V258" s="37">
        <v>0</v>
      </c>
      <c r="W258" s="35">
        <v>0</v>
      </c>
      <c r="X258" s="36">
        <v>0</v>
      </c>
      <c r="Y258" s="36">
        <v>0</v>
      </c>
      <c r="Z258" s="36">
        <v>0</v>
      </c>
      <c r="AA258" s="37">
        <v>0</v>
      </c>
      <c r="AB258" s="35">
        <v>0</v>
      </c>
      <c r="AC258" s="36">
        <v>0</v>
      </c>
      <c r="AD258" s="36">
        <v>0</v>
      </c>
      <c r="AE258" s="36">
        <v>0</v>
      </c>
      <c r="AF258" s="37">
        <v>0</v>
      </c>
      <c r="AG258" s="35">
        <v>0</v>
      </c>
      <c r="AH258" s="36">
        <v>0</v>
      </c>
      <c r="AI258" s="36">
        <v>0</v>
      </c>
      <c r="AJ258" s="36">
        <v>0</v>
      </c>
      <c r="AK258" s="37">
        <v>0</v>
      </c>
      <c r="AL258" s="35">
        <v>0</v>
      </c>
      <c r="AM258" s="36">
        <v>0</v>
      </c>
      <c r="AN258" s="36">
        <v>0</v>
      </c>
      <c r="AO258" s="36">
        <v>0</v>
      </c>
      <c r="AP258" s="37">
        <v>0</v>
      </c>
      <c r="AQ258" s="35">
        <v>0</v>
      </c>
      <c r="AR258" s="36">
        <v>0</v>
      </c>
      <c r="AS258" s="36">
        <v>0</v>
      </c>
      <c r="AT258" s="36">
        <v>0</v>
      </c>
      <c r="AU258" s="37">
        <v>0</v>
      </c>
      <c r="AV258" s="35">
        <v>0</v>
      </c>
      <c r="AW258" s="36">
        <v>0</v>
      </c>
      <c r="AX258" s="36">
        <v>0</v>
      </c>
      <c r="AY258" s="36">
        <v>0</v>
      </c>
      <c r="AZ258" s="37">
        <v>0</v>
      </c>
      <c r="BA258" s="35">
        <v>0</v>
      </c>
      <c r="BB258" s="36">
        <v>0</v>
      </c>
      <c r="BC258" s="36">
        <v>0</v>
      </c>
      <c r="BD258" s="36">
        <v>0</v>
      </c>
      <c r="BE258" s="37">
        <v>0</v>
      </c>
      <c r="BF258" s="35">
        <v>0</v>
      </c>
      <c r="BG258" s="36">
        <v>0</v>
      </c>
      <c r="BH258" s="36">
        <v>0</v>
      </c>
      <c r="BI258" s="36">
        <v>0</v>
      </c>
      <c r="BJ258" s="37">
        <v>0</v>
      </c>
      <c r="BK258" s="38">
        <f t="shared" si="22"/>
        <v>0.13828526075757505</v>
      </c>
    </row>
    <row r="259" spans="1:63" s="39" customFormat="1" ht="15">
      <c r="A259" s="34"/>
      <c r="B259" s="7" t="s">
        <v>221</v>
      </c>
      <c r="C259" s="35">
        <v>0</v>
      </c>
      <c r="D259" s="36">
        <v>0.027867406473794258</v>
      </c>
      <c r="E259" s="36">
        <v>0</v>
      </c>
      <c r="F259" s="36">
        <v>0</v>
      </c>
      <c r="G259" s="37">
        <v>0</v>
      </c>
      <c r="H259" s="35">
        <v>1.4453</v>
      </c>
      <c r="I259" s="36">
        <v>0.14690974668749532</v>
      </c>
      <c r="J259" s="36">
        <v>0</v>
      </c>
      <c r="K259" s="36">
        <v>0</v>
      </c>
      <c r="L259" s="37">
        <v>1.1028</v>
      </c>
      <c r="M259" s="35">
        <v>0</v>
      </c>
      <c r="N259" s="36">
        <v>0</v>
      </c>
      <c r="O259" s="36">
        <v>0</v>
      </c>
      <c r="P259" s="36">
        <v>0</v>
      </c>
      <c r="Q259" s="37">
        <v>0</v>
      </c>
      <c r="R259" s="35">
        <v>0.3708</v>
      </c>
      <c r="S259" s="36">
        <v>0.0024</v>
      </c>
      <c r="T259" s="36">
        <v>0</v>
      </c>
      <c r="U259" s="36">
        <v>0</v>
      </c>
      <c r="V259" s="37">
        <v>0.0613</v>
      </c>
      <c r="W259" s="35">
        <v>0</v>
      </c>
      <c r="X259" s="36">
        <v>0</v>
      </c>
      <c r="Y259" s="36">
        <v>0</v>
      </c>
      <c r="Z259" s="36">
        <v>0</v>
      </c>
      <c r="AA259" s="37">
        <v>0</v>
      </c>
      <c r="AB259" s="35">
        <v>0</v>
      </c>
      <c r="AC259" s="36">
        <v>0</v>
      </c>
      <c r="AD259" s="36">
        <v>0</v>
      </c>
      <c r="AE259" s="36">
        <v>0</v>
      </c>
      <c r="AF259" s="37">
        <v>0</v>
      </c>
      <c r="AG259" s="35">
        <v>0</v>
      </c>
      <c r="AH259" s="36">
        <v>0</v>
      </c>
      <c r="AI259" s="36">
        <v>0</v>
      </c>
      <c r="AJ259" s="36">
        <v>0</v>
      </c>
      <c r="AK259" s="37">
        <v>0</v>
      </c>
      <c r="AL259" s="35">
        <v>0</v>
      </c>
      <c r="AM259" s="36">
        <v>0</v>
      </c>
      <c r="AN259" s="36">
        <v>0</v>
      </c>
      <c r="AO259" s="36">
        <v>0</v>
      </c>
      <c r="AP259" s="37">
        <v>0</v>
      </c>
      <c r="AQ259" s="35">
        <v>0</v>
      </c>
      <c r="AR259" s="36">
        <v>0</v>
      </c>
      <c r="AS259" s="36">
        <v>0</v>
      </c>
      <c r="AT259" s="36">
        <v>0</v>
      </c>
      <c r="AU259" s="37">
        <v>0</v>
      </c>
      <c r="AV259" s="35">
        <v>0</v>
      </c>
      <c r="AW259" s="36">
        <v>0</v>
      </c>
      <c r="AX259" s="36">
        <v>0</v>
      </c>
      <c r="AY259" s="36">
        <v>0</v>
      </c>
      <c r="AZ259" s="37">
        <v>0</v>
      </c>
      <c r="BA259" s="35">
        <v>0</v>
      </c>
      <c r="BB259" s="36">
        <v>0</v>
      </c>
      <c r="BC259" s="36">
        <v>0</v>
      </c>
      <c r="BD259" s="36">
        <v>0</v>
      </c>
      <c r="BE259" s="37">
        <v>0</v>
      </c>
      <c r="BF259" s="35">
        <v>0</v>
      </c>
      <c r="BG259" s="36">
        <v>0</v>
      </c>
      <c r="BH259" s="36">
        <v>0</v>
      </c>
      <c r="BI259" s="36">
        <v>0</v>
      </c>
      <c r="BJ259" s="37">
        <v>0</v>
      </c>
      <c r="BK259" s="38">
        <f t="shared" si="22"/>
        <v>3.1573771531612898</v>
      </c>
    </row>
    <row r="260" spans="1:63" s="44" customFormat="1" ht="15">
      <c r="A260" s="34"/>
      <c r="B260" s="8" t="s">
        <v>12</v>
      </c>
      <c r="C260" s="40">
        <f aca="true" t="shared" si="23" ref="C260:AH260">SUM(C244:C259)</f>
        <v>0</v>
      </c>
      <c r="D260" s="41">
        <f t="shared" si="23"/>
        <v>37.48383955555079</v>
      </c>
      <c r="E260" s="41">
        <f t="shared" si="23"/>
        <v>0</v>
      </c>
      <c r="F260" s="41">
        <f t="shared" si="23"/>
        <v>0</v>
      </c>
      <c r="G260" s="42">
        <f t="shared" si="23"/>
        <v>0</v>
      </c>
      <c r="H260" s="40">
        <f t="shared" si="23"/>
        <v>1296.3545631023032</v>
      </c>
      <c r="I260" s="41">
        <f t="shared" si="23"/>
        <v>14803.072705200997</v>
      </c>
      <c r="J260" s="41">
        <f t="shared" si="23"/>
        <v>1646.6341</v>
      </c>
      <c r="K260" s="41">
        <f t="shared" si="23"/>
        <v>0.0002</v>
      </c>
      <c r="L260" s="42">
        <f t="shared" si="23"/>
        <v>1751.5096186641051</v>
      </c>
      <c r="M260" s="40">
        <f t="shared" si="23"/>
        <v>0</v>
      </c>
      <c r="N260" s="41">
        <f t="shared" si="23"/>
        <v>0</v>
      </c>
      <c r="O260" s="41">
        <f t="shared" si="23"/>
        <v>0</v>
      </c>
      <c r="P260" s="41">
        <f t="shared" si="23"/>
        <v>0</v>
      </c>
      <c r="Q260" s="42">
        <f t="shared" si="23"/>
        <v>0</v>
      </c>
      <c r="R260" s="40">
        <f t="shared" si="23"/>
        <v>426.00019999999995</v>
      </c>
      <c r="S260" s="41">
        <f t="shared" si="23"/>
        <v>154.1875</v>
      </c>
      <c r="T260" s="41">
        <f t="shared" si="23"/>
        <v>0.3229</v>
      </c>
      <c r="U260" s="41">
        <f t="shared" si="23"/>
        <v>0</v>
      </c>
      <c r="V260" s="42">
        <f t="shared" si="23"/>
        <v>222.45739999999998</v>
      </c>
      <c r="W260" s="40">
        <f t="shared" si="23"/>
        <v>0</v>
      </c>
      <c r="X260" s="41">
        <f t="shared" si="23"/>
        <v>0</v>
      </c>
      <c r="Y260" s="41">
        <f t="shared" si="23"/>
        <v>0</v>
      </c>
      <c r="Z260" s="41">
        <f t="shared" si="23"/>
        <v>0</v>
      </c>
      <c r="AA260" s="42">
        <f t="shared" si="23"/>
        <v>0</v>
      </c>
      <c r="AB260" s="40">
        <f t="shared" si="23"/>
        <v>0</v>
      </c>
      <c r="AC260" s="41">
        <f t="shared" si="23"/>
        <v>0</v>
      </c>
      <c r="AD260" s="41">
        <f t="shared" si="23"/>
        <v>0</v>
      </c>
      <c r="AE260" s="41">
        <f t="shared" si="23"/>
        <v>0</v>
      </c>
      <c r="AF260" s="42">
        <f t="shared" si="23"/>
        <v>0</v>
      </c>
      <c r="AG260" s="40">
        <f t="shared" si="23"/>
        <v>0</v>
      </c>
      <c r="AH260" s="41">
        <f t="shared" si="23"/>
        <v>0</v>
      </c>
      <c r="AI260" s="41">
        <f aca="true" t="shared" si="24" ref="AI260:BK260">SUM(AI244:AI259)</f>
        <v>0</v>
      </c>
      <c r="AJ260" s="41">
        <f t="shared" si="24"/>
        <v>0</v>
      </c>
      <c r="AK260" s="42">
        <f t="shared" si="24"/>
        <v>0</v>
      </c>
      <c r="AL260" s="40">
        <f t="shared" si="24"/>
        <v>0</v>
      </c>
      <c r="AM260" s="41">
        <f t="shared" si="24"/>
        <v>0</v>
      </c>
      <c r="AN260" s="41">
        <f t="shared" si="24"/>
        <v>0</v>
      </c>
      <c r="AO260" s="41">
        <f t="shared" si="24"/>
        <v>0</v>
      </c>
      <c r="AP260" s="42">
        <f t="shared" si="24"/>
        <v>0</v>
      </c>
      <c r="AQ260" s="40">
        <f t="shared" si="24"/>
        <v>0</v>
      </c>
      <c r="AR260" s="41">
        <f t="shared" si="24"/>
        <v>0</v>
      </c>
      <c r="AS260" s="41">
        <f t="shared" si="24"/>
        <v>0</v>
      </c>
      <c r="AT260" s="41">
        <f t="shared" si="24"/>
        <v>0</v>
      </c>
      <c r="AU260" s="42">
        <f t="shared" si="24"/>
        <v>0</v>
      </c>
      <c r="AV260" s="40">
        <f t="shared" si="24"/>
        <v>0</v>
      </c>
      <c r="AW260" s="41">
        <f t="shared" si="24"/>
        <v>0</v>
      </c>
      <c r="AX260" s="41">
        <f t="shared" si="24"/>
        <v>0</v>
      </c>
      <c r="AY260" s="41">
        <f t="shared" si="24"/>
        <v>0</v>
      </c>
      <c r="AZ260" s="42">
        <f t="shared" si="24"/>
        <v>0</v>
      </c>
      <c r="BA260" s="40">
        <f t="shared" si="24"/>
        <v>0</v>
      </c>
      <c r="BB260" s="41">
        <f t="shared" si="24"/>
        <v>0</v>
      </c>
      <c r="BC260" s="41">
        <f t="shared" si="24"/>
        <v>0</v>
      </c>
      <c r="BD260" s="41">
        <f t="shared" si="24"/>
        <v>0</v>
      </c>
      <c r="BE260" s="42">
        <f t="shared" si="24"/>
        <v>0</v>
      </c>
      <c r="BF260" s="40">
        <f t="shared" si="24"/>
        <v>0</v>
      </c>
      <c r="BG260" s="41">
        <f t="shared" si="24"/>
        <v>0</v>
      </c>
      <c r="BH260" s="41">
        <f t="shared" si="24"/>
        <v>0</v>
      </c>
      <c r="BI260" s="41">
        <f t="shared" si="24"/>
        <v>0</v>
      </c>
      <c r="BJ260" s="42">
        <f t="shared" si="24"/>
        <v>0</v>
      </c>
      <c r="BK260" s="42">
        <f t="shared" si="24"/>
        <v>20338.023026522962</v>
      </c>
    </row>
    <row r="261" spans="1:63" s="44" customFormat="1" ht="15">
      <c r="A261" s="34"/>
      <c r="B261" s="9" t="s">
        <v>23</v>
      </c>
      <c r="C261" s="40">
        <f aca="true" t="shared" si="25" ref="C261:AH261">C260+C242</f>
        <v>0</v>
      </c>
      <c r="D261" s="41">
        <f t="shared" si="25"/>
        <v>38.1187784202231</v>
      </c>
      <c r="E261" s="41">
        <f t="shared" si="25"/>
        <v>0</v>
      </c>
      <c r="F261" s="41">
        <f t="shared" si="25"/>
        <v>0</v>
      </c>
      <c r="G261" s="42">
        <f t="shared" si="25"/>
        <v>0</v>
      </c>
      <c r="H261" s="40">
        <f t="shared" si="25"/>
        <v>1858.6117631023033</v>
      </c>
      <c r="I261" s="41">
        <f t="shared" si="25"/>
        <v>15612.262449551456</v>
      </c>
      <c r="J261" s="41">
        <f t="shared" si="25"/>
        <v>1647.3835</v>
      </c>
      <c r="K261" s="41">
        <f t="shared" si="25"/>
        <v>0.0002</v>
      </c>
      <c r="L261" s="42">
        <f t="shared" si="25"/>
        <v>2409.937218664105</v>
      </c>
      <c r="M261" s="40">
        <f t="shared" si="25"/>
        <v>0</v>
      </c>
      <c r="N261" s="41">
        <f t="shared" si="25"/>
        <v>0</v>
      </c>
      <c r="O261" s="41">
        <f t="shared" si="25"/>
        <v>0</v>
      </c>
      <c r="P261" s="41">
        <f t="shared" si="25"/>
        <v>0</v>
      </c>
      <c r="Q261" s="42">
        <f t="shared" si="25"/>
        <v>0</v>
      </c>
      <c r="R261" s="40">
        <f t="shared" si="25"/>
        <v>613.4901</v>
      </c>
      <c r="S261" s="41">
        <f t="shared" si="25"/>
        <v>197.9256</v>
      </c>
      <c r="T261" s="41">
        <f t="shared" si="25"/>
        <v>0.3265</v>
      </c>
      <c r="U261" s="41">
        <f t="shared" si="25"/>
        <v>0</v>
      </c>
      <c r="V261" s="42">
        <f t="shared" si="25"/>
        <v>330.06379999999996</v>
      </c>
      <c r="W261" s="40">
        <f t="shared" si="25"/>
        <v>0</v>
      </c>
      <c r="X261" s="41">
        <f t="shared" si="25"/>
        <v>0</v>
      </c>
      <c r="Y261" s="41">
        <f t="shared" si="25"/>
        <v>0</v>
      </c>
      <c r="Z261" s="41">
        <f t="shared" si="25"/>
        <v>0</v>
      </c>
      <c r="AA261" s="42">
        <f t="shared" si="25"/>
        <v>0</v>
      </c>
      <c r="AB261" s="40">
        <f t="shared" si="25"/>
        <v>0</v>
      </c>
      <c r="AC261" s="41">
        <f t="shared" si="25"/>
        <v>0</v>
      </c>
      <c r="AD261" s="41">
        <f t="shared" si="25"/>
        <v>0</v>
      </c>
      <c r="AE261" s="41">
        <f t="shared" si="25"/>
        <v>0</v>
      </c>
      <c r="AF261" s="42">
        <f t="shared" si="25"/>
        <v>0</v>
      </c>
      <c r="AG261" s="40">
        <f t="shared" si="25"/>
        <v>0</v>
      </c>
      <c r="AH261" s="41">
        <f t="shared" si="25"/>
        <v>0</v>
      </c>
      <c r="AI261" s="41">
        <f aca="true" t="shared" si="26" ref="AI261:BK261">AI260+AI242</f>
        <v>0</v>
      </c>
      <c r="AJ261" s="41">
        <f t="shared" si="26"/>
        <v>0</v>
      </c>
      <c r="AK261" s="42">
        <f t="shared" si="26"/>
        <v>0</v>
      </c>
      <c r="AL261" s="40">
        <f t="shared" si="26"/>
        <v>0</v>
      </c>
      <c r="AM261" s="41">
        <f t="shared" si="26"/>
        <v>0</v>
      </c>
      <c r="AN261" s="41">
        <f t="shared" si="26"/>
        <v>0</v>
      </c>
      <c r="AO261" s="41">
        <f t="shared" si="26"/>
        <v>0</v>
      </c>
      <c r="AP261" s="42">
        <f t="shared" si="26"/>
        <v>0</v>
      </c>
      <c r="AQ261" s="40">
        <f t="shared" si="26"/>
        <v>0</v>
      </c>
      <c r="AR261" s="41">
        <f t="shared" si="26"/>
        <v>0</v>
      </c>
      <c r="AS261" s="41">
        <f t="shared" si="26"/>
        <v>0</v>
      </c>
      <c r="AT261" s="41">
        <f t="shared" si="26"/>
        <v>0</v>
      </c>
      <c r="AU261" s="42">
        <f t="shared" si="26"/>
        <v>0</v>
      </c>
      <c r="AV261" s="40">
        <f t="shared" si="26"/>
        <v>0</v>
      </c>
      <c r="AW261" s="41">
        <f t="shared" si="26"/>
        <v>0</v>
      </c>
      <c r="AX261" s="41">
        <f t="shared" si="26"/>
        <v>0</v>
      </c>
      <c r="AY261" s="41">
        <f t="shared" si="26"/>
        <v>0</v>
      </c>
      <c r="AZ261" s="42">
        <f t="shared" si="26"/>
        <v>0</v>
      </c>
      <c r="BA261" s="40">
        <f t="shared" si="26"/>
        <v>0</v>
      </c>
      <c r="BB261" s="41">
        <f t="shared" si="26"/>
        <v>0</v>
      </c>
      <c r="BC261" s="41">
        <f t="shared" si="26"/>
        <v>0</v>
      </c>
      <c r="BD261" s="41">
        <f t="shared" si="26"/>
        <v>0</v>
      </c>
      <c r="BE261" s="42">
        <f t="shared" si="26"/>
        <v>0</v>
      </c>
      <c r="BF261" s="40">
        <f t="shared" si="26"/>
        <v>0</v>
      </c>
      <c r="BG261" s="41">
        <f t="shared" si="26"/>
        <v>0</v>
      </c>
      <c r="BH261" s="41">
        <f t="shared" si="26"/>
        <v>0</v>
      </c>
      <c r="BI261" s="41">
        <f t="shared" si="26"/>
        <v>0</v>
      </c>
      <c r="BJ261" s="42">
        <f t="shared" si="26"/>
        <v>0</v>
      </c>
      <c r="BK261" s="42">
        <f t="shared" si="26"/>
        <v>22708.119909738092</v>
      </c>
    </row>
    <row r="262" spans="1:63" s="39" customFormat="1" ht="15">
      <c r="A262" s="34"/>
      <c r="B262" s="9"/>
      <c r="C262" s="46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8"/>
    </row>
    <row r="263" spans="1:63" s="39" customFormat="1" ht="15">
      <c r="A263" s="34" t="s">
        <v>44</v>
      </c>
      <c r="B263" s="10" t="s">
        <v>45</v>
      </c>
      <c r="C263" s="46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8"/>
    </row>
    <row r="264" spans="1:63" s="39" customFormat="1" ht="15">
      <c r="A264" s="34" t="s">
        <v>7</v>
      </c>
      <c r="B264" s="16" t="s">
        <v>46</v>
      </c>
      <c r="C264" s="46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8"/>
    </row>
    <row r="265" spans="1:63" s="55" customFormat="1" ht="15">
      <c r="A265" s="51"/>
      <c r="B265" s="15" t="s">
        <v>35</v>
      </c>
      <c r="C265" s="52">
        <v>0</v>
      </c>
      <c r="D265" s="53">
        <v>0</v>
      </c>
      <c r="E265" s="53">
        <v>0</v>
      </c>
      <c r="F265" s="53">
        <v>0</v>
      </c>
      <c r="G265" s="54">
        <v>0</v>
      </c>
      <c r="H265" s="52">
        <v>0</v>
      </c>
      <c r="I265" s="53">
        <v>0</v>
      </c>
      <c r="J265" s="53">
        <v>0</v>
      </c>
      <c r="K265" s="53">
        <v>0</v>
      </c>
      <c r="L265" s="54">
        <v>0</v>
      </c>
      <c r="M265" s="52">
        <v>0</v>
      </c>
      <c r="N265" s="53">
        <v>0</v>
      </c>
      <c r="O265" s="53">
        <v>0</v>
      </c>
      <c r="P265" s="53">
        <v>0</v>
      </c>
      <c r="Q265" s="54">
        <v>0</v>
      </c>
      <c r="R265" s="52">
        <v>0</v>
      </c>
      <c r="S265" s="53">
        <v>0</v>
      </c>
      <c r="T265" s="53">
        <v>0</v>
      </c>
      <c r="U265" s="53">
        <v>0</v>
      </c>
      <c r="V265" s="54">
        <v>0</v>
      </c>
      <c r="W265" s="52">
        <v>0</v>
      </c>
      <c r="X265" s="53">
        <v>0</v>
      </c>
      <c r="Y265" s="53">
        <v>0</v>
      </c>
      <c r="Z265" s="53">
        <v>0</v>
      </c>
      <c r="AA265" s="54">
        <v>0</v>
      </c>
      <c r="AB265" s="52">
        <v>0</v>
      </c>
      <c r="AC265" s="53">
        <v>0</v>
      </c>
      <c r="AD265" s="53">
        <v>0</v>
      </c>
      <c r="AE265" s="53">
        <v>0</v>
      </c>
      <c r="AF265" s="54">
        <v>0</v>
      </c>
      <c r="AG265" s="52">
        <v>0</v>
      </c>
      <c r="AH265" s="53">
        <v>0</v>
      </c>
      <c r="AI265" s="53">
        <v>0</v>
      </c>
      <c r="AJ265" s="53">
        <v>0</v>
      </c>
      <c r="AK265" s="54">
        <v>0</v>
      </c>
      <c r="AL265" s="52">
        <v>0</v>
      </c>
      <c r="AM265" s="53">
        <v>0</v>
      </c>
      <c r="AN265" s="53">
        <v>0</v>
      </c>
      <c r="AO265" s="53">
        <v>0</v>
      </c>
      <c r="AP265" s="54">
        <v>0</v>
      </c>
      <c r="AQ265" s="52">
        <v>0</v>
      </c>
      <c r="AR265" s="53">
        <v>0</v>
      </c>
      <c r="AS265" s="53">
        <v>0</v>
      </c>
      <c r="AT265" s="53">
        <v>0</v>
      </c>
      <c r="AU265" s="54">
        <v>0</v>
      </c>
      <c r="AV265" s="52">
        <v>0</v>
      </c>
      <c r="AW265" s="53">
        <v>0</v>
      </c>
      <c r="AX265" s="53">
        <v>0</v>
      </c>
      <c r="AY265" s="53">
        <v>0</v>
      </c>
      <c r="AZ265" s="54">
        <v>0</v>
      </c>
      <c r="BA265" s="52">
        <v>0</v>
      </c>
      <c r="BB265" s="53">
        <v>0</v>
      </c>
      <c r="BC265" s="53">
        <v>0</v>
      </c>
      <c r="BD265" s="53">
        <v>0</v>
      </c>
      <c r="BE265" s="54">
        <v>0</v>
      </c>
      <c r="BF265" s="52">
        <v>0</v>
      </c>
      <c r="BG265" s="53">
        <v>0</v>
      </c>
      <c r="BH265" s="53">
        <v>0</v>
      </c>
      <c r="BI265" s="53">
        <v>0</v>
      </c>
      <c r="BJ265" s="54">
        <v>0</v>
      </c>
      <c r="BK265" s="52">
        <v>0</v>
      </c>
    </row>
    <row r="266" spans="1:63" s="44" customFormat="1" ht="15">
      <c r="A266" s="34"/>
      <c r="B266" s="9" t="s">
        <v>27</v>
      </c>
      <c r="C266" s="40">
        <v>0</v>
      </c>
      <c r="D266" s="41">
        <v>0</v>
      </c>
      <c r="E266" s="41">
        <v>0</v>
      </c>
      <c r="F266" s="41">
        <v>0</v>
      </c>
      <c r="G266" s="42">
        <v>0</v>
      </c>
      <c r="H266" s="40">
        <v>0</v>
      </c>
      <c r="I266" s="41">
        <v>0</v>
      </c>
      <c r="J266" s="41">
        <v>0</v>
      </c>
      <c r="K266" s="41">
        <v>0</v>
      </c>
      <c r="L266" s="42">
        <v>0</v>
      </c>
      <c r="M266" s="40">
        <v>0</v>
      </c>
      <c r="N266" s="41">
        <v>0</v>
      </c>
      <c r="O266" s="41">
        <v>0</v>
      </c>
      <c r="P266" s="41">
        <v>0</v>
      </c>
      <c r="Q266" s="42">
        <v>0</v>
      </c>
      <c r="R266" s="40">
        <v>0</v>
      </c>
      <c r="S266" s="41">
        <v>0</v>
      </c>
      <c r="T266" s="41">
        <v>0</v>
      </c>
      <c r="U266" s="41">
        <v>0</v>
      </c>
      <c r="V266" s="42">
        <v>0</v>
      </c>
      <c r="W266" s="40">
        <v>0</v>
      </c>
      <c r="X266" s="41">
        <v>0</v>
      </c>
      <c r="Y266" s="41">
        <v>0</v>
      </c>
      <c r="Z266" s="41">
        <v>0</v>
      </c>
      <c r="AA266" s="42">
        <v>0</v>
      </c>
      <c r="AB266" s="40">
        <v>0</v>
      </c>
      <c r="AC266" s="41">
        <v>0</v>
      </c>
      <c r="AD266" s="41">
        <v>0</v>
      </c>
      <c r="AE266" s="41">
        <v>0</v>
      </c>
      <c r="AF266" s="42">
        <v>0</v>
      </c>
      <c r="AG266" s="40">
        <v>0</v>
      </c>
      <c r="AH266" s="41">
        <v>0</v>
      </c>
      <c r="AI266" s="41">
        <v>0</v>
      </c>
      <c r="AJ266" s="41">
        <v>0</v>
      </c>
      <c r="AK266" s="42">
        <v>0</v>
      </c>
      <c r="AL266" s="40">
        <v>0</v>
      </c>
      <c r="AM266" s="41">
        <v>0</v>
      </c>
      <c r="AN266" s="41">
        <v>0</v>
      </c>
      <c r="AO266" s="41">
        <v>0</v>
      </c>
      <c r="AP266" s="42">
        <v>0</v>
      </c>
      <c r="AQ266" s="40">
        <v>0</v>
      </c>
      <c r="AR266" s="41">
        <v>0</v>
      </c>
      <c r="AS266" s="41">
        <v>0</v>
      </c>
      <c r="AT266" s="41">
        <v>0</v>
      </c>
      <c r="AU266" s="42">
        <v>0</v>
      </c>
      <c r="AV266" s="40">
        <v>0</v>
      </c>
      <c r="AW266" s="41">
        <v>0</v>
      </c>
      <c r="AX266" s="41">
        <v>0</v>
      </c>
      <c r="AY266" s="41">
        <v>0</v>
      </c>
      <c r="AZ266" s="42">
        <v>0</v>
      </c>
      <c r="BA266" s="40">
        <v>0</v>
      </c>
      <c r="BB266" s="41">
        <v>0</v>
      </c>
      <c r="BC266" s="41">
        <v>0</v>
      </c>
      <c r="BD266" s="41">
        <v>0</v>
      </c>
      <c r="BE266" s="42">
        <v>0</v>
      </c>
      <c r="BF266" s="40">
        <v>0</v>
      </c>
      <c r="BG266" s="41">
        <v>0</v>
      </c>
      <c r="BH266" s="41">
        <v>0</v>
      </c>
      <c r="BI266" s="41">
        <v>0</v>
      </c>
      <c r="BJ266" s="42">
        <v>0</v>
      </c>
      <c r="BK266" s="43">
        <v>0</v>
      </c>
    </row>
    <row r="267" spans="1:64" s="39" customFormat="1" ht="12" customHeight="1">
      <c r="A267" s="34"/>
      <c r="B267" s="12"/>
      <c r="C267" s="46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8"/>
      <c r="BL267" s="49"/>
    </row>
    <row r="268" spans="1:66" s="44" customFormat="1" ht="15">
      <c r="A268" s="34"/>
      <c r="B268" s="56" t="s">
        <v>47</v>
      </c>
      <c r="C268" s="57">
        <f aca="true" t="shared" si="27" ref="C268:AH268">C266+C261+C237+C232+C196</f>
        <v>393.2692156953548</v>
      </c>
      <c r="D268" s="57">
        <f t="shared" si="27"/>
        <v>3931.927760597513</v>
      </c>
      <c r="E268" s="57">
        <f t="shared" si="27"/>
        <v>0</v>
      </c>
      <c r="F268" s="57">
        <f t="shared" si="27"/>
        <v>0</v>
      </c>
      <c r="G268" s="57">
        <f t="shared" si="27"/>
        <v>180.769530216129</v>
      </c>
      <c r="H268" s="57">
        <f t="shared" si="27"/>
        <v>10097.710733713724</v>
      </c>
      <c r="I268" s="57">
        <f t="shared" si="27"/>
        <v>72666.38073789296</v>
      </c>
      <c r="J268" s="57">
        <f t="shared" si="27"/>
        <v>7478.038692907934</v>
      </c>
      <c r="K268" s="57">
        <f t="shared" si="27"/>
        <v>305.39302036035485</v>
      </c>
      <c r="L268" s="57">
        <f t="shared" si="27"/>
        <v>6716.917732561105</v>
      </c>
      <c r="M268" s="57">
        <f t="shared" si="27"/>
        <v>0</v>
      </c>
      <c r="N268" s="57">
        <f t="shared" si="27"/>
        <v>0</v>
      </c>
      <c r="O268" s="57">
        <f t="shared" si="27"/>
        <v>0</v>
      </c>
      <c r="P268" s="57">
        <f t="shared" si="27"/>
        <v>0</v>
      </c>
      <c r="Q268" s="57">
        <f t="shared" si="27"/>
        <v>0</v>
      </c>
      <c r="R268" s="57">
        <f t="shared" si="27"/>
        <v>2901.7646778630324</v>
      </c>
      <c r="S268" s="57">
        <f t="shared" si="27"/>
        <v>4277.061455582902</v>
      </c>
      <c r="T268" s="57">
        <f t="shared" si="27"/>
        <v>2060.2957949098063</v>
      </c>
      <c r="U268" s="57">
        <f t="shared" si="27"/>
        <v>0</v>
      </c>
      <c r="V268" s="57">
        <f t="shared" si="27"/>
        <v>1529.3019610389033</v>
      </c>
      <c r="W268" s="57">
        <f t="shared" si="27"/>
        <v>0.17092667235483874</v>
      </c>
      <c r="X268" s="57">
        <f t="shared" si="27"/>
        <v>72.98586623306451</v>
      </c>
      <c r="Y268" s="57">
        <f t="shared" si="27"/>
        <v>0</v>
      </c>
      <c r="Z268" s="57">
        <f t="shared" si="27"/>
        <v>0</v>
      </c>
      <c r="AA268" s="57">
        <f t="shared" si="27"/>
        <v>0</v>
      </c>
      <c r="AB268" s="57">
        <f t="shared" si="27"/>
        <v>158.61216519812905</v>
      </c>
      <c r="AC268" s="57">
        <f t="shared" si="27"/>
        <v>33.37736294567742</v>
      </c>
      <c r="AD268" s="57">
        <f t="shared" si="27"/>
        <v>2.6264226697741933</v>
      </c>
      <c r="AE268" s="57">
        <f t="shared" si="27"/>
        <v>0</v>
      </c>
      <c r="AF268" s="57">
        <f t="shared" si="27"/>
        <v>88.46219627451612</v>
      </c>
      <c r="AG268" s="57">
        <f t="shared" si="27"/>
        <v>0</v>
      </c>
      <c r="AH268" s="57">
        <f t="shared" si="27"/>
        <v>0</v>
      </c>
      <c r="AI268" s="57">
        <f aca="true" t="shared" si="28" ref="AI268:BK268">AI266+AI261+AI237+AI232+AI196</f>
        <v>0</v>
      </c>
      <c r="AJ268" s="57">
        <f t="shared" si="28"/>
        <v>0</v>
      </c>
      <c r="AK268" s="57">
        <f t="shared" si="28"/>
        <v>0</v>
      </c>
      <c r="AL268" s="57">
        <f t="shared" si="28"/>
        <v>63.50652901474193</v>
      </c>
      <c r="AM268" s="57">
        <f t="shared" si="28"/>
        <v>52.24025895780645</v>
      </c>
      <c r="AN268" s="57">
        <f t="shared" si="28"/>
        <v>0</v>
      </c>
      <c r="AO268" s="57">
        <f t="shared" si="28"/>
        <v>0</v>
      </c>
      <c r="AP268" s="57">
        <f t="shared" si="28"/>
        <v>13.743876978677422</v>
      </c>
      <c r="AQ268" s="57">
        <f t="shared" si="28"/>
        <v>0.009111335387096773</v>
      </c>
      <c r="AR268" s="57">
        <f t="shared" si="28"/>
        <v>923.3324388151934</v>
      </c>
      <c r="AS268" s="57">
        <f t="shared" si="28"/>
        <v>0</v>
      </c>
      <c r="AT268" s="57">
        <f t="shared" si="28"/>
        <v>0</v>
      </c>
      <c r="AU268" s="57">
        <f t="shared" si="28"/>
        <v>0</v>
      </c>
      <c r="AV268" s="57">
        <f t="shared" si="28"/>
        <v>49430.70072653938</v>
      </c>
      <c r="AW268" s="57">
        <f t="shared" si="28"/>
        <v>22924.706252381868</v>
      </c>
      <c r="AX268" s="57">
        <f t="shared" si="28"/>
        <v>1138.9275803320643</v>
      </c>
      <c r="AY268" s="57">
        <f t="shared" si="28"/>
        <v>185.02609669064523</v>
      </c>
      <c r="AZ268" s="57">
        <f t="shared" si="28"/>
        <v>22632.86763840555</v>
      </c>
      <c r="BA268" s="57">
        <f t="shared" si="28"/>
        <v>0</v>
      </c>
      <c r="BB268" s="57">
        <f t="shared" si="28"/>
        <v>0</v>
      </c>
      <c r="BC268" s="57">
        <f t="shared" si="28"/>
        <v>0</v>
      </c>
      <c r="BD268" s="57">
        <f t="shared" si="28"/>
        <v>0</v>
      </c>
      <c r="BE268" s="57">
        <f t="shared" si="28"/>
        <v>0</v>
      </c>
      <c r="BF268" s="57">
        <f t="shared" si="28"/>
        <v>21883.93235259142</v>
      </c>
      <c r="BG268" s="57">
        <f t="shared" si="28"/>
        <v>4093.1250452303866</v>
      </c>
      <c r="BH268" s="57">
        <f t="shared" si="28"/>
        <v>1060.2464529662582</v>
      </c>
      <c r="BI268" s="57">
        <f t="shared" si="28"/>
        <v>0</v>
      </c>
      <c r="BJ268" s="57">
        <f t="shared" si="28"/>
        <v>5684.321428800838</v>
      </c>
      <c r="BK268" s="43">
        <f t="shared" si="28"/>
        <v>242981.75204237347</v>
      </c>
      <c r="BL268" s="58"/>
      <c r="BN268" s="59"/>
    </row>
    <row r="269" spans="1:63" s="39" customFormat="1" ht="15">
      <c r="A269" s="34"/>
      <c r="B269" s="9"/>
      <c r="C269" s="35"/>
      <c r="D269" s="36"/>
      <c r="E269" s="36"/>
      <c r="F269" s="36"/>
      <c r="G269" s="37"/>
      <c r="H269" s="35"/>
      <c r="I269" s="36"/>
      <c r="J269" s="36"/>
      <c r="K269" s="36"/>
      <c r="L269" s="37"/>
      <c r="M269" s="35"/>
      <c r="N269" s="36"/>
      <c r="O269" s="36"/>
      <c r="P269" s="36"/>
      <c r="Q269" s="37"/>
      <c r="R269" s="35"/>
      <c r="S269" s="36"/>
      <c r="T269" s="36"/>
      <c r="U269" s="36"/>
      <c r="V269" s="37"/>
      <c r="W269" s="35"/>
      <c r="X269" s="36"/>
      <c r="Y269" s="36"/>
      <c r="Z269" s="36"/>
      <c r="AA269" s="37"/>
      <c r="AB269" s="35"/>
      <c r="AC269" s="36"/>
      <c r="AD269" s="36"/>
      <c r="AE269" s="36"/>
      <c r="AF269" s="37"/>
      <c r="AG269" s="35"/>
      <c r="AH269" s="36"/>
      <c r="AI269" s="36"/>
      <c r="AJ269" s="36"/>
      <c r="AK269" s="37"/>
      <c r="AL269" s="35"/>
      <c r="AM269" s="36"/>
      <c r="AN269" s="36"/>
      <c r="AO269" s="36"/>
      <c r="AP269" s="37"/>
      <c r="AQ269" s="35"/>
      <c r="AR269" s="36"/>
      <c r="AS269" s="36"/>
      <c r="AT269" s="36"/>
      <c r="AU269" s="37"/>
      <c r="AV269" s="35"/>
      <c r="AW269" s="36"/>
      <c r="AX269" s="36"/>
      <c r="AY269" s="36"/>
      <c r="AZ269" s="37"/>
      <c r="BA269" s="35"/>
      <c r="BB269" s="36"/>
      <c r="BC269" s="36"/>
      <c r="BD269" s="36"/>
      <c r="BE269" s="37"/>
      <c r="BF269" s="35"/>
      <c r="BG269" s="36"/>
      <c r="BH269" s="36"/>
      <c r="BI269" s="36"/>
      <c r="BJ269" s="37"/>
      <c r="BK269" s="38"/>
    </row>
    <row r="270" spans="1:65" s="39" customFormat="1" ht="15">
      <c r="A270" s="34" t="s">
        <v>28</v>
      </c>
      <c r="B270" s="8" t="s">
        <v>29</v>
      </c>
      <c r="C270" s="35"/>
      <c r="D270" s="36"/>
      <c r="E270" s="36"/>
      <c r="F270" s="36"/>
      <c r="G270" s="37"/>
      <c r="H270" s="35"/>
      <c r="I270" s="36"/>
      <c r="J270" s="36"/>
      <c r="K270" s="36"/>
      <c r="L270" s="37"/>
      <c r="M270" s="35"/>
      <c r="N270" s="36"/>
      <c r="O270" s="36"/>
      <c r="P270" s="36"/>
      <c r="Q270" s="37"/>
      <c r="R270" s="35"/>
      <c r="S270" s="36"/>
      <c r="T270" s="36"/>
      <c r="U270" s="36"/>
      <c r="V270" s="37"/>
      <c r="W270" s="35"/>
      <c r="X270" s="36"/>
      <c r="Y270" s="36"/>
      <c r="Z270" s="36"/>
      <c r="AA270" s="37"/>
      <c r="AB270" s="35"/>
      <c r="AC270" s="36"/>
      <c r="AD270" s="36"/>
      <c r="AE270" s="36"/>
      <c r="AF270" s="37"/>
      <c r="AG270" s="35"/>
      <c r="AH270" s="36"/>
      <c r="AI270" s="36"/>
      <c r="AJ270" s="36"/>
      <c r="AK270" s="37"/>
      <c r="AL270" s="35"/>
      <c r="AM270" s="36"/>
      <c r="AN270" s="36"/>
      <c r="AO270" s="36"/>
      <c r="AP270" s="37"/>
      <c r="AQ270" s="35"/>
      <c r="AR270" s="36"/>
      <c r="AS270" s="36"/>
      <c r="AT270" s="36"/>
      <c r="AU270" s="37"/>
      <c r="AV270" s="35"/>
      <c r="AW270" s="36"/>
      <c r="AX270" s="36"/>
      <c r="AY270" s="36"/>
      <c r="AZ270" s="37"/>
      <c r="BA270" s="35"/>
      <c r="BB270" s="36"/>
      <c r="BC270" s="36"/>
      <c r="BD270" s="36"/>
      <c r="BE270" s="37"/>
      <c r="BF270" s="35"/>
      <c r="BG270" s="36"/>
      <c r="BH270" s="36"/>
      <c r="BI270" s="36"/>
      <c r="BJ270" s="37"/>
      <c r="BK270" s="38"/>
      <c r="BM270" s="49"/>
    </row>
    <row r="271" spans="1:63" s="39" customFormat="1" ht="15">
      <c r="A271" s="34"/>
      <c r="B271" s="7" t="s">
        <v>31</v>
      </c>
      <c r="C271" s="35">
        <v>0</v>
      </c>
      <c r="D271" s="36">
        <v>6.57062153364516</v>
      </c>
      <c r="E271" s="36">
        <v>0</v>
      </c>
      <c r="F271" s="36">
        <v>0</v>
      </c>
      <c r="G271" s="37">
        <v>0</v>
      </c>
      <c r="H271" s="35">
        <v>15.138955053258064</v>
      </c>
      <c r="I271" s="36">
        <v>0.07714108438709678</v>
      </c>
      <c r="J271" s="36">
        <v>0</v>
      </c>
      <c r="K271" s="36">
        <v>0</v>
      </c>
      <c r="L271" s="37">
        <v>12.007671096741936</v>
      </c>
      <c r="M271" s="35">
        <v>0</v>
      </c>
      <c r="N271" s="36">
        <v>0</v>
      </c>
      <c r="O271" s="36">
        <v>0</v>
      </c>
      <c r="P271" s="36">
        <v>0</v>
      </c>
      <c r="Q271" s="37">
        <v>0</v>
      </c>
      <c r="R271" s="35">
        <v>7.9130969898709695</v>
      </c>
      <c r="S271" s="36">
        <v>0.0005695626451612903</v>
      </c>
      <c r="T271" s="36">
        <v>0</v>
      </c>
      <c r="U271" s="36">
        <v>0</v>
      </c>
      <c r="V271" s="37">
        <v>3.8704182918709686</v>
      </c>
      <c r="W271" s="35">
        <v>0</v>
      </c>
      <c r="X271" s="36">
        <v>0</v>
      </c>
      <c r="Y271" s="36">
        <v>0</v>
      </c>
      <c r="Z271" s="36">
        <v>0</v>
      </c>
      <c r="AA271" s="37">
        <v>0</v>
      </c>
      <c r="AB271" s="35">
        <v>0.8598757026451612</v>
      </c>
      <c r="AC271" s="36">
        <v>0</v>
      </c>
      <c r="AD271" s="36">
        <v>0</v>
      </c>
      <c r="AE271" s="36">
        <v>0</v>
      </c>
      <c r="AF271" s="37">
        <v>1.292380394</v>
      </c>
      <c r="AG271" s="35">
        <v>0</v>
      </c>
      <c r="AH271" s="36">
        <v>0</v>
      </c>
      <c r="AI271" s="36">
        <v>0</v>
      </c>
      <c r="AJ271" s="36">
        <v>0</v>
      </c>
      <c r="AK271" s="37">
        <v>0</v>
      </c>
      <c r="AL271" s="35">
        <v>0.7140395458709679</v>
      </c>
      <c r="AM271" s="36">
        <v>0</v>
      </c>
      <c r="AN271" s="36">
        <v>0</v>
      </c>
      <c r="AO271" s="36">
        <v>0</v>
      </c>
      <c r="AP271" s="37">
        <v>0.0690208361612903</v>
      </c>
      <c r="AQ271" s="35">
        <v>0</v>
      </c>
      <c r="AR271" s="36">
        <v>0</v>
      </c>
      <c r="AS271" s="36">
        <v>0</v>
      </c>
      <c r="AT271" s="36">
        <v>0</v>
      </c>
      <c r="AU271" s="37">
        <v>0</v>
      </c>
      <c r="AV271" s="35">
        <v>185.81979260303225</v>
      </c>
      <c r="AW271" s="36">
        <v>18.4338037985808</v>
      </c>
      <c r="AX271" s="36">
        <v>0</v>
      </c>
      <c r="AY271" s="36">
        <v>0</v>
      </c>
      <c r="AZ271" s="37">
        <v>223.14672147461303</v>
      </c>
      <c r="BA271" s="35">
        <v>0</v>
      </c>
      <c r="BB271" s="36">
        <v>0</v>
      </c>
      <c r="BC271" s="36">
        <v>0</v>
      </c>
      <c r="BD271" s="36">
        <v>0</v>
      </c>
      <c r="BE271" s="37">
        <v>0</v>
      </c>
      <c r="BF271" s="35">
        <v>126.96152554729034</v>
      </c>
      <c r="BG271" s="36">
        <v>0.4820873579032258</v>
      </c>
      <c r="BH271" s="36">
        <v>0</v>
      </c>
      <c r="BI271" s="36">
        <v>0</v>
      </c>
      <c r="BJ271" s="37">
        <v>47.47316754112903</v>
      </c>
      <c r="BK271" s="38">
        <f>SUM(C271:BJ271)</f>
        <v>650.8308884136454</v>
      </c>
    </row>
    <row r="272" spans="1:63" s="44" customFormat="1" ht="15">
      <c r="A272" s="34"/>
      <c r="B272" s="8" t="s">
        <v>27</v>
      </c>
      <c r="C272" s="40">
        <f>SUM(C271)</f>
        <v>0</v>
      </c>
      <c r="D272" s="41">
        <f>SUM(D271)</f>
        <v>6.57062153364516</v>
      </c>
      <c r="E272" s="41">
        <f>SUM(E271)</f>
        <v>0</v>
      </c>
      <c r="F272" s="41">
        <f>SUM(F271)</f>
        <v>0</v>
      </c>
      <c r="G272" s="42">
        <f>SUM(G271)</f>
        <v>0</v>
      </c>
      <c r="H272" s="40">
        <f aca="true" t="shared" si="29" ref="H272:BK272">SUM(H271)</f>
        <v>15.138955053258064</v>
      </c>
      <c r="I272" s="41">
        <f t="shared" si="29"/>
        <v>0.07714108438709678</v>
      </c>
      <c r="J272" s="41">
        <f t="shared" si="29"/>
        <v>0</v>
      </c>
      <c r="K272" s="41">
        <f t="shared" si="29"/>
        <v>0</v>
      </c>
      <c r="L272" s="42">
        <f t="shared" si="29"/>
        <v>12.007671096741936</v>
      </c>
      <c r="M272" s="40">
        <f t="shared" si="29"/>
        <v>0</v>
      </c>
      <c r="N272" s="41">
        <f t="shared" si="29"/>
        <v>0</v>
      </c>
      <c r="O272" s="41">
        <f t="shared" si="29"/>
        <v>0</v>
      </c>
      <c r="P272" s="41">
        <f t="shared" si="29"/>
        <v>0</v>
      </c>
      <c r="Q272" s="42">
        <f t="shared" si="29"/>
        <v>0</v>
      </c>
      <c r="R272" s="40">
        <f t="shared" si="29"/>
        <v>7.9130969898709695</v>
      </c>
      <c r="S272" s="41">
        <f t="shared" si="29"/>
        <v>0.0005695626451612903</v>
      </c>
      <c r="T272" s="41">
        <f t="shared" si="29"/>
        <v>0</v>
      </c>
      <c r="U272" s="41">
        <f t="shared" si="29"/>
        <v>0</v>
      </c>
      <c r="V272" s="42">
        <f t="shared" si="29"/>
        <v>3.8704182918709686</v>
      </c>
      <c r="W272" s="40">
        <f t="shared" si="29"/>
        <v>0</v>
      </c>
      <c r="X272" s="41">
        <f t="shared" si="29"/>
        <v>0</v>
      </c>
      <c r="Y272" s="41">
        <f t="shared" si="29"/>
        <v>0</v>
      </c>
      <c r="Z272" s="41">
        <f t="shared" si="29"/>
        <v>0</v>
      </c>
      <c r="AA272" s="42">
        <f t="shared" si="29"/>
        <v>0</v>
      </c>
      <c r="AB272" s="40">
        <f t="shared" si="29"/>
        <v>0.8598757026451612</v>
      </c>
      <c r="AC272" s="41">
        <f t="shared" si="29"/>
        <v>0</v>
      </c>
      <c r="AD272" s="41">
        <f t="shared" si="29"/>
        <v>0</v>
      </c>
      <c r="AE272" s="41">
        <f t="shared" si="29"/>
        <v>0</v>
      </c>
      <c r="AF272" s="42">
        <f t="shared" si="29"/>
        <v>1.292380394</v>
      </c>
      <c r="AG272" s="40">
        <f t="shared" si="29"/>
        <v>0</v>
      </c>
      <c r="AH272" s="41">
        <f t="shared" si="29"/>
        <v>0</v>
      </c>
      <c r="AI272" s="41">
        <f t="shared" si="29"/>
        <v>0</v>
      </c>
      <c r="AJ272" s="41">
        <f t="shared" si="29"/>
        <v>0</v>
      </c>
      <c r="AK272" s="42">
        <f t="shared" si="29"/>
        <v>0</v>
      </c>
      <c r="AL272" s="40">
        <f t="shared" si="29"/>
        <v>0.7140395458709679</v>
      </c>
      <c r="AM272" s="41">
        <f t="shared" si="29"/>
        <v>0</v>
      </c>
      <c r="AN272" s="41">
        <f t="shared" si="29"/>
        <v>0</v>
      </c>
      <c r="AO272" s="41">
        <f t="shared" si="29"/>
        <v>0</v>
      </c>
      <c r="AP272" s="42">
        <f t="shared" si="29"/>
        <v>0.0690208361612903</v>
      </c>
      <c r="AQ272" s="40">
        <f t="shared" si="29"/>
        <v>0</v>
      </c>
      <c r="AR272" s="41">
        <f t="shared" si="29"/>
        <v>0</v>
      </c>
      <c r="AS272" s="41">
        <f t="shared" si="29"/>
        <v>0</v>
      </c>
      <c r="AT272" s="41">
        <f t="shared" si="29"/>
        <v>0</v>
      </c>
      <c r="AU272" s="42">
        <f t="shared" si="29"/>
        <v>0</v>
      </c>
      <c r="AV272" s="40">
        <f t="shared" si="29"/>
        <v>185.81979260303225</v>
      </c>
      <c r="AW272" s="41">
        <f t="shared" si="29"/>
        <v>18.4338037985808</v>
      </c>
      <c r="AX272" s="41">
        <f t="shared" si="29"/>
        <v>0</v>
      </c>
      <c r="AY272" s="41">
        <f t="shared" si="29"/>
        <v>0</v>
      </c>
      <c r="AZ272" s="42">
        <f t="shared" si="29"/>
        <v>223.14672147461303</v>
      </c>
      <c r="BA272" s="40">
        <f t="shared" si="29"/>
        <v>0</v>
      </c>
      <c r="BB272" s="41">
        <f t="shared" si="29"/>
        <v>0</v>
      </c>
      <c r="BC272" s="41">
        <f t="shared" si="29"/>
        <v>0</v>
      </c>
      <c r="BD272" s="41">
        <f t="shared" si="29"/>
        <v>0</v>
      </c>
      <c r="BE272" s="42">
        <f t="shared" si="29"/>
        <v>0</v>
      </c>
      <c r="BF272" s="40">
        <f t="shared" si="29"/>
        <v>126.96152554729034</v>
      </c>
      <c r="BG272" s="41">
        <f t="shared" si="29"/>
        <v>0.4820873579032258</v>
      </c>
      <c r="BH272" s="41">
        <f t="shared" si="29"/>
        <v>0</v>
      </c>
      <c r="BI272" s="41">
        <f t="shared" si="29"/>
        <v>0</v>
      </c>
      <c r="BJ272" s="42">
        <f t="shared" si="29"/>
        <v>47.47316754112903</v>
      </c>
      <c r="BK272" s="42">
        <f t="shared" si="29"/>
        <v>650.8308884136454</v>
      </c>
    </row>
    <row r="275" spans="1:15" ht="15">
      <c r="A275" s="63" t="s">
        <v>317</v>
      </c>
      <c r="B275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</row>
    <row r="276" spans="1:15" ht="15">
      <c r="A276" s="63" t="s">
        <v>318</v>
      </c>
      <c r="B276" s="65"/>
      <c r="C276" s="65"/>
      <c r="D276" s="65"/>
      <c r="E276" s="65"/>
      <c r="F276" s="65"/>
      <c r="G276" s="65"/>
      <c r="H276" s="65"/>
      <c r="I276" s="65"/>
      <c r="J276" s="65"/>
      <c r="K276" s="66" t="s">
        <v>319</v>
      </c>
      <c r="L276"/>
      <c r="M276"/>
      <c r="N276"/>
      <c r="O276"/>
    </row>
    <row r="277" spans="1:15" ht="1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3" t="s">
        <v>320</v>
      </c>
      <c r="L277"/>
      <c r="M277" s="11"/>
      <c r="N277" s="11"/>
      <c r="O277" s="11"/>
    </row>
    <row r="278" spans="1:15" ht="15">
      <c r="A278" s="63" t="s">
        <v>321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3" t="s">
        <v>322</v>
      </c>
      <c r="L278"/>
      <c r="M278"/>
      <c r="N278"/>
      <c r="O278"/>
    </row>
    <row r="279" spans="1:15" ht="15">
      <c r="A279" s="63" t="s">
        <v>323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63" t="s">
        <v>324</v>
      </c>
      <c r="L279"/>
      <c r="M279"/>
      <c r="N279"/>
      <c r="O279"/>
    </row>
    <row r="280" spans="1:15" ht="15">
      <c r="A280"/>
      <c r="B280" s="65"/>
      <c r="C280" s="65"/>
      <c r="D280" s="65"/>
      <c r="E280" s="65"/>
      <c r="F280" s="65"/>
      <c r="G280" s="65"/>
      <c r="H280" s="65"/>
      <c r="I280" s="65"/>
      <c r="J280" s="65"/>
      <c r="K280" s="63" t="s">
        <v>325</v>
      </c>
      <c r="L280"/>
      <c r="M280"/>
      <c r="N280"/>
      <c r="O280"/>
    </row>
    <row r="281" spans="1:15" ht="15">
      <c r="A281"/>
      <c r="B281"/>
      <c r="C281"/>
      <c r="D281"/>
      <c r="E281"/>
      <c r="F281"/>
      <c r="G281"/>
      <c r="H281"/>
      <c r="I281"/>
      <c r="J281"/>
      <c r="K281" s="63" t="s">
        <v>326</v>
      </c>
      <c r="L281"/>
      <c r="M281"/>
      <c r="N281"/>
      <c r="O281"/>
    </row>
  </sheetData>
  <sheetProtection password="E5CF" sheet="1"/>
  <mergeCells count="25">
    <mergeCell ref="M5:Q5"/>
    <mergeCell ref="R5:V5"/>
    <mergeCell ref="AG5:AK5"/>
    <mergeCell ref="AL5:AP5"/>
    <mergeCell ref="AQ5:AU5"/>
    <mergeCell ref="AQ4:AZ4"/>
    <mergeCell ref="AG4:AP4"/>
    <mergeCell ref="AV5:AZ5"/>
    <mergeCell ref="AQ3:BJ3"/>
    <mergeCell ref="AB5:AF5"/>
    <mergeCell ref="BA5:BE5"/>
    <mergeCell ref="BF5:BJ5"/>
    <mergeCell ref="W4:AF4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0" t="s">
        <v>315</v>
      </c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2:12" ht="15">
      <c r="B3" s="90" t="s">
        <v>316</v>
      </c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2:12" ht="30">
      <c r="B4" s="60" t="s">
        <v>0</v>
      </c>
      <c r="C4" s="60" t="s">
        <v>48</v>
      </c>
      <c r="D4" s="60" t="s">
        <v>49</v>
      </c>
      <c r="E4" s="60" t="s">
        <v>50</v>
      </c>
      <c r="F4" s="60" t="s">
        <v>21</v>
      </c>
      <c r="G4" s="60" t="s">
        <v>25</v>
      </c>
      <c r="H4" s="60" t="s">
        <v>45</v>
      </c>
      <c r="I4" s="60" t="s">
        <v>51</v>
      </c>
      <c r="J4" s="60" t="s">
        <v>52</v>
      </c>
      <c r="K4" s="60" t="s">
        <v>53</v>
      </c>
      <c r="L4" s="60" t="s">
        <v>54</v>
      </c>
    </row>
    <row r="5" spans="2:12" ht="15">
      <c r="B5" s="18">
        <v>1</v>
      </c>
      <c r="C5" s="19" t="s">
        <v>55</v>
      </c>
      <c r="D5" s="21">
        <v>0.0614113457419355</v>
      </c>
      <c r="E5" s="21">
        <v>0.16591895219354838</v>
      </c>
      <c r="F5" s="21">
        <v>3.6573995571612907</v>
      </c>
      <c r="G5" s="21">
        <v>0.6028263102903227</v>
      </c>
      <c r="H5" s="21">
        <v>0</v>
      </c>
      <c r="I5" s="22">
        <v>0</v>
      </c>
      <c r="J5" s="22">
        <v>0</v>
      </c>
      <c r="K5" s="22">
        <f>D5+E5+F5+G5+H5+I5+J5</f>
        <v>4.4875561653870975</v>
      </c>
      <c r="L5" s="21">
        <v>0.02872686625806451</v>
      </c>
    </row>
    <row r="6" spans="2:12" ht="15">
      <c r="B6" s="18">
        <v>2</v>
      </c>
      <c r="C6" s="20" t="s">
        <v>56</v>
      </c>
      <c r="D6" s="21">
        <v>226.81587485306457</v>
      </c>
      <c r="E6" s="21">
        <v>334.61514995945134</v>
      </c>
      <c r="F6" s="21">
        <v>829.989563691549</v>
      </c>
      <c r="G6" s="21">
        <v>183.11113770806443</v>
      </c>
      <c r="H6" s="21">
        <v>0</v>
      </c>
      <c r="I6" s="22">
        <v>14.5846</v>
      </c>
      <c r="J6" s="22">
        <v>32.53229999999999</v>
      </c>
      <c r="K6" s="22">
        <f aca="true" t="shared" si="0" ref="K6:K41">D6+E6+F6+G6+H6+I6+J6</f>
        <v>1621.6486262121296</v>
      </c>
      <c r="L6" s="21">
        <v>8.181254812806454</v>
      </c>
    </row>
    <row r="7" spans="2:12" ht="15">
      <c r="B7" s="18">
        <v>3</v>
      </c>
      <c r="C7" s="19" t="s">
        <v>57</v>
      </c>
      <c r="D7" s="21">
        <v>0.4695019368064517</v>
      </c>
      <c r="E7" s="21">
        <v>1.334958217516129</v>
      </c>
      <c r="F7" s="21">
        <v>6.410162579580647</v>
      </c>
      <c r="G7" s="21">
        <v>1.8714425243870976</v>
      </c>
      <c r="H7" s="21">
        <v>0</v>
      </c>
      <c r="I7" s="22">
        <v>0.0941</v>
      </c>
      <c r="J7" s="22">
        <v>0.0445</v>
      </c>
      <c r="K7" s="22">
        <f t="shared" si="0"/>
        <v>10.224665258290324</v>
      </c>
      <c r="L7" s="21">
        <v>0.21234210219354835</v>
      </c>
    </row>
    <row r="8" spans="2:12" ht="15">
      <c r="B8" s="18">
        <v>4</v>
      </c>
      <c r="C8" s="20" t="s">
        <v>58</v>
      </c>
      <c r="D8" s="21">
        <v>128.6935820070645</v>
      </c>
      <c r="E8" s="21">
        <v>236.0824918866128</v>
      </c>
      <c r="F8" s="21">
        <v>432.56729185954816</v>
      </c>
      <c r="G8" s="21">
        <v>74.67390262054838</v>
      </c>
      <c r="H8" s="21">
        <v>0</v>
      </c>
      <c r="I8" s="22">
        <v>5.230999999999999</v>
      </c>
      <c r="J8" s="22">
        <v>75.27649999999998</v>
      </c>
      <c r="K8" s="22">
        <f t="shared" si="0"/>
        <v>952.5247683737738</v>
      </c>
      <c r="L8" s="21">
        <v>5.624641756</v>
      </c>
    </row>
    <row r="9" spans="2:12" ht="15">
      <c r="B9" s="18">
        <v>5</v>
      </c>
      <c r="C9" s="20" t="s">
        <v>59</v>
      </c>
      <c r="D9" s="21">
        <v>17.867756884032257</v>
      </c>
      <c r="E9" s="21">
        <v>276.75550548948394</v>
      </c>
      <c r="F9" s="21">
        <v>1062.9883025390966</v>
      </c>
      <c r="G9" s="21">
        <v>134.2885434437742</v>
      </c>
      <c r="H9" s="21">
        <v>0</v>
      </c>
      <c r="I9" s="22">
        <v>13.964</v>
      </c>
      <c r="J9" s="22">
        <v>38.878400000000006</v>
      </c>
      <c r="K9" s="22">
        <f t="shared" si="0"/>
        <v>1544.742508356387</v>
      </c>
      <c r="L9" s="21">
        <v>27.020968400806442</v>
      </c>
    </row>
    <row r="10" spans="2:12" ht="15">
      <c r="B10" s="18">
        <v>6</v>
      </c>
      <c r="C10" s="20" t="s">
        <v>60</v>
      </c>
      <c r="D10" s="21">
        <v>60.52749204838709</v>
      </c>
      <c r="E10" s="21">
        <v>204.63083768087085</v>
      </c>
      <c r="F10" s="21">
        <v>453.62186331941916</v>
      </c>
      <c r="G10" s="21">
        <v>123.4919131123226</v>
      </c>
      <c r="H10" s="21">
        <v>0</v>
      </c>
      <c r="I10" s="22">
        <v>5.318300000000001</v>
      </c>
      <c r="J10" s="22">
        <v>15.648900000000005</v>
      </c>
      <c r="K10" s="22">
        <f t="shared" si="0"/>
        <v>863.2393061609998</v>
      </c>
      <c r="L10" s="21">
        <v>3.384573322387097</v>
      </c>
    </row>
    <row r="11" spans="2:12" ht="15">
      <c r="B11" s="18">
        <v>7</v>
      </c>
      <c r="C11" s="20" t="s">
        <v>61</v>
      </c>
      <c r="D11" s="21">
        <v>39.556280538677406</v>
      </c>
      <c r="E11" s="21">
        <v>358.41757947199983</v>
      </c>
      <c r="F11" s="21">
        <v>648.7175426990649</v>
      </c>
      <c r="G11" s="21">
        <v>105.51967795232254</v>
      </c>
      <c r="H11" s="21">
        <v>0</v>
      </c>
      <c r="I11" s="22">
        <v>0</v>
      </c>
      <c r="J11" s="22">
        <v>0</v>
      </c>
      <c r="K11" s="22">
        <f t="shared" si="0"/>
        <v>1152.2110806620647</v>
      </c>
      <c r="L11" s="21">
        <v>6.233426667677416</v>
      </c>
    </row>
    <row r="12" spans="2:12" ht="15">
      <c r="B12" s="18">
        <v>8</v>
      </c>
      <c r="C12" s="19" t="s">
        <v>62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2">
        <v>0</v>
      </c>
      <c r="K12" s="22">
        <f t="shared" si="0"/>
        <v>0</v>
      </c>
      <c r="L12" s="21">
        <v>0</v>
      </c>
    </row>
    <row r="13" spans="2:12" ht="15">
      <c r="B13" s="18">
        <v>9</v>
      </c>
      <c r="C13" s="19" t="s">
        <v>63</v>
      </c>
      <c r="D13" s="21">
        <v>0</v>
      </c>
      <c r="E13" s="21">
        <v>0</v>
      </c>
      <c r="F13" s="21">
        <v>0.007161155612903226</v>
      </c>
      <c r="G13" s="21">
        <v>0</v>
      </c>
      <c r="H13" s="21">
        <v>0</v>
      </c>
      <c r="I13" s="22">
        <v>0</v>
      </c>
      <c r="J13" s="22">
        <v>0</v>
      </c>
      <c r="K13" s="22">
        <f t="shared" si="0"/>
        <v>0.007161155612903226</v>
      </c>
      <c r="L13" s="21">
        <v>0</v>
      </c>
    </row>
    <row r="14" spans="2:12" ht="15">
      <c r="B14" s="18">
        <v>10</v>
      </c>
      <c r="C14" s="20" t="s">
        <v>64</v>
      </c>
      <c r="D14" s="21">
        <v>183.41104561677415</v>
      </c>
      <c r="E14" s="21">
        <v>1067.74815760629</v>
      </c>
      <c r="F14" s="21">
        <v>995.4625133841619</v>
      </c>
      <c r="G14" s="21">
        <v>159.81602483187095</v>
      </c>
      <c r="H14" s="21">
        <v>0</v>
      </c>
      <c r="I14" s="22">
        <v>59.7864</v>
      </c>
      <c r="J14" s="22">
        <v>10.844100000000001</v>
      </c>
      <c r="K14" s="22">
        <f t="shared" si="0"/>
        <v>2477.0682414390967</v>
      </c>
      <c r="L14" s="21">
        <v>4.712815528806452</v>
      </c>
    </row>
    <row r="15" spans="2:12" ht="15">
      <c r="B15" s="18">
        <v>11</v>
      </c>
      <c r="C15" s="20" t="s">
        <v>65</v>
      </c>
      <c r="D15" s="21">
        <v>2490.626666893775</v>
      </c>
      <c r="E15" s="21">
        <v>5879.945010258774</v>
      </c>
      <c r="F15" s="21">
        <v>9223.43521018123</v>
      </c>
      <c r="G15" s="21">
        <v>1930.8618215545478</v>
      </c>
      <c r="H15" s="21">
        <v>0</v>
      </c>
      <c r="I15" s="22">
        <v>120.7423</v>
      </c>
      <c r="J15" s="22">
        <v>546.6547999999996</v>
      </c>
      <c r="K15" s="22">
        <f t="shared" si="0"/>
        <v>20192.26580888833</v>
      </c>
      <c r="L15" s="21">
        <v>64.31538769877422</v>
      </c>
    </row>
    <row r="16" spans="2:12" ht="15">
      <c r="B16" s="18">
        <v>12</v>
      </c>
      <c r="C16" s="20" t="s">
        <v>66</v>
      </c>
      <c r="D16" s="21">
        <v>2714.4837363739357</v>
      </c>
      <c r="E16" s="21">
        <v>7201.855485599711</v>
      </c>
      <c r="F16" s="21">
        <v>2391.401602618323</v>
      </c>
      <c r="G16" s="21">
        <v>391.0804626037418</v>
      </c>
      <c r="H16" s="21">
        <v>0</v>
      </c>
      <c r="I16" s="22">
        <v>27.2145</v>
      </c>
      <c r="J16" s="22">
        <v>179.89880000000008</v>
      </c>
      <c r="K16" s="22">
        <f t="shared" si="0"/>
        <v>12905.934587195714</v>
      </c>
      <c r="L16" s="21">
        <v>17.251200911161288</v>
      </c>
    </row>
    <row r="17" spans="2:12" ht="15">
      <c r="B17" s="18">
        <v>13</v>
      </c>
      <c r="C17" s="20" t="s">
        <v>67</v>
      </c>
      <c r="D17" s="21">
        <v>50.04691919877418</v>
      </c>
      <c r="E17" s="21">
        <v>247.27060145303227</v>
      </c>
      <c r="F17" s="21">
        <v>268.5054147233549</v>
      </c>
      <c r="G17" s="21">
        <v>66.47323945751614</v>
      </c>
      <c r="H17" s="21">
        <v>0</v>
      </c>
      <c r="I17" s="22">
        <v>1.2626</v>
      </c>
      <c r="J17" s="22">
        <v>8.455</v>
      </c>
      <c r="K17" s="22">
        <f t="shared" si="0"/>
        <v>642.0137748326774</v>
      </c>
      <c r="L17" s="21">
        <v>2.557612012870967</v>
      </c>
    </row>
    <row r="18" spans="2:12" ht="15">
      <c r="B18" s="18">
        <v>14</v>
      </c>
      <c r="C18" s="20" t="s">
        <v>68</v>
      </c>
      <c r="D18" s="21">
        <v>7.16240464087097</v>
      </c>
      <c r="E18" s="21">
        <v>44.633881309419365</v>
      </c>
      <c r="F18" s="21">
        <v>203.93073686500006</v>
      </c>
      <c r="G18" s="21">
        <v>23.692598074838713</v>
      </c>
      <c r="H18" s="21">
        <v>0</v>
      </c>
      <c r="I18" s="22">
        <v>3.0046</v>
      </c>
      <c r="J18" s="22">
        <v>2.2414</v>
      </c>
      <c r="K18" s="22">
        <f t="shared" si="0"/>
        <v>284.66562089012905</v>
      </c>
      <c r="L18" s="21">
        <v>2.0215516980322588</v>
      </c>
    </row>
    <row r="19" spans="2:12" ht="15">
      <c r="B19" s="18">
        <v>15</v>
      </c>
      <c r="C19" s="20" t="s">
        <v>69</v>
      </c>
      <c r="D19" s="21">
        <v>461.96334457770973</v>
      </c>
      <c r="E19" s="21">
        <v>265.0799182956129</v>
      </c>
      <c r="F19" s="21">
        <v>943.529518133935</v>
      </c>
      <c r="G19" s="21">
        <v>229.0919459426452</v>
      </c>
      <c r="H19" s="21">
        <v>0</v>
      </c>
      <c r="I19" s="22">
        <v>0.7746</v>
      </c>
      <c r="J19" s="22">
        <v>16.944200000000002</v>
      </c>
      <c r="K19" s="22">
        <f t="shared" si="0"/>
        <v>1917.3835269499027</v>
      </c>
      <c r="L19" s="21">
        <v>7.370628093000003</v>
      </c>
    </row>
    <row r="20" spans="2:12" ht="15">
      <c r="B20" s="18">
        <v>16</v>
      </c>
      <c r="C20" s="20" t="s">
        <v>70</v>
      </c>
      <c r="D20" s="21">
        <v>3335.518091813161</v>
      </c>
      <c r="E20" s="21">
        <v>5252.660173860415</v>
      </c>
      <c r="F20" s="21">
        <v>5558.602604869576</v>
      </c>
      <c r="G20" s="21">
        <v>642.0956298001616</v>
      </c>
      <c r="H20" s="21">
        <v>0</v>
      </c>
      <c r="I20" s="22">
        <v>125.0008</v>
      </c>
      <c r="J20" s="22">
        <v>390.78469999999993</v>
      </c>
      <c r="K20" s="22">
        <f t="shared" si="0"/>
        <v>15304.662000343315</v>
      </c>
      <c r="L20" s="21">
        <v>41.422831984064516</v>
      </c>
    </row>
    <row r="21" spans="2:12" ht="15">
      <c r="B21" s="18">
        <v>17</v>
      </c>
      <c r="C21" s="20" t="s">
        <v>71</v>
      </c>
      <c r="D21" s="21">
        <v>421.67190690877425</v>
      </c>
      <c r="E21" s="21">
        <v>347.9780257152255</v>
      </c>
      <c r="F21" s="21">
        <v>1270.159113033001</v>
      </c>
      <c r="G21" s="21">
        <v>163.7211394060323</v>
      </c>
      <c r="H21" s="21">
        <v>0</v>
      </c>
      <c r="I21" s="22">
        <v>30.203300000000002</v>
      </c>
      <c r="J21" s="22">
        <v>53.35239999999999</v>
      </c>
      <c r="K21" s="22">
        <f t="shared" si="0"/>
        <v>2287.085885063033</v>
      </c>
      <c r="L21" s="21">
        <v>14.587154231645151</v>
      </c>
    </row>
    <row r="22" spans="2:12" ht="15">
      <c r="B22" s="18">
        <v>18</v>
      </c>
      <c r="C22" s="19" t="s">
        <v>72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2">
        <v>0</v>
      </c>
      <c r="K22" s="22">
        <f t="shared" si="0"/>
        <v>0</v>
      </c>
      <c r="L22" s="21">
        <v>0</v>
      </c>
    </row>
    <row r="23" spans="2:12" ht="15">
      <c r="B23" s="18">
        <v>19</v>
      </c>
      <c r="C23" s="20" t="s">
        <v>73</v>
      </c>
      <c r="D23" s="21">
        <v>376.94239419332257</v>
      </c>
      <c r="E23" s="21">
        <v>642.4830744770321</v>
      </c>
      <c r="F23" s="21">
        <v>1903.8295522674841</v>
      </c>
      <c r="G23" s="21">
        <v>357.2352295919999</v>
      </c>
      <c r="H23" s="21">
        <v>0</v>
      </c>
      <c r="I23" s="22">
        <v>20.344299999999997</v>
      </c>
      <c r="J23" s="22">
        <v>87.7548</v>
      </c>
      <c r="K23" s="22">
        <f t="shared" si="0"/>
        <v>3388.589350529839</v>
      </c>
      <c r="L23" s="21">
        <v>16.914853455451606</v>
      </c>
    </row>
    <row r="24" spans="2:12" ht="15">
      <c r="B24" s="18">
        <v>20</v>
      </c>
      <c r="C24" s="20" t="s">
        <v>74</v>
      </c>
      <c r="D24" s="21">
        <v>22429.576825099586</v>
      </c>
      <c r="E24" s="21">
        <v>31625.70367865434</v>
      </c>
      <c r="F24" s="21">
        <v>23591.0082814467</v>
      </c>
      <c r="G24" s="21">
        <v>3909.7804883614635</v>
      </c>
      <c r="H24" s="21">
        <v>0</v>
      </c>
      <c r="I24" s="22">
        <v>1486.83808321513</v>
      </c>
      <c r="J24" s="22">
        <v>16615.888526522947</v>
      </c>
      <c r="K24" s="22">
        <f t="shared" si="0"/>
        <v>99658.79588330016</v>
      </c>
      <c r="L24" s="21">
        <v>173.68572178600002</v>
      </c>
    </row>
    <row r="25" spans="2:12" ht="15">
      <c r="B25" s="18">
        <v>21</v>
      </c>
      <c r="C25" s="19" t="s">
        <v>75</v>
      </c>
      <c r="D25" s="21">
        <v>1.3423889322903226</v>
      </c>
      <c r="E25" s="21">
        <v>1.3339040507741933</v>
      </c>
      <c r="F25" s="21">
        <v>19.084333460967745</v>
      </c>
      <c r="G25" s="21">
        <v>0.3102862025806451</v>
      </c>
      <c r="H25" s="21">
        <v>0</v>
      </c>
      <c r="I25" s="22">
        <v>0.1045</v>
      </c>
      <c r="J25" s="22">
        <v>0.3643</v>
      </c>
      <c r="K25" s="22">
        <f t="shared" si="0"/>
        <v>22.53971264661291</v>
      </c>
      <c r="L25" s="21">
        <v>0.06548338103225806</v>
      </c>
    </row>
    <row r="26" spans="2:12" ht="15">
      <c r="B26" s="18">
        <v>22</v>
      </c>
      <c r="C26" s="20" t="s">
        <v>76</v>
      </c>
      <c r="D26" s="21">
        <v>13.241656195161289</v>
      </c>
      <c r="E26" s="21">
        <v>32.80811931996776</v>
      </c>
      <c r="F26" s="21">
        <v>74.86467830783874</v>
      </c>
      <c r="G26" s="21">
        <v>13.767520006322579</v>
      </c>
      <c r="H26" s="21">
        <v>0</v>
      </c>
      <c r="I26" s="22">
        <v>0.3459</v>
      </c>
      <c r="J26" s="22">
        <v>1.1711</v>
      </c>
      <c r="K26" s="22">
        <f t="shared" si="0"/>
        <v>136.19897382929037</v>
      </c>
      <c r="L26" s="21">
        <v>0.492850939</v>
      </c>
    </row>
    <row r="27" spans="2:12" ht="15">
      <c r="B27" s="18">
        <v>23</v>
      </c>
      <c r="C27" s="19" t="s">
        <v>77</v>
      </c>
      <c r="D27" s="21">
        <v>6.440441935483868E-05</v>
      </c>
      <c r="E27" s="21">
        <v>0.00012445764516129035</v>
      </c>
      <c r="F27" s="21">
        <v>0.10716803522580645</v>
      </c>
      <c r="G27" s="21">
        <v>0.0009406063548387097</v>
      </c>
      <c r="H27" s="21">
        <v>0</v>
      </c>
      <c r="I27" s="22">
        <v>0.0008</v>
      </c>
      <c r="J27" s="22">
        <v>0.0039</v>
      </c>
      <c r="K27" s="22">
        <f t="shared" si="0"/>
        <v>0.11299750364516128</v>
      </c>
      <c r="L27" s="21">
        <v>0.00013065383870967742</v>
      </c>
    </row>
    <row r="28" spans="2:12" ht="15">
      <c r="B28" s="18">
        <v>24</v>
      </c>
      <c r="C28" s="19" t="s">
        <v>78</v>
      </c>
      <c r="D28" s="21">
        <v>0.4765634330645161</v>
      </c>
      <c r="E28" s="21">
        <v>4.618020436225806</v>
      </c>
      <c r="F28" s="21">
        <v>34.28902156664516</v>
      </c>
      <c r="G28" s="21">
        <v>6.121854568806452</v>
      </c>
      <c r="H28" s="21">
        <v>0</v>
      </c>
      <c r="I28" s="22">
        <v>0.1664</v>
      </c>
      <c r="J28" s="22">
        <v>0.14959999999999998</v>
      </c>
      <c r="K28" s="22">
        <f t="shared" si="0"/>
        <v>45.82146000474194</v>
      </c>
      <c r="L28" s="21">
        <v>0.093217682</v>
      </c>
    </row>
    <row r="29" spans="2:12" ht="15">
      <c r="B29" s="18">
        <v>25</v>
      </c>
      <c r="C29" s="20" t="s">
        <v>79</v>
      </c>
      <c r="D29" s="21">
        <v>3875.5398361813213</v>
      </c>
      <c r="E29" s="21">
        <v>8244.760741912474</v>
      </c>
      <c r="F29" s="21">
        <v>6735.191455503318</v>
      </c>
      <c r="G29" s="21">
        <v>837.8438045750647</v>
      </c>
      <c r="H29" s="21">
        <v>0</v>
      </c>
      <c r="I29" s="22">
        <v>95.0754</v>
      </c>
      <c r="J29" s="22">
        <v>1124.6689</v>
      </c>
      <c r="K29" s="22">
        <f t="shared" si="0"/>
        <v>20913.080138172183</v>
      </c>
      <c r="L29" s="21">
        <v>36.50879137551616</v>
      </c>
    </row>
    <row r="30" spans="2:12" ht="15">
      <c r="B30" s="18">
        <v>26</v>
      </c>
      <c r="C30" s="20" t="s">
        <v>80</v>
      </c>
      <c r="D30" s="21">
        <v>247.75650448812902</v>
      </c>
      <c r="E30" s="21">
        <v>999.9151543024839</v>
      </c>
      <c r="F30" s="21">
        <v>1063.426122394064</v>
      </c>
      <c r="G30" s="21">
        <v>220.3168421131291</v>
      </c>
      <c r="H30" s="21">
        <v>0</v>
      </c>
      <c r="I30" s="22">
        <v>5.2324</v>
      </c>
      <c r="J30" s="22">
        <v>69.4182</v>
      </c>
      <c r="K30" s="22">
        <f t="shared" si="0"/>
        <v>2606.065223297806</v>
      </c>
      <c r="L30" s="21">
        <v>7.215062084483872</v>
      </c>
    </row>
    <row r="31" spans="2:12" ht="15">
      <c r="B31" s="18">
        <v>27</v>
      </c>
      <c r="C31" s="20" t="s">
        <v>22</v>
      </c>
      <c r="D31" s="21">
        <v>5.148047745225806</v>
      </c>
      <c r="E31" s="21">
        <v>140.00714138429038</v>
      </c>
      <c r="F31" s="21">
        <v>189.52542073309684</v>
      </c>
      <c r="G31" s="21">
        <v>43.018700290677415</v>
      </c>
      <c r="H31" s="21">
        <v>0</v>
      </c>
      <c r="I31" s="22">
        <v>5.2324</v>
      </c>
      <c r="J31" s="22">
        <v>69.4182</v>
      </c>
      <c r="K31" s="22">
        <f t="shared" si="0"/>
        <v>452.3499101532904</v>
      </c>
      <c r="L31" s="21">
        <v>1.2593949403548388</v>
      </c>
    </row>
    <row r="32" spans="2:12" ht="15">
      <c r="B32" s="18">
        <v>28</v>
      </c>
      <c r="C32" s="20" t="s">
        <v>81</v>
      </c>
      <c r="D32" s="21">
        <v>3.3390724769999998</v>
      </c>
      <c r="E32" s="21">
        <v>18.327952254032258</v>
      </c>
      <c r="F32" s="21">
        <v>75.98461003151611</v>
      </c>
      <c r="G32" s="21">
        <v>7.320716262258065</v>
      </c>
      <c r="H32" s="21">
        <v>0</v>
      </c>
      <c r="I32" s="22">
        <v>0</v>
      </c>
      <c r="J32" s="22">
        <v>0</v>
      </c>
      <c r="K32" s="22">
        <f t="shared" si="0"/>
        <v>104.97235102480643</v>
      </c>
      <c r="L32" s="21">
        <v>0.7498741770000001</v>
      </c>
    </row>
    <row r="33" spans="2:12" ht="15">
      <c r="B33" s="18">
        <v>29</v>
      </c>
      <c r="C33" s="20" t="s">
        <v>82</v>
      </c>
      <c r="D33" s="21">
        <v>144.54633037748386</v>
      </c>
      <c r="E33" s="21">
        <v>1029.390291500451</v>
      </c>
      <c r="F33" s="21">
        <v>1528.5831819964196</v>
      </c>
      <c r="G33" s="21">
        <v>252.287815256258</v>
      </c>
      <c r="H33" s="21">
        <v>0</v>
      </c>
      <c r="I33" s="22">
        <v>8.922900000000002</v>
      </c>
      <c r="J33" s="22">
        <v>28.4503</v>
      </c>
      <c r="K33" s="22">
        <f t="shared" si="0"/>
        <v>2992.1808191306127</v>
      </c>
      <c r="L33" s="21">
        <v>9.287983996</v>
      </c>
    </row>
    <row r="34" spans="2:12" ht="15">
      <c r="B34" s="18">
        <v>30</v>
      </c>
      <c r="C34" s="20" t="s">
        <v>83</v>
      </c>
      <c r="D34" s="21">
        <v>398.50917857764523</v>
      </c>
      <c r="E34" s="21">
        <v>3320.895076901773</v>
      </c>
      <c r="F34" s="21">
        <v>1949.3676314285808</v>
      </c>
      <c r="G34" s="21">
        <v>216.02101056580636</v>
      </c>
      <c r="H34" s="21">
        <v>0</v>
      </c>
      <c r="I34" s="22">
        <v>18.1941</v>
      </c>
      <c r="J34" s="22">
        <v>81.6691</v>
      </c>
      <c r="K34" s="22">
        <f t="shared" si="0"/>
        <v>5984.656097473805</v>
      </c>
      <c r="L34" s="21">
        <v>14.01059950303226</v>
      </c>
    </row>
    <row r="35" spans="2:12" ht="15">
      <c r="B35" s="18">
        <v>31</v>
      </c>
      <c r="C35" s="19" t="s">
        <v>84</v>
      </c>
      <c r="D35" s="21">
        <v>58.792977249161304</v>
      </c>
      <c r="E35" s="21">
        <v>33.87781590441933</v>
      </c>
      <c r="F35" s="21">
        <v>44.03491198454841</v>
      </c>
      <c r="G35" s="21">
        <v>12.860150624387098</v>
      </c>
      <c r="H35" s="21">
        <v>0</v>
      </c>
      <c r="I35" s="22">
        <v>0</v>
      </c>
      <c r="J35" s="22">
        <v>0</v>
      </c>
      <c r="K35" s="22">
        <f t="shared" si="0"/>
        <v>149.56585576251615</v>
      </c>
      <c r="L35" s="21">
        <v>0.7847041307096774</v>
      </c>
    </row>
    <row r="36" spans="2:12" ht="15">
      <c r="B36" s="18">
        <v>32</v>
      </c>
      <c r="C36" s="20" t="s">
        <v>85</v>
      </c>
      <c r="D36" s="21">
        <v>2107.4006793362255</v>
      </c>
      <c r="E36" s="21">
        <v>2933.737230387129</v>
      </c>
      <c r="F36" s="21">
        <v>3855.8827992749953</v>
      </c>
      <c r="G36" s="21">
        <v>550.4378786482583</v>
      </c>
      <c r="H36" s="21">
        <v>0</v>
      </c>
      <c r="I36" s="22">
        <v>132.5994</v>
      </c>
      <c r="J36" s="22">
        <v>265.69490000000013</v>
      </c>
      <c r="K36" s="22">
        <f t="shared" si="0"/>
        <v>9845.752887646608</v>
      </c>
      <c r="L36" s="21">
        <v>38.13526387183869</v>
      </c>
    </row>
    <row r="37" spans="2:12" ht="15">
      <c r="B37" s="18">
        <v>33</v>
      </c>
      <c r="C37" s="20" t="s">
        <v>92</v>
      </c>
      <c r="D37" s="21">
        <v>2275.495390461839</v>
      </c>
      <c r="E37" s="21">
        <v>1812.1464860536464</v>
      </c>
      <c r="F37" s="21">
        <v>2749.1401792320307</v>
      </c>
      <c r="G37" s="21">
        <v>314.4480418931935</v>
      </c>
      <c r="H37" s="21">
        <v>0</v>
      </c>
      <c r="I37" s="22">
        <v>44.974</v>
      </c>
      <c r="J37" s="22">
        <v>230.25709999999995</v>
      </c>
      <c r="K37" s="22">
        <f t="shared" si="0"/>
        <v>7426.46119764071</v>
      </c>
      <c r="L37" s="21">
        <v>18.62251130348386</v>
      </c>
    </row>
    <row r="38" spans="2:12" ht="15">
      <c r="B38" s="18">
        <v>34</v>
      </c>
      <c r="C38" s="20" t="s">
        <v>86</v>
      </c>
      <c r="D38" s="21">
        <v>38.80743900525807</v>
      </c>
      <c r="E38" s="21">
        <v>40.06573184787096</v>
      </c>
      <c r="F38" s="21">
        <v>43.515379026999994</v>
      </c>
      <c r="G38" s="21">
        <v>6.285694770387096</v>
      </c>
      <c r="H38" s="21">
        <v>0</v>
      </c>
      <c r="I38" s="22">
        <v>0.1687</v>
      </c>
      <c r="J38" s="22">
        <v>0.3201</v>
      </c>
      <c r="K38" s="22">
        <f t="shared" si="0"/>
        <v>129.16304465051613</v>
      </c>
      <c r="L38" s="21">
        <v>0.5578970938064516</v>
      </c>
    </row>
    <row r="39" spans="2:12" ht="15">
      <c r="B39" s="18">
        <v>35</v>
      </c>
      <c r="C39" s="20" t="s">
        <v>87</v>
      </c>
      <c r="D39" s="21">
        <v>1521.002124098258</v>
      </c>
      <c r="E39" s="21">
        <v>2918.6394787918753</v>
      </c>
      <c r="F39" s="21">
        <v>5542.009383472582</v>
      </c>
      <c r="G39" s="21">
        <v>847.3202590810005</v>
      </c>
      <c r="H39" s="21">
        <v>0</v>
      </c>
      <c r="I39" s="22">
        <v>57.1177</v>
      </c>
      <c r="J39" s="22">
        <v>181.27040000000005</v>
      </c>
      <c r="K39" s="22">
        <f t="shared" si="0"/>
        <v>11067.359345443714</v>
      </c>
      <c r="L39" s="21">
        <v>41.97869722841938</v>
      </c>
    </row>
    <row r="40" spans="2:12" ht="15">
      <c r="B40" s="18">
        <v>36</v>
      </c>
      <c r="C40" s="20" t="s">
        <v>88</v>
      </c>
      <c r="D40" s="21">
        <v>23.39127750919355</v>
      </c>
      <c r="E40" s="21">
        <v>116.48368569416125</v>
      </c>
      <c r="F40" s="21">
        <v>323.77484938635484</v>
      </c>
      <c r="G40" s="21">
        <v>40.90737797532257</v>
      </c>
      <c r="H40" s="21">
        <v>0</v>
      </c>
      <c r="I40" s="22">
        <v>0</v>
      </c>
      <c r="J40" s="22">
        <v>0</v>
      </c>
      <c r="K40" s="22">
        <f t="shared" si="0"/>
        <v>504.5571905650322</v>
      </c>
      <c r="L40" s="21">
        <v>2.310136420483871</v>
      </c>
    </row>
    <row r="41" spans="2:12" ht="15">
      <c r="B41" s="18">
        <v>37</v>
      </c>
      <c r="C41" s="20" t="s">
        <v>89</v>
      </c>
      <c r="D41" s="21">
        <v>2944.087675858807</v>
      </c>
      <c r="E41" s="21">
        <v>5822.494887903525</v>
      </c>
      <c r="F41" s="21">
        <v>5278.761322614545</v>
      </c>
      <c r="G41" s="21">
        <v>1050.4541992738712</v>
      </c>
      <c r="H41" s="21">
        <v>0</v>
      </c>
      <c r="I41" s="22">
        <v>87.5988</v>
      </c>
      <c r="J41" s="22">
        <v>209.96760000000006</v>
      </c>
      <c r="K41" s="22">
        <f t="shared" si="0"/>
        <v>15393.364485650745</v>
      </c>
      <c r="L41" s="21">
        <v>83.23259830470973</v>
      </c>
    </row>
    <row r="42" spans="2:12" s="24" customFormat="1" ht="15">
      <c r="B42" s="17" t="s">
        <v>90</v>
      </c>
      <c r="C42" s="14"/>
      <c r="D42" s="23">
        <f aca="true" t="shared" si="1" ref="D42:L42">SUM(D5:D41)</f>
        <v>46604.27244126094</v>
      </c>
      <c r="E42" s="23">
        <f t="shared" si="1"/>
        <v>81456.8622919907</v>
      </c>
      <c r="F42" s="23">
        <f t="shared" si="1"/>
        <v>79295.36628337354</v>
      </c>
      <c r="G42" s="23">
        <f t="shared" si="1"/>
        <v>12917.131116010201</v>
      </c>
      <c r="H42" s="23">
        <f t="shared" si="1"/>
        <v>0</v>
      </c>
      <c r="I42" s="23">
        <f t="shared" si="1"/>
        <v>2370.09688321513</v>
      </c>
      <c r="J42" s="23">
        <f t="shared" si="1"/>
        <v>20338.023026522947</v>
      </c>
      <c r="K42" s="23">
        <f t="shared" si="1"/>
        <v>242981.75204237347</v>
      </c>
      <c r="L42" s="23">
        <f t="shared" si="1"/>
        <v>650.8308884136453</v>
      </c>
    </row>
    <row r="43" spans="2:11" ht="15">
      <c r="B43" t="s">
        <v>91</v>
      </c>
      <c r="I43" s="61"/>
      <c r="J43" s="61"/>
      <c r="K43" s="62"/>
    </row>
    <row r="44" spans="9:11" s="29" customFormat="1" ht="15">
      <c r="I44" s="61"/>
      <c r="J44" s="61"/>
      <c r="K44" s="61"/>
    </row>
    <row r="45" spans="4:12" ht="15">
      <c r="D45" s="61"/>
      <c r="E45" s="61"/>
      <c r="F45" s="31"/>
      <c r="G45" s="25"/>
      <c r="I45" s="61"/>
      <c r="J45" s="61"/>
      <c r="K45" s="31"/>
      <c r="L45" s="61"/>
    </row>
    <row r="46" spans="4:12" ht="15">
      <c r="D46" s="61"/>
      <c r="E46" s="61"/>
      <c r="F46" s="61"/>
      <c r="G46" s="61"/>
      <c r="I46" s="31"/>
      <c r="J46" s="31"/>
      <c r="K46" s="61"/>
      <c r="L46" s="61"/>
    </row>
    <row r="47" spans="4:12" ht="15">
      <c r="D47" s="61"/>
      <c r="E47" s="61"/>
      <c r="F47" s="61"/>
      <c r="G47" s="61"/>
      <c r="H47" s="11"/>
      <c r="I47" s="61"/>
      <c r="J47" s="61"/>
      <c r="K47" s="61"/>
      <c r="L47" s="61"/>
    </row>
    <row r="48" spans="4:12" ht="15">
      <c r="D48" s="25"/>
      <c r="E48" s="25"/>
      <c r="F48" s="25"/>
      <c r="G48" s="25"/>
      <c r="H48" s="25"/>
      <c r="I48" s="11"/>
      <c r="J48" s="11"/>
      <c r="K48" s="25"/>
      <c r="L48" s="25"/>
    </row>
    <row r="49" ht="15">
      <c r="K49" s="30"/>
    </row>
    <row r="50" ht="15">
      <c r="K50" s="30"/>
    </row>
  </sheetData>
  <sheetProtection password="E5CF" sheet="1"/>
  <mergeCells count="2">
    <mergeCell ref="B2:L2"/>
    <mergeCell ref="B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2019-02-08T12:28:41Z</dcterms:modified>
  <cp:category/>
  <cp:version/>
  <cp:contentType/>
  <cp:contentStatus/>
</cp:coreProperties>
</file>