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<sst xmlns="http://schemas.openxmlformats.org/spreadsheetml/2006/main" count="243" uniqueCount="209">
  <si>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</si>
  <si>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</si>
  <si>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</si>
  <si>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</si>
  <si>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</si>
  <si>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</si>
  <si>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</si>
  <si>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</si>
  <si>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</si>
  <si>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</si>
  <si>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</si>
  <si>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</si>
  <si>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</si>
  <si>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</si>
  <si>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</si>
  <si>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</si>
  <si>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</si>
  <si>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</si>
  <si>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</si>
  <si>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</si>
  <si>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</si>
  <si>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</si>
  <si>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</si>
  <si>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</si>
  <si>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</si>
  <si>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</si>
  <si>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</si>
  <si>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</si>
  <si>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</si>
  <si>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</si>
  <si>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</si>
  <si>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</si>
  <si>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</si>
  <si>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</si>
  <si>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</si>
  <si>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</si>
  <si>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</si>
  <si>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</si>
  <si>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</si>
  <si>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</si>
  <si>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</si>
  <si>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</si>
  <si>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</si>
  <si>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</si>
  <si>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</si>
  <si>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</si>
  <si>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</si>
  <si>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</si>
  <si>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</si>
  <si>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</si>
  <si>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</si>
  <si>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</si>
  <si>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</si>
  <si>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</si>
  <si>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</si>
  <si>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</si>
  <si>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</si>
  <si>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</si>
  <si>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</si>
  <si>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</si>
  <si>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</si>
  <si>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</si>
  <si>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</si>
  <si>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</si>
  <si>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</si>
  <si>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</si>
  <si>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</si>
  <si>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</si>
  <si>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</si>
  <si>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</si>
  <si>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</si>
  <si>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</si>
  <si>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</si>
  <si>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</si>
  <si>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</si>
  <si>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</si>
  <si>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</si>
  <si>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</si>
  <si>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</si>
  <si>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</si>
  <si>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</si>
  <si>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</si>
  <si>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</si>
  <si>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</si>
  <si>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</si>
  <si>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</si>
  <si>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</si>
  <si>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</si>
  <si>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</si>
  <si>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</si>
  <si>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</si>
  <si>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</si>
  <si>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</si>
  <si>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</si>
  <si>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</si>
  <si>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</si>
  <si>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</si>
  <si>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</si>
  <si>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</si>
  <si>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</si>
  <si>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</si>
  <si>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</si>
  <si>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XLI - SERIES 8</t>
  </si>
  <si>
    <t>NIPPON INDIA MONTHLY INTERVAL FUND - SERIES II</t>
  </si>
  <si>
    <t>NIPPON INDIA MONTHLY INTERVAL FUND - SERIES I</t>
  </si>
  <si>
    <t>NIPPON INDIA QUARTERLY INTERVAL FUND - SERIES II</t>
  </si>
  <si>
    <t>NIPPON INDIA ANNUAL INTERVAL FUND - SERIES I</t>
  </si>
  <si>
    <t>NIPPON INDIA BANKING &amp; PSU DEBT FUND</t>
  </si>
  <si>
    <t>NIPPON INDIA FLOATING RATE FUND</t>
  </si>
  <si>
    <t>NIPPON INDIA INCOME FUND</t>
  </si>
  <si>
    <t>NIPPON INDIA LOW DURATION FUND</t>
  </si>
  <si>
    <t>NIPPON INDIA MONEY MARKET FUND</t>
  </si>
  <si>
    <t>NIPPON INDIA DYNAMIC BOND FUND</t>
  </si>
  <si>
    <t>NIPPON INDIA NIVESH LAKSHYA FUND</t>
  </si>
  <si>
    <t>NIPPON INDIA RETIREMENT FUND - INCOME GENERATION SCHEME</t>
  </si>
  <si>
    <t>NIPPON INDIA SHORT TERM FUND</t>
  </si>
  <si>
    <t>NIPPON INDIA EQUITY SAVINGS FUND - SEGREGATED PORTFOLIO 1</t>
  </si>
  <si>
    <t>NIPPON INDIA ARBITRAGE FUND</t>
  </si>
  <si>
    <t>NIPPON INDIA LARGE CAP FUND</t>
  </si>
  <si>
    <t>NIPPON INDIA MULTI CAP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</si>
  <si>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</si>
  <si>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</si>
  <si>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</si>
  <si>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</si>
  <si>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</si>
  <si>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</si>
  <si>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</si>
  <si>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</si>
  <si>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</si>
  <si>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</si>
  <si>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</si>
  <si>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EQUITY HYBRID FUND -  SEGREGATED PORTFOLIO 1</t>
  </si>
  <si>
    <t>NIPPON INDIA GOLD SAVINGS FUND</t>
  </si>
  <si>
    <t>NIPPON INDIA Mutual Fund (All figures in Rs. Crore)</t>
  </si>
  <si>
    <t>NIPPON INDIA - JAPAN EQUITY FUND</t>
  </si>
  <si>
    <t>NIPPON INDIA ETF NIFTY MIDCAP 150</t>
  </si>
  <si>
    <t>NIPPON INDIA ETF NIFTY IT</t>
  </si>
  <si>
    <t>NIPPON INDIA MULTI ASSET FUND</t>
  </si>
  <si>
    <t>NIPPON INDIA NIFTY SMALLCAP 250 INDEX FUND</t>
  </si>
  <si>
    <t>NIPPON INDIA CORPORATE BOND FUND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</si>
  <si>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</si>
  <si>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</si>
  <si>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</si>
  <si>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</si>
  <si>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- US EQUITY OPPORTUNITIES FUND</t>
  </si>
  <si>
    <t>NIPPON INDIA ETF GOLD BEES</t>
  </si>
  <si>
    <t>NIPPON INDIA ETF NIFTY 100</t>
  </si>
  <si>
    <t>NIPPON INDIA ETF HANG SENG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</si>
  <si>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</si>
  <si>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</si>
  <si>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</si>
  <si>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</si>
  <si>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</si>
  <si>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</si>
  <si>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</si>
  <si>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</si>
  <si>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</si>
  <si>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</si>
  <si>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INDEX FUND - NIFTY 50 PLAN</t>
  </si>
  <si>
    <t>NIPPON INDIA INDEX FUND - S&amp;P BSE SENSEX PLAN</t>
  </si>
  <si>
    <t>NIPPON INDIA NIFTY NEXT 50 JUNIOR BEES FOF</t>
  </si>
  <si>
    <t>NIPPON INDIA ETF S&amp;P BSE SENSEX</t>
  </si>
  <si>
    <t>NIPPON INDIA ETF NIFTY INDIA CONSUMPTION</t>
  </si>
  <si>
    <t>NIPPON INDIA ETF NIFTY DIVIDEND OPPORTUNITIES 50</t>
  </si>
  <si>
    <t>NIPPON INDIA ETF NIFTY 50 VALUE 20</t>
  </si>
  <si>
    <t>NIPPON INDIA ETF NIFTY BANK BEES</t>
  </si>
  <si>
    <t>NIPPON INDIA ETF NIFTY INFRASTRUCTURE BEES</t>
  </si>
  <si>
    <t>NIPPON INDIA ETF NIFTY NEXT 50 JUNIOR BEES</t>
  </si>
  <si>
    <t>NIPPON INDIA ETF NIFTY 1D RATE LIQUID BEES</t>
  </si>
  <si>
    <t>NIPPON INDIA ETF NIFTY 50 BEES</t>
  </si>
  <si>
    <t>NIPPON INDIA ETF NIFTY PSU BANK BEES</t>
  </si>
  <si>
    <t>NIPPON INDIA ETF NIFTY 50 SHARIAH BEES</t>
  </si>
  <si>
    <t>NIPPON INDIA ETF S&amp;P BSE SENSEX NEXT 50</t>
  </si>
  <si>
    <t>NIPPON INDIA ETF NIFTY CPSE BOND PLUS SDL SEP 2024 50:50</t>
  </si>
  <si>
    <t>NIPPON INDIA ETF NIFTY SDL APR 2026 TOP 20 EQUAL WEIGHT</t>
  </si>
  <si>
    <t>NIPPON INDIA ETF NIFTY 5 YR BENCHMARK G-SEC</t>
  </si>
  <si>
    <t>NIPPON INDIA NIFTY ALPHA LOW VOLATILITY 30 INDEX FUND</t>
  </si>
  <si>
    <t>NIPPON INDIA FIXED HORIZON FUND XLIV SERIES 1</t>
  </si>
  <si>
    <t>NIPPON INDIA ETF NIFTY 8-13 YR G-SEC LONG TERM GILT LT</t>
  </si>
  <si>
    <t>NIPPON INDIA NIFTY AAA PSU BOND PLUS SDL - SEP 2026 MATURITY 50:50 INDEX FUND</t>
  </si>
  <si>
    <t>NIPPON INDIA STRATEGIC DEBT FUND</t>
  </si>
  <si>
    <t>NIPPON INDIA ULTRA SHORT DURATION FUND</t>
  </si>
  <si>
    <t>NIPPON INDIA HYBRID BOND FUND</t>
  </si>
  <si>
    <t>NIPPON INDIA CREDIT RISK FUND</t>
  </si>
  <si>
    <t>NIPPON INDIA EQUITY SAVINGS FUND</t>
  </si>
  <si>
    <t>NIPPON INDIA NIFTY SDL PLUS G-SEC - JUN 2028 MATURITY 70:30 INDEX FUND</t>
  </si>
  <si>
    <t>NIPPON INDIA EQUITY HYBRID FUND</t>
  </si>
  <si>
    <t>NIPPON INDIA FIXED HORIZON FUND XLIV SERIES 4</t>
  </si>
  <si>
    <t>NIPPON INDIA NIFTY G-SEC - SEP 2027 MATURITY INDEX FUND</t>
  </si>
  <si>
    <t>NIPPON INDIA NIFTY G-SEC - JUN 2036 MATURITY INDEX FUND</t>
  </si>
  <si>
    <t>NIPPON INDIA NIFTY SDL PLUS G-SEC - JUN 2029 MATURITY 70:30 INDEX FUND</t>
  </si>
  <si>
    <t>NIPPON INDIA FIXED HORIZON FUND XLV SERIES 4</t>
  </si>
  <si>
    <t>NIPPON INDIA FIXED HORIZON FUND XLV SERIES 5</t>
  </si>
  <si>
    <t>NIPPON INDIA NIFTY G-SEC OCT 2028 MATURITY INDEX FUND</t>
  </si>
  <si>
    <t>NIPPON INDIA INNOVATION FUND</t>
  </si>
  <si>
    <t>NIPPON INDIA ELSS TAX SAVER FUND</t>
  </si>
  <si>
    <t>NIPPON INDIA FIXED MATURITY PLAN - XLVI - SERIES 1</t>
  </si>
  <si>
    <t>Nippon India Mutual Fund: Average Net Assets Under Management (AAUM) as on JAN 2024 (All figures in Rs. Crore)</t>
  </si>
  <si>
    <t>Table showing State wise /Union Territory wise contribution to AAUM of category of schemes as on Jan 2024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</si>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</sst>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49" fontId="42" fillId="0" borderId="0" xfId="55" applyNumberFormat="1" applyFont="1" applyAlignment="1">
      <alignment vertical="center" wrapText="1"/>
      <protection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6" fillId="0" borderId="12" xfId="56" applyFont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Font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49" fontId="42" fillId="0" borderId="14" xfId="55" applyNumberFormat="1" applyFont="1" applyBorder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Alignment="1">
      <alignment wrapText="1"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3" fontId="5" fillId="0" borderId="19" xfId="56" applyNumberFormat="1" applyFont="1" applyBorder="1" applyAlignment="1">
      <alignment horizontal="center" vertical="center" wrapText="1"/>
      <protection/>
    </xf>
    <xf numFmtId="3" fontId="5" fillId="0" borderId="20" xfId="56" applyNumberFormat="1" applyFont="1" applyBorder="1" applyAlignment="1">
      <alignment horizontal="center" vertical="center" wrapText="1"/>
      <protection/>
    </xf>
    <xf numFmtId="3" fontId="5" fillId="0" borderId="21" xfId="56" applyNumberFormat="1" applyFont="1" applyBorder="1" applyAlignment="1">
      <alignment horizontal="center" vertical="center" wrapText="1"/>
      <protection/>
    </xf>
    <xf numFmtId="2" fontId="5" fillId="0" borderId="22" xfId="56" applyNumberFormat="1" applyFont="1" applyBorder="1" applyAlignment="1">
      <alignment horizontal="center" wrapText="1"/>
      <protection/>
    </xf>
    <xf numFmtId="2" fontId="5" fillId="0" borderId="23" xfId="56" applyNumberFormat="1" applyFont="1" applyBorder="1" applyAlignment="1">
      <alignment horizontal="center" wrapText="1"/>
      <protection/>
    </xf>
    <xf numFmtId="2" fontId="5" fillId="0" borderId="24" xfId="56" applyNumberFormat="1" applyFont="1" applyBorder="1" applyAlignment="1">
      <alignment horizontal="center" wrapText="1"/>
      <protection/>
    </xf>
    <xf numFmtId="49" fontId="42" fillId="0" borderId="25" xfId="55" applyNumberFormat="1" applyFont="1" applyBorder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center" vertical="center" wrapText="1"/>
      <protection/>
    </xf>
    <xf numFmtId="49" fontId="42" fillId="0" borderId="26" xfId="55" applyNumberFormat="1" applyFont="1" applyBorder="1" applyAlignment="1">
      <alignment horizontal="center" vertical="center" wrapText="1"/>
      <protection/>
    </xf>
    <xf numFmtId="49" fontId="42" fillId="0" borderId="27" xfId="55" applyNumberFormat="1" applyFont="1" applyBorder="1" applyAlignment="1">
      <alignment horizontal="center" vertical="center" wrapText="1"/>
      <protection/>
    </xf>
    <xf numFmtId="49" fontId="42" fillId="0" borderId="28" xfId="55" applyNumberFormat="1" applyFont="1" applyBorder="1" applyAlignment="1">
      <alignment horizontal="center" vertical="center" wrapText="1"/>
      <protection/>
    </xf>
    <xf numFmtId="2" fontId="4" fillId="0" borderId="22" xfId="56" applyNumberFormat="1" applyFont="1" applyBorder="1" applyAlignment="1">
      <alignment horizontal="left" vertical="top" wrapText="1"/>
      <protection/>
    </xf>
    <xf numFmtId="2" fontId="4" fillId="0" borderId="23" xfId="56" applyNumberFormat="1" applyFont="1" applyBorder="1" applyAlignment="1">
      <alignment horizontal="left" vertical="top" wrapText="1"/>
      <protection/>
    </xf>
    <xf numFmtId="2" fontId="4" fillId="0" borderId="24" xfId="56" applyNumberFormat="1" applyFont="1" applyBorder="1" applyAlignment="1">
      <alignment horizontal="left" vertical="top" wrapText="1"/>
      <protection/>
    </xf>
    <xf numFmtId="2" fontId="5" fillId="0" borderId="22" xfId="56" applyNumberFormat="1" applyFont="1" applyBorder="1" applyAlignment="1">
      <alignment horizontal="center" vertical="top" wrapText="1"/>
      <protection/>
    </xf>
    <xf numFmtId="2" fontId="5" fillId="0" borderId="23" xfId="56" applyNumberFormat="1" applyFont="1" applyBorder="1" applyAlignment="1">
      <alignment horizontal="center" vertical="top" wrapText="1"/>
      <protection/>
    </xf>
    <xf numFmtId="2" fontId="5" fillId="0" borderId="24" xfId="56" applyNumberFormat="1" applyFont="1" applyBorder="1" applyAlignment="1">
      <alignment horizontal="center" vertical="top" wrapText="1"/>
      <protection/>
    </xf>
    <xf numFmtId="2" fontId="5" fillId="0" borderId="29" xfId="56" applyNumberFormat="1" applyFont="1" applyBorder="1" applyAlignment="1">
      <alignment horizontal="center" vertical="top" wrapText="1"/>
      <protection/>
    </xf>
    <xf numFmtId="2" fontId="5" fillId="0" borderId="30" xfId="56" applyNumberFormat="1" applyFont="1" applyBorder="1" applyAlignment="1">
      <alignment horizontal="center" vertical="top" wrapText="1"/>
      <protection/>
    </xf>
    <xf numFmtId="2" fontId="5" fillId="0" borderId="31" xfId="56" applyNumberFormat="1" applyFont="1" applyBorder="1" applyAlignment="1">
      <alignment horizontal="center" vertical="top" wrapText="1"/>
      <protection/>
    </xf>
    <xf numFmtId="2" fontId="5" fillId="0" borderId="32" xfId="56" applyNumberFormat="1" applyFont="1" applyBorder="1" applyAlignment="1">
      <alignment horizontal="center" vertical="top" wrapText="1"/>
      <protection/>
    </xf>
    <xf numFmtId="2" fontId="5" fillId="0" borderId="33" xfId="56" applyNumberFormat="1" applyFont="1" applyBorder="1" applyAlignment="1">
      <alignment horizontal="center" vertical="top" wrapText="1"/>
      <protection/>
    </xf>
    <xf numFmtId="2" fontId="5" fillId="0" borderId="34" xfId="56" applyNumberFormat="1" applyFont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63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8.28125" style="17" customWidth="1"/>
    <col min="2" max="2" width="63.00390625" style="17" bestFit="1" customWidth="1"/>
    <col min="3" max="3" width="6.57421875" style="17" bestFit="1" customWidth="1"/>
    <col min="4" max="4" width="8.140625" style="17" customWidth="1"/>
    <col min="5" max="5" width="4.57421875" style="17" bestFit="1" customWidth="1"/>
    <col min="6" max="6" width="4.5742187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421875" style="17" bestFit="1" customWidth="1"/>
    <col min="12" max="12" width="9.140625" style="17" bestFit="1" customWidth="1"/>
    <col min="13" max="16" width="4.57421875" style="17" customWidth="1"/>
    <col min="17" max="17" width="4.57421875" style="17" bestFit="1" customWidth="1"/>
    <col min="18" max="19" width="8.140625" style="17" bestFit="1" customWidth="1"/>
    <col min="20" max="20" width="8.140625" style="17" customWidth="1"/>
    <col min="21" max="21" width="4.57421875" style="17" customWidth="1"/>
    <col min="22" max="22" width="8.140625" style="17" bestFit="1" customWidth="1"/>
    <col min="23" max="23" width="4.57421875" style="17" customWidth="1"/>
    <col min="24" max="24" width="6.57421875" style="17" customWidth="1"/>
    <col min="25" max="26" width="4.57421875" style="17" customWidth="1"/>
    <col min="27" max="29" width="6.57421875" style="17" bestFit="1" customWidth="1"/>
    <col min="30" max="31" width="4.57421875" style="17" customWidth="1"/>
    <col min="32" max="32" width="6.57421875" style="17" bestFit="1" customWidth="1"/>
    <col min="33" max="37" width="4.57421875" style="17" customWidth="1"/>
    <col min="38" max="39" width="6.57421875" style="17" bestFit="1" customWidth="1"/>
    <col min="40" max="41" width="4.57421875" style="17" customWidth="1"/>
    <col min="42" max="42" width="5.57421875" style="17" bestFit="1" customWidth="1"/>
    <col min="43" max="43" width="4.57421875" style="17" customWidth="1"/>
    <col min="44" max="44" width="8.140625" style="17" bestFit="1" customWidth="1"/>
    <col min="45" max="46" width="4.5742187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421875" style="17" bestFit="1" customWidth="1"/>
    <col min="52" max="52" width="9.140625" style="17" bestFit="1" customWidth="1"/>
    <col min="53" max="57" width="4.57421875" style="17" customWidth="1"/>
    <col min="58" max="58" width="9.140625" style="17" bestFit="1" customWidth="1"/>
    <col min="59" max="60" width="8.140625" style="17" bestFit="1" customWidth="1"/>
    <col min="61" max="61" width="5.57421875" style="17" bestFit="1" customWidth="1"/>
    <col min="62" max="62" width="10.7109375" style="17" bestFit="1" customWidth="1"/>
    <col min="63" max="63" width="17.00390625" style="18" customWidth="1"/>
    <col min="64" max="65" width="10.7109375" style="17" bestFit="1" customWidth="1"/>
    <col min="66" max="16384" width="9.140625" style="17" customWidth="1"/>
  </cols>
  <sheetData>
    <row r="1" ht="15" customHeight="1" thickBot="1">
      <c r="B1" s="1"/>
    </row>
    <row r="2" spans="1:63" ht="15.75" customHeight="1" thickBot="1">
      <c r="A2" s="61" t="s">
        <v>0</v>
      </c>
      <c r="B2" s="63" t="s">
        <v>1</v>
      </c>
      <c r="C2" s="66" t="s">
        <v>197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8"/>
    </row>
    <row r="3" spans="1:63" ht="18.75" thickBot="1">
      <c r="A3" s="62"/>
      <c r="B3" s="64"/>
      <c r="C3" s="69" t="s">
        <v>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69" t="s">
        <v>3</v>
      </c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1"/>
      <c r="AQ3" s="69" t="s">
        <v>4</v>
      </c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1"/>
      <c r="BK3" s="55" t="s">
        <v>30</v>
      </c>
    </row>
    <row r="4" spans="1:63" ht="18.75" thickBot="1">
      <c r="A4" s="62"/>
      <c r="B4" s="64"/>
      <c r="C4" s="58" t="s">
        <v>50</v>
      </c>
      <c r="D4" s="59"/>
      <c r="E4" s="59"/>
      <c r="F4" s="59"/>
      <c r="G4" s="59"/>
      <c r="H4" s="59"/>
      <c r="I4" s="59"/>
      <c r="J4" s="59"/>
      <c r="K4" s="59"/>
      <c r="L4" s="60"/>
      <c r="M4" s="58" t="s">
        <v>51</v>
      </c>
      <c r="N4" s="59"/>
      <c r="O4" s="59"/>
      <c r="P4" s="59"/>
      <c r="Q4" s="59"/>
      <c r="R4" s="59"/>
      <c r="S4" s="59"/>
      <c r="T4" s="59"/>
      <c r="U4" s="59"/>
      <c r="V4" s="60"/>
      <c r="W4" s="58" t="s">
        <v>50</v>
      </c>
      <c r="X4" s="59"/>
      <c r="Y4" s="59"/>
      <c r="Z4" s="59"/>
      <c r="AA4" s="59"/>
      <c r="AB4" s="59"/>
      <c r="AC4" s="59"/>
      <c r="AD4" s="59"/>
      <c r="AE4" s="59"/>
      <c r="AF4" s="60"/>
      <c r="AG4" s="58" t="s">
        <v>51</v>
      </c>
      <c r="AH4" s="59"/>
      <c r="AI4" s="59"/>
      <c r="AJ4" s="59"/>
      <c r="AK4" s="59"/>
      <c r="AL4" s="59"/>
      <c r="AM4" s="59"/>
      <c r="AN4" s="59"/>
      <c r="AO4" s="59"/>
      <c r="AP4" s="60"/>
      <c r="AQ4" s="58" t="s">
        <v>50</v>
      </c>
      <c r="AR4" s="59"/>
      <c r="AS4" s="59"/>
      <c r="AT4" s="59"/>
      <c r="AU4" s="59"/>
      <c r="AV4" s="59"/>
      <c r="AW4" s="59"/>
      <c r="AX4" s="59"/>
      <c r="AY4" s="59"/>
      <c r="AZ4" s="60"/>
      <c r="BA4" s="58" t="s">
        <v>51</v>
      </c>
      <c r="BB4" s="59"/>
      <c r="BC4" s="59"/>
      <c r="BD4" s="59"/>
      <c r="BE4" s="59"/>
      <c r="BF4" s="59"/>
      <c r="BG4" s="59"/>
      <c r="BH4" s="59"/>
      <c r="BI4" s="59"/>
      <c r="BJ4" s="60"/>
      <c r="BK4" s="56"/>
    </row>
    <row r="5" spans="1:63" ht="18" customHeight="1">
      <c r="A5" s="62"/>
      <c r="B5" s="64"/>
      <c r="C5" s="72" t="s">
        <v>5</v>
      </c>
      <c r="D5" s="73"/>
      <c r="E5" s="73"/>
      <c r="F5" s="73"/>
      <c r="G5" s="74"/>
      <c r="H5" s="75" t="s">
        <v>6</v>
      </c>
      <c r="I5" s="76"/>
      <c r="J5" s="76"/>
      <c r="K5" s="76"/>
      <c r="L5" s="77"/>
      <c r="M5" s="72" t="s">
        <v>5</v>
      </c>
      <c r="N5" s="73"/>
      <c r="O5" s="73"/>
      <c r="P5" s="73"/>
      <c r="Q5" s="74"/>
      <c r="R5" s="75" t="s">
        <v>6</v>
      </c>
      <c r="S5" s="76"/>
      <c r="T5" s="76"/>
      <c r="U5" s="76"/>
      <c r="V5" s="77"/>
      <c r="W5" s="72" t="s">
        <v>5</v>
      </c>
      <c r="X5" s="73"/>
      <c r="Y5" s="73"/>
      <c r="Z5" s="73"/>
      <c r="AA5" s="74"/>
      <c r="AB5" s="75" t="s">
        <v>6</v>
      </c>
      <c r="AC5" s="76"/>
      <c r="AD5" s="76"/>
      <c r="AE5" s="76"/>
      <c r="AF5" s="77"/>
      <c r="AG5" s="72" t="s">
        <v>5</v>
      </c>
      <c r="AH5" s="73"/>
      <c r="AI5" s="73"/>
      <c r="AJ5" s="73"/>
      <c r="AK5" s="74"/>
      <c r="AL5" s="75" t="s">
        <v>6</v>
      </c>
      <c r="AM5" s="76"/>
      <c r="AN5" s="76"/>
      <c r="AO5" s="76"/>
      <c r="AP5" s="77"/>
      <c r="AQ5" s="72" t="s">
        <v>5</v>
      </c>
      <c r="AR5" s="73"/>
      <c r="AS5" s="73"/>
      <c r="AT5" s="73"/>
      <c r="AU5" s="74"/>
      <c r="AV5" s="75" t="s">
        <v>6</v>
      </c>
      <c r="AW5" s="76"/>
      <c r="AX5" s="76"/>
      <c r="AY5" s="76"/>
      <c r="AZ5" s="77"/>
      <c r="BA5" s="72" t="s">
        <v>5</v>
      </c>
      <c r="BB5" s="73"/>
      <c r="BC5" s="73"/>
      <c r="BD5" s="73"/>
      <c r="BE5" s="74"/>
      <c r="BF5" s="75" t="s">
        <v>6</v>
      </c>
      <c r="BG5" s="76"/>
      <c r="BH5" s="76"/>
      <c r="BI5" s="76"/>
      <c r="BJ5" s="77"/>
      <c r="BK5" s="56"/>
    </row>
    <row r="6" spans="1:63" ht="15.75">
      <c r="A6" s="62"/>
      <c r="B6" s="65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57"/>
    </row>
    <row r="7" spans="1:63" ht="18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2" ht="15.7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ht="15">
      <c r="A9" s="19"/>
      <c r="B9" s="7" t="s">
        <v>97</v>
      </c>
      <c r="C9" s="20">
        <v>0</v>
      </c>
      <c r="D9" s="21">
        <v>136.11548791</v>
      </c>
      <c r="E9" s="21">
        <v>0</v>
      </c>
      <c r="F9" s="21">
        <v>0</v>
      </c>
      <c r="G9" s="22">
        <v>0</v>
      </c>
      <c r="H9" s="20">
        <v>225.47989767645166</v>
      </c>
      <c r="I9" s="21">
        <v>18352.387611411683</v>
      </c>
      <c r="J9" s="21">
        <v>1936.338695405193</v>
      </c>
      <c r="K9" s="21">
        <v>0</v>
      </c>
      <c r="L9" s="22">
        <v>1185.1052091558386</v>
      </c>
      <c r="M9" s="20">
        <v>0</v>
      </c>
      <c r="N9" s="21">
        <v>0</v>
      </c>
      <c r="O9" s="21">
        <v>0</v>
      </c>
      <c r="P9" s="21">
        <v>0</v>
      </c>
      <c r="Q9" s="22">
        <v>0</v>
      </c>
      <c r="R9" s="20">
        <v>143.226117578</v>
      </c>
      <c r="S9" s="21">
        <v>828.362737247613</v>
      </c>
      <c r="T9" s="21">
        <v>119.36269878219355</v>
      </c>
      <c r="U9" s="21">
        <v>0</v>
      </c>
      <c r="V9" s="22">
        <v>188.04469869290318</v>
      </c>
      <c r="W9" s="20">
        <v>0</v>
      </c>
      <c r="X9" s="21">
        <v>0</v>
      </c>
      <c r="Y9" s="21">
        <v>0</v>
      </c>
      <c r="Z9" s="21">
        <v>0</v>
      </c>
      <c r="AA9" s="22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0">
        <v>0</v>
      </c>
      <c r="AH9" s="21">
        <v>0</v>
      </c>
      <c r="AI9" s="21">
        <v>0</v>
      </c>
      <c r="AJ9" s="21">
        <v>0</v>
      </c>
      <c r="AK9" s="22">
        <v>0</v>
      </c>
      <c r="AL9" s="20">
        <v>0</v>
      </c>
      <c r="AM9" s="21">
        <v>0</v>
      </c>
      <c r="AN9" s="21">
        <v>0</v>
      </c>
      <c r="AO9" s="21">
        <v>0</v>
      </c>
      <c r="AP9" s="22">
        <v>0</v>
      </c>
      <c r="AQ9" s="20">
        <v>0</v>
      </c>
      <c r="AR9" s="21">
        <v>0</v>
      </c>
      <c r="AS9" s="21">
        <v>0</v>
      </c>
      <c r="AT9" s="21">
        <v>0</v>
      </c>
      <c r="AU9" s="22">
        <v>0</v>
      </c>
      <c r="AV9" s="20">
        <v>230.1251272703871</v>
      </c>
      <c r="AW9" s="21">
        <v>4109.177735076224</v>
      </c>
      <c r="AX9" s="21">
        <v>5.682665374806451</v>
      </c>
      <c r="AY9" s="21">
        <v>0.050861259838709684</v>
      </c>
      <c r="AZ9" s="22">
        <v>1336.6999355018706</v>
      </c>
      <c r="BA9" s="20">
        <v>0</v>
      </c>
      <c r="BB9" s="21">
        <v>0</v>
      </c>
      <c r="BC9" s="21">
        <v>0</v>
      </c>
      <c r="BD9" s="21">
        <v>0</v>
      </c>
      <c r="BE9" s="22">
        <v>0</v>
      </c>
      <c r="BF9" s="20">
        <v>132.76318787906453</v>
      </c>
      <c r="BG9" s="21">
        <v>265.5786021436128</v>
      </c>
      <c r="BH9" s="21">
        <v>33.80327311996774</v>
      </c>
      <c r="BI9" s="21">
        <v>0</v>
      </c>
      <c r="BJ9" s="22">
        <v>204.81821153441933</v>
      </c>
      <c r="BK9" s="23">
        <f>SUM(C9:BJ9)</f>
        <v>29433.122753020063</v>
      </c>
    </row>
    <row r="10" spans="1:63" ht="15">
      <c r="A10" s="19"/>
      <c r="B10" s="7" t="s">
        <v>98</v>
      </c>
      <c r="C10" s="20">
        <v>0</v>
      </c>
      <c r="D10" s="21">
        <v>3.475644960032258</v>
      </c>
      <c r="E10" s="21">
        <v>0</v>
      </c>
      <c r="F10" s="21">
        <v>0</v>
      </c>
      <c r="G10" s="22">
        <v>0</v>
      </c>
      <c r="H10" s="20">
        <v>6.819184654161291</v>
      </c>
      <c r="I10" s="21">
        <v>5423.521104536484</v>
      </c>
      <c r="J10" s="21">
        <v>13.439268953645163</v>
      </c>
      <c r="K10" s="21">
        <v>0</v>
      </c>
      <c r="L10" s="22">
        <v>204.8801291660967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4.206324151741935</v>
      </c>
      <c r="S10" s="21">
        <v>545.3373530951935</v>
      </c>
      <c r="T10" s="21">
        <v>35.74393881364516</v>
      </c>
      <c r="U10" s="21">
        <v>0</v>
      </c>
      <c r="V10" s="22">
        <v>18.330791324387096</v>
      </c>
      <c r="W10" s="20">
        <v>0</v>
      </c>
      <c r="X10" s="21">
        <v>0</v>
      </c>
      <c r="Y10" s="21">
        <v>0</v>
      </c>
      <c r="Z10" s="21">
        <v>0</v>
      </c>
      <c r="AA10" s="22">
        <v>0</v>
      </c>
      <c r="AB10" s="20">
        <v>0</v>
      </c>
      <c r="AC10" s="21">
        <v>0</v>
      </c>
      <c r="AD10" s="21">
        <v>0</v>
      </c>
      <c r="AE10" s="21">
        <v>0</v>
      </c>
      <c r="AF10" s="22">
        <v>0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0</v>
      </c>
      <c r="AM10" s="21">
        <v>0</v>
      </c>
      <c r="AN10" s="21">
        <v>0</v>
      </c>
      <c r="AO10" s="21">
        <v>0</v>
      </c>
      <c r="AP10" s="22">
        <v>0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20.20939168367742</v>
      </c>
      <c r="AW10" s="21">
        <v>1926.359093948359</v>
      </c>
      <c r="AX10" s="21">
        <v>3.7006428641935485</v>
      </c>
      <c r="AY10" s="21">
        <v>0</v>
      </c>
      <c r="AZ10" s="22">
        <v>201.11430614238714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20.31472056854839</v>
      </c>
      <c r="BG10" s="21">
        <v>38.467355970451614</v>
      </c>
      <c r="BH10" s="21">
        <v>19.32630218387097</v>
      </c>
      <c r="BI10" s="21">
        <v>0</v>
      </c>
      <c r="BJ10" s="22">
        <v>35.7647785550645</v>
      </c>
      <c r="BK10" s="23">
        <f>SUM(C10:BJ10)</f>
        <v>8521.01033157194</v>
      </c>
    </row>
    <row r="11" spans="1:63" s="28" customFormat="1" ht="15">
      <c r="A11" s="19"/>
      <c r="B11" s="8" t="s">
        <v>9</v>
      </c>
      <c r="C11" s="24">
        <f aca="true" t="shared" si="0" ref="C11:AH11">SUM(C9:C10)</f>
        <v>0</v>
      </c>
      <c r="D11" s="25">
        <f t="shared" si="0"/>
        <v>139.59113287003228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232.29908233061295</v>
      </c>
      <c r="I11" s="25">
        <f t="shared" si="0"/>
        <v>23775.908715948168</v>
      </c>
      <c r="J11" s="25">
        <f t="shared" si="0"/>
        <v>1949.777964358838</v>
      </c>
      <c r="K11" s="25">
        <f t="shared" si="0"/>
        <v>0</v>
      </c>
      <c r="L11" s="26">
        <f t="shared" si="0"/>
        <v>1389.9853383219352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147.43244172974192</v>
      </c>
      <c r="S11" s="25">
        <f t="shared" si="0"/>
        <v>1373.7000903428066</v>
      </c>
      <c r="T11" s="25">
        <f t="shared" si="0"/>
        <v>155.10663759583872</v>
      </c>
      <c r="U11" s="25">
        <f t="shared" si="0"/>
        <v>0</v>
      </c>
      <c r="V11" s="26">
        <f t="shared" si="0"/>
        <v>206.37549001729028</v>
      </c>
      <c r="W11" s="24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0</v>
      </c>
      <c r="AG11" s="24">
        <f t="shared" si="0"/>
        <v>0</v>
      </c>
      <c r="AH11" s="25">
        <f t="shared" si="0"/>
        <v>0</v>
      </c>
      <c r="AI11" s="25">
        <f aca="true" t="shared" si="1" ref="AI11:BK1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0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0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250.33451895406452</v>
      </c>
      <c r="AW11" s="25">
        <f t="shared" si="1"/>
        <v>6035.536829024583</v>
      </c>
      <c r="AX11" s="25">
        <f t="shared" si="1"/>
        <v>9.383308239</v>
      </c>
      <c r="AY11" s="25">
        <f t="shared" si="1"/>
        <v>0.050861259838709684</v>
      </c>
      <c r="AZ11" s="26">
        <f t="shared" si="1"/>
        <v>1537.814241644258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153.0779084476129</v>
      </c>
      <c r="BG11" s="25">
        <f t="shared" si="1"/>
        <v>304.0459581140644</v>
      </c>
      <c r="BH11" s="25">
        <f t="shared" si="1"/>
        <v>53.129575303838706</v>
      </c>
      <c r="BI11" s="25">
        <f t="shared" si="1"/>
        <v>0</v>
      </c>
      <c r="BJ11" s="26">
        <f t="shared" si="1"/>
        <v>240.58299008948384</v>
      </c>
      <c r="BK11" s="27">
        <f t="shared" si="1"/>
        <v>37954.133084592</v>
      </c>
    </row>
    <row r="12" spans="3:63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ht="1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ht="15">
      <c r="A14" s="19"/>
      <c r="B14" s="7" t="s">
        <v>99</v>
      </c>
      <c r="C14" s="20">
        <v>0</v>
      </c>
      <c r="D14" s="21">
        <v>51.092621827161295</v>
      </c>
      <c r="E14" s="21">
        <v>0</v>
      </c>
      <c r="F14" s="21">
        <v>0</v>
      </c>
      <c r="G14" s="22">
        <v>0</v>
      </c>
      <c r="H14" s="20">
        <v>67.36200817754838</v>
      </c>
      <c r="I14" s="21">
        <v>426.03014835461283</v>
      </c>
      <c r="J14" s="21">
        <v>56.61916504974196</v>
      </c>
      <c r="K14" s="21">
        <v>0</v>
      </c>
      <c r="L14" s="22">
        <v>253.9348393546774</v>
      </c>
      <c r="M14" s="20">
        <v>0</v>
      </c>
      <c r="N14" s="21">
        <v>0</v>
      </c>
      <c r="O14" s="21">
        <v>0</v>
      </c>
      <c r="P14" s="21">
        <v>0</v>
      </c>
      <c r="Q14" s="22">
        <v>0</v>
      </c>
      <c r="R14" s="20">
        <v>29.06675725248386</v>
      </c>
      <c r="S14" s="21">
        <v>95.59321958712901</v>
      </c>
      <c r="T14" s="21">
        <v>0</v>
      </c>
      <c r="U14" s="21">
        <v>0</v>
      </c>
      <c r="V14" s="22">
        <v>31.588086275290326</v>
      </c>
      <c r="W14" s="20">
        <v>0</v>
      </c>
      <c r="X14" s="21">
        <v>0</v>
      </c>
      <c r="Y14" s="21">
        <v>0</v>
      </c>
      <c r="Z14" s="21">
        <v>0</v>
      </c>
      <c r="AA14" s="22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0">
        <v>0</v>
      </c>
      <c r="AH14" s="21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1">
        <v>0</v>
      </c>
      <c r="AP14" s="22">
        <v>0</v>
      </c>
      <c r="AQ14" s="20">
        <v>0</v>
      </c>
      <c r="AR14" s="21">
        <v>0</v>
      </c>
      <c r="AS14" s="21">
        <v>0</v>
      </c>
      <c r="AT14" s="21">
        <v>0</v>
      </c>
      <c r="AU14" s="22">
        <v>0</v>
      </c>
      <c r="AV14" s="20">
        <v>35.89075607512904</v>
      </c>
      <c r="AW14" s="21">
        <v>237.27665063727406</v>
      </c>
      <c r="AX14" s="21">
        <v>9.506869209548386</v>
      </c>
      <c r="AY14" s="21">
        <v>0</v>
      </c>
      <c r="AZ14" s="22">
        <v>171.3905624700645</v>
      </c>
      <c r="BA14" s="20">
        <v>0</v>
      </c>
      <c r="BB14" s="21">
        <v>0</v>
      </c>
      <c r="BC14" s="21">
        <v>0</v>
      </c>
      <c r="BD14" s="21">
        <v>0</v>
      </c>
      <c r="BE14" s="22">
        <v>0</v>
      </c>
      <c r="BF14" s="20">
        <v>10.357314495741932</v>
      </c>
      <c r="BG14" s="21">
        <v>19.046252440064514</v>
      </c>
      <c r="BH14" s="21">
        <v>0</v>
      </c>
      <c r="BI14" s="21">
        <v>0</v>
      </c>
      <c r="BJ14" s="22">
        <v>31.513607641129035</v>
      </c>
      <c r="BK14" s="23">
        <f>SUM(C14:BJ14)</f>
        <v>1526.2688588475964</v>
      </c>
    </row>
    <row r="15" spans="1:63" s="28" customFormat="1" ht="15">
      <c r="A15" s="19"/>
      <c r="B15" s="8" t="s">
        <v>12</v>
      </c>
      <c r="C15" s="24">
        <f>SUM(C14)</f>
        <v>0</v>
      </c>
      <c r="D15" s="25">
        <f>SUM(D14)</f>
        <v>51.092621827161295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aca="true" t="shared" si="2" ref="H15:BK15">SUM(H14)</f>
        <v>67.36200817754838</v>
      </c>
      <c r="I15" s="25">
        <f t="shared" si="2"/>
        <v>426.03014835461283</v>
      </c>
      <c r="J15" s="25">
        <f t="shared" si="2"/>
        <v>56.61916504974196</v>
      </c>
      <c r="K15" s="25">
        <f t="shared" si="2"/>
        <v>0</v>
      </c>
      <c r="L15" s="26">
        <f t="shared" si="2"/>
        <v>253.9348393546774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29.06675725248386</v>
      </c>
      <c r="S15" s="25">
        <f t="shared" si="2"/>
        <v>95.59321958712901</v>
      </c>
      <c r="T15" s="25">
        <f t="shared" si="2"/>
        <v>0</v>
      </c>
      <c r="U15" s="25">
        <f t="shared" si="2"/>
        <v>0</v>
      </c>
      <c r="V15" s="26">
        <f t="shared" si="2"/>
        <v>31.588086275290326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35.89075607512904</v>
      </c>
      <c r="AW15" s="25">
        <f t="shared" si="2"/>
        <v>237.27665063727406</v>
      </c>
      <c r="AX15" s="25">
        <f t="shared" si="2"/>
        <v>9.506869209548386</v>
      </c>
      <c r="AY15" s="25">
        <f t="shared" si="2"/>
        <v>0</v>
      </c>
      <c r="AZ15" s="26">
        <f t="shared" si="2"/>
        <v>171.3905624700645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10.357314495741932</v>
      </c>
      <c r="BG15" s="25">
        <f t="shared" si="2"/>
        <v>19.046252440064514</v>
      </c>
      <c r="BH15" s="25">
        <f t="shared" si="2"/>
        <v>0</v>
      </c>
      <c r="BI15" s="25">
        <f t="shared" si="2"/>
        <v>0</v>
      </c>
      <c r="BJ15" s="26">
        <f t="shared" si="2"/>
        <v>31.513607641129035</v>
      </c>
      <c r="BK15" s="26">
        <f t="shared" si="2"/>
        <v>1526.2688588475964</v>
      </c>
    </row>
    <row r="16" spans="3:63" ht="15" customHeigh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ht="15">
      <c r="A18" s="19"/>
      <c r="B18" s="7" t="s">
        <v>100</v>
      </c>
      <c r="C18" s="20">
        <v>0</v>
      </c>
      <c r="D18" s="21">
        <v>0.5939438922580648</v>
      </c>
      <c r="E18" s="21">
        <v>0</v>
      </c>
      <c r="F18" s="21">
        <v>0</v>
      </c>
      <c r="G18" s="22">
        <v>0</v>
      </c>
      <c r="H18" s="20">
        <v>0.04329290048387098</v>
      </c>
      <c r="I18" s="21">
        <v>5.03575940317815</v>
      </c>
      <c r="J18" s="21">
        <v>0</v>
      </c>
      <c r="K18" s="21">
        <v>0</v>
      </c>
      <c r="L18" s="22">
        <v>0.6438992359677418</v>
      </c>
      <c r="M18" s="20">
        <v>0</v>
      </c>
      <c r="N18" s="21">
        <v>0</v>
      </c>
      <c r="O18" s="21">
        <v>0</v>
      </c>
      <c r="P18" s="21">
        <v>0</v>
      </c>
      <c r="Q18" s="22">
        <v>0</v>
      </c>
      <c r="R18" s="20">
        <v>0.019227679741935483</v>
      </c>
      <c r="S18" s="21">
        <v>1.0070138793870966</v>
      </c>
      <c r="T18" s="21">
        <v>0</v>
      </c>
      <c r="U18" s="21">
        <v>0</v>
      </c>
      <c r="V18" s="22">
        <v>0.09628923574193546</v>
      </c>
      <c r="W18" s="20">
        <v>0</v>
      </c>
      <c r="X18" s="21">
        <v>0</v>
      </c>
      <c r="Y18" s="21">
        <v>0</v>
      </c>
      <c r="Z18" s="21">
        <v>0</v>
      </c>
      <c r="AA18" s="22">
        <v>0</v>
      </c>
      <c r="AB18" s="20">
        <v>0</v>
      </c>
      <c r="AC18" s="21">
        <v>0</v>
      </c>
      <c r="AD18" s="21">
        <v>0</v>
      </c>
      <c r="AE18" s="21">
        <v>0</v>
      </c>
      <c r="AF18" s="22">
        <v>0</v>
      </c>
      <c r="AG18" s="20">
        <v>0</v>
      </c>
      <c r="AH18" s="21">
        <v>0</v>
      </c>
      <c r="AI18" s="21">
        <v>0</v>
      </c>
      <c r="AJ18" s="21">
        <v>0</v>
      </c>
      <c r="AK18" s="22">
        <v>0</v>
      </c>
      <c r="AL18" s="20">
        <v>0</v>
      </c>
      <c r="AM18" s="21">
        <v>0</v>
      </c>
      <c r="AN18" s="21">
        <v>0</v>
      </c>
      <c r="AO18" s="21">
        <v>0</v>
      </c>
      <c r="AP18" s="22">
        <v>0</v>
      </c>
      <c r="AQ18" s="20">
        <v>0</v>
      </c>
      <c r="AR18" s="21">
        <v>0</v>
      </c>
      <c r="AS18" s="21">
        <v>0</v>
      </c>
      <c r="AT18" s="21">
        <v>0</v>
      </c>
      <c r="AU18" s="22">
        <v>0</v>
      </c>
      <c r="AV18" s="20">
        <v>0.2616174064193548</v>
      </c>
      <c r="AW18" s="21">
        <v>2.2147419354838713E-06</v>
      </c>
      <c r="AX18" s="21">
        <v>0</v>
      </c>
      <c r="AY18" s="21">
        <v>0</v>
      </c>
      <c r="AZ18" s="22">
        <v>0.4738829068709676</v>
      </c>
      <c r="BA18" s="20">
        <v>0</v>
      </c>
      <c r="BB18" s="21">
        <v>0</v>
      </c>
      <c r="BC18" s="21">
        <v>0</v>
      </c>
      <c r="BD18" s="21">
        <v>0</v>
      </c>
      <c r="BE18" s="22">
        <v>0</v>
      </c>
      <c r="BF18" s="20">
        <v>0.249915875</v>
      </c>
      <c r="BG18" s="21">
        <v>0.028043162161290325</v>
      </c>
      <c r="BH18" s="21">
        <v>0</v>
      </c>
      <c r="BI18" s="21">
        <v>0</v>
      </c>
      <c r="BJ18" s="22">
        <v>0.24782665309677418</v>
      </c>
      <c r="BK18" s="23">
        <f aca="true" t="shared" si="3" ref="BK18:BK31">SUM(C18:BJ18)</f>
        <v>8.700714445049119</v>
      </c>
    </row>
    <row r="19" spans="1:63" ht="15">
      <c r="A19" s="19"/>
      <c r="B19" s="7" t="s">
        <v>101</v>
      </c>
      <c r="C19" s="20">
        <v>0</v>
      </c>
      <c r="D19" s="21">
        <v>0.9934772702903227</v>
      </c>
      <c r="E19" s="21">
        <v>0</v>
      </c>
      <c r="F19" s="21">
        <v>0</v>
      </c>
      <c r="G19" s="22">
        <v>0</v>
      </c>
      <c r="H19" s="20">
        <v>0</v>
      </c>
      <c r="I19" s="21">
        <v>21.88583407809677</v>
      </c>
      <c r="J19" s="21">
        <v>0</v>
      </c>
      <c r="K19" s="21">
        <v>0</v>
      </c>
      <c r="L19" s="22">
        <v>0.18126753967741932</v>
      </c>
      <c r="M19" s="20">
        <v>0</v>
      </c>
      <c r="N19" s="21">
        <v>0</v>
      </c>
      <c r="O19" s="21">
        <v>0</v>
      </c>
      <c r="P19" s="21">
        <v>0</v>
      </c>
      <c r="Q19" s="22">
        <v>0</v>
      </c>
      <c r="R19" s="20">
        <v>0.03135825174193549</v>
      </c>
      <c r="S19" s="21">
        <v>0</v>
      </c>
      <c r="T19" s="21">
        <v>0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2">
        <v>0</v>
      </c>
      <c r="AB19" s="20">
        <v>0</v>
      </c>
      <c r="AC19" s="21">
        <v>0</v>
      </c>
      <c r="AD19" s="21">
        <v>0</v>
      </c>
      <c r="AE19" s="21">
        <v>0</v>
      </c>
      <c r="AF19" s="22">
        <v>0</v>
      </c>
      <c r="AG19" s="20">
        <v>0</v>
      </c>
      <c r="AH19" s="21">
        <v>0</v>
      </c>
      <c r="AI19" s="21">
        <v>0</v>
      </c>
      <c r="AJ19" s="21">
        <v>0</v>
      </c>
      <c r="AK19" s="22">
        <v>0</v>
      </c>
      <c r="AL19" s="20">
        <v>0</v>
      </c>
      <c r="AM19" s="21">
        <v>0</v>
      </c>
      <c r="AN19" s="21">
        <v>0</v>
      </c>
      <c r="AO19" s="21">
        <v>0</v>
      </c>
      <c r="AP19" s="22">
        <v>0</v>
      </c>
      <c r="AQ19" s="20">
        <v>0</v>
      </c>
      <c r="AR19" s="21">
        <v>0</v>
      </c>
      <c r="AS19" s="21">
        <v>0</v>
      </c>
      <c r="AT19" s="21">
        <v>0</v>
      </c>
      <c r="AU19" s="22">
        <v>0</v>
      </c>
      <c r="AV19" s="20">
        <v>0.2830285537419355</v>
      </c>
      <c r="AW19" s="21">
        <v>20.98320665503702</v>
      </c>
      <c r="AX19" s="21">
        <v>0</v>
      </c>
      <c r="AY19" s="21">
        <v>0</v>
      </c>
      <c r="AZ19" s="22">
        <v>1.025776716903226</v>
      </c>
      <c r="BA19" s="20">
        <v>0</v>
      </c>
      <c r="BB19" s="21">
        <v>0</v>
      </c>
      <c r="BC19" s="21">
        <v>0</v>
      </c>
      <c r="BD19" s="21">
        <v>0</v>
      </c>
      <c r="BE19" s="22">
        <v>0</v>
      </c>
      <c r="BF19" s="20">
        <v>0.05011916664516128</v>
      </c>
      <c r="BG19" s="21">
        <v>0</v>
      </c>
      <c r="BH19" s="21">
        <v>0</v>
      </c>
      <c r="BI19" s="21">
        <v>0</v>
      </c>
      <c r="BJ19" s="22">
        <v>0.046289986903225805</v>
      </c>
      <c r="BK19" s="23">
        <f>SUM(C19:BJ19)</f>
        <v>45.480358219037015</v>
      </c>
    </row>
    <row r="20" spans="1:63" ht="15">
      <c r="A20" s="19"/>
      <c r="B20" s="7" t="s">
        <v>102</v>
      </c>
      <c r="C20" s="20">
        <v>0</v>
      </c>
      <c r="D20" s="21">
        <v>0</v>
      </c>
      <c r="E20" s="21">
        <v>0</v>
      </c>
      <c r="F20" s="21">
        <v>0</v>
      </c>
      <c r="G20" s="22">
        <v>0</v>
      </c>
      <c r="H20" s="20">
        <v>0.054622791935483875</v>
      </c>
      <c r="I20" s="21">
        <v>10.92455806451613</v>
      </c>
      <c r="J20" s="21">
        <v>0</v>
      </c>
      <c r="K20" s="21">
        <v>0</v>
      </c>
      <c r="L20" s="22">
        <v>16.63185923358065</v>
      </c>
      <c r="M20" s="20">
        <v>0</v>
      </c>
      <c r="N20" s="21">
        <v>0</v>
      </c>
      <c r="O20" s="21">
        <v>0</v>
      </c>
      <c r="P20" s="21">
        <v>0</v>
      </c>
      <c r="Q20" s="22">
        <v>0</v>
      </c>
      <c r="R20" s="20">
        <v>0.021860965451612903</v>
      </c>
      <c r="S20" s="21">
        <v>0</v>
      </c>
      <c r="T20" s="21">
        <v>0</v>
      </c>
      <c r="U20" s="21">
        <v>0</v>
      </c>
      <c r="V20" s="22">
        <v>0.013109469677419354</v>
      </c>
      <c r="W20" s="20">
        <v>0</v>
      </c>
      <c r="X20" s="21">
        <v>0</v>
      </c>
      <c r="Y20" s="21">
        <v>0</v>
      </c>
      <c r="Z20" s="21">
        <v>0</v>
      </c>
      <c r="AA20" s="22">
        <v>0</v>
      </c>
      <c r="AB20" s="20">
        <v>0</v>
      </c>
      <c r="AC20" s="21">
        <v>0</v>
      </c>
      <c r="AD20" s="21">
        <v>0</v>
      </c>
      <c r="AE20" s="21">
        <v>0</v>
      </c>
      <c r="AF20" s="22">
        <v>0</v>
      </c>
      <c r="AG20" s="20">
        <v>0</v>
      </c>
      <c r="AH20" s="21">
        <v>0</v>
      </c>
      <c r="AI20" s="21">
        <v>0</v>
      </c>
      <c r="AJ20" s="21">
        <v>0</v>
      </c>
      <c r="AK20" s="22">
        <v>0</v>
      </c>
      <c r="AL20" s="20">
        <v>0</v>
      </c>
      <c r="AM20" s="21">
        <v>0</v>
      </c>
      <c r="AN20" s="21">
        <v>0</v>
      </c>
      <c r="AO20" s="21">
        <v>0</v>
      </c>
      <c r="AP20" s="22">
        <v>0</v>
      </c>
      <c r="AQ20" s="20">
        <v>0</v>
      </c>
      <c r="AR20" s="21">
        <v>0</v>
      </c>
      <c r="AS20" s="21">
        <v>0</v>
      </c>
      <c r="AT20" s="21">
        <v>0</v>
      </c>
      <c r="AU20" s="22">
        <v>0</v>
      </c>
      <c r="AV20" s="20">
        <v>15.043935539290318</v>
      </c>
      <c r="AW20" s="21">
        <v>3.7239429405581883</v>
      </c>
      <c r="AX20" s="21">
        <v>0</v>
      </c>
      <c r="AY20" s="21">
        <v>0</v>
      </c>
      <c r="AZ20" s="22">
        <v>10.255462001225805</v>
      </c>
      <c r="BA20" s="20">
        <v>0</v>
      </c>
      <c r="BB20" s="21">
        <v>0</v>
      </c>
      <c r="BC20" s="21">
        <v>0</v>
      </c>
      <c r="BD20" s="21">
        <v>0</v>
      </c>
      <c r="BE20" s="22">
        <v>0</v>
      </c>
      <c r="BF20" s="20">
        <v>0.01220688564516129</v>
      </c>
      <c r="BG20" s="21">
        <v>0</v>
      </c>
      <c r="BH20" s="21">
        <v>0</v>
      </c>
      <c r="BI20" s="21">
        <v>0</v>
      </c>
      <c r="BJ20" s="22">
        <v>1.033980658419355</v>
      </c>
      <c r="BK20" s="23">
        <f t="shared" si="3"/>
        <v>57.71553855030012</v>
      </c>
    </row>
    <row r="21" spans="1:63" ht="15">
      <c r="A21" s="19"/>
      <c r="B21" s="7" t="s">
        <v>149</v>
      </c>
      <c r="C21" s="20">
        <v>0</v>
      </c>
      <c r="D21" s="21">
        <v>4.50728560351613</v>
      </c>
      <c r="E21" s="21">
        <v>0</v>
      </c>
      <c r="F21" s="21">
        <v>0</v>
      </c>
      <c r="G21" s="22">
        <v>0</v>
      </c>
      <c r="H21" s="20">
        <v>0.0946530001935484</v>
      </c>
      <c r="I21" s="21">
        <v>182.40167891412898</v>
      </c>
      <c r="J21" s="21">
        <v>0</v>
      </c>
      <c r="K21" s="21">
        <v>0</v>
      </c>
      <c r="L21" s="22">
        <v>8.407214468322579</v>
      </c>
      <c r="M21" s="20">
        <v>0</v>
      </c>
      <c r="N21" s="21">
        <v>0</v>
      </c>
      <c r="O21" s="21">
        <v>0</v>
      </c>
      <c r="P21" s="21">
        <v>0</v>
      </c>
      <c r="Q21" s="22">
        <v>0</v>
      </c>
      <c r="R21" s="20">
        <v>0.04631236277419355</v>
      </c>
      <c r="S21" s="21">
        <v>0</v>
      </c>
      <c r="T21" s="21">
        <v>0</v>
      </c>
      <c r="U21" s="21">
        <v>0</v>
      </c>
      <c r="V21" s="22">
        <v>0.007437021193548389</v>
      </c>
      <c r="W21" s="20">
        <v>0</v>
      </c>
      <c r="X21" s="21">
        <v>0</v>
      </c>
      <c r="Y21" s="21">
        <v>0</v>
      </c>
      <c r="Z21" s="21">
        <v>0</v>
      </c>
      <c r="AA21" s="22">
        <v>0</v>
      </c>
      <c r="AB21" s="20">
        <v>0</v>
      </c>
      <c r="AC21" s="21">
        <v>0</v>
      </c>
      <c r="AD21" s="21">
        <v>0</v>
      </c>
      <c r="AE21" s="21">
        <v>0</v>
      </c>
      <c r="AF21" s="22">
        <v>0</v>
      </c>
      <c r="AG21" s="20">
        <v>0</v>
      </c>
      <c r="AH21" s="21">
        <v>0</v>
      </c>
      <c r="AI21" s="21">
        <v>0</v>
      </c>
      <c r="AJ21" s="21">
        <v>0</v>
      </c>
      <c r="AK21" s="22">
        <v>0</v>
      </c>
      <c r="AL21" s="20">
        <v>0</v>
      </c>
      <c r="AM21" s="21">
        <v>0</v>
      </c>
      <c r="AN21" s="21">
        <v>0</v>
      </c>
      <c r="AO21" s="21">
        <v>0</v>
      </c>
      <c r="AP21" s="22">
        <v>0</v>
      </c>
      <c r="AQ21" s="20">
        <v>0</v>
      </c>
      <c r="AR21" s="21">
        <v>0</v>
      </c>
      <c r="AS21" s="21">
        <v>0</v>
      </c>
      <c r="AT21" s="21">
        <v>0</v>
      </c>
      <c r="AU21" s="22">
        <v>0</v>
      </c>
      <c r="AV21" s="20">
        <v>0.1955614126129032</v>
      </c>
      <c r="AW21" s="21">
        <v>6.384307779067351</v>
      </c>
      <c r="AX21" s="21">
        <v>0</v>
      </c>
      <c r="AY21" s="21">
        <v>0</v>
      </c>
      <c r="AZ21" s="22">
        <v>1.9208814031290322</v>
      </c>
      <c r="BA21" s="20">
        <v>0</v>
      </c>
      <c r="BB21" s="21">
        <v>0</v>
      </c>
      <c r="BC21" s="21">
        <v>0</v>
      </c>
      <c r="BD21" s="21">
        <v>0</v>
      </c>
      <c r="BE21" s="22">
        <v>0</v>
      </c>
      <c r="BF21" s="20">
        <v>0.09196773625806448</v>
      </c>
      <c r="BG21" s="21">
        <v>0.22401079890322573</v>
      </c>
      <c r="BH21" s="21">
        <v>0</v>
      </c>
      <c r="BI21" s="21">
        <v>0</v>
      </c>
      <c r="BJ21" s="22">
        <v>0.0016800809999999997</v>
      </c>
      <c r="BK21" s="23">
        <f t="shared" si="3"/>
        <v>204.2829905810995</v>
      </c>
    </row>
    <row r="22" spans="1:63" ht="15">
      <c r="A22" s="19"/>
      <c r="B22" s="7" t="s">
        <v>156</v>
      </c>
      <c r="C22" s="20">
        <v>0</v>
      </c>
      <c r="D22" s="21">
        <v>0.5563717741935484</v>
      </c>
      <c r="E22" s="21">
        <v>0</v>
      </c>
      <c r="F22" s="21">
        <v>0</v>
      </c>
      <c r="G22" s="22">
        <v>0</v>
      </c>
      <c r="H22" s="20">
        <v>0.028929883548387093</v>
      </c>
      <c r="I22" s="21">
        <v>51.44245525090323</v>
      </c>
      <c r="J22" s="21">
        <v>0</v>
      </c>
      <c r="K22" s="21">
        <v>0</v>
      </c>
      <c r="L22" s="22">
        <v>4.623329551451614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0.029486229483870974</v>
      </c>
      <c r="S22" s="21">
        <v>0</v>
      </c>
      <c r="T22" s="21">
        <v>0</v>
      </c>
      <c r="U22" s="21">
        <v>0</v>
      </c>
      <c r="V22" s="22">
        <v>0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0.06803520680645161</v>
      </c>
      <c r="AW22" s="21">
        <v>46.225595786186226</v>
      </c>
      <c r="AX22" s="21">
        <v>0</v>
      </c>
      <c r="AY22" s="21">
        <v>0</v>
      </c>
      <c r="AZ22" s="22">
        <v>53.69707097519355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0.009422481870967744</v>
      </c>
      <c r="BG22" s="21">
        <v>0</v>
      </c>
      <c r="BH22" s="21">
        <v>0</v>
      </c>
      <c r="BI22" s="21">
        <v>0</v>
      </c>
      <c r="BJ22" s="22">
        <v>0</v>
      </c>
      <c r="BK22" s="23">
        <f t="shared" si="3"/>
        <v>156.68069713963783</v>
      </c>
    </row>
    <row r="23" spans="1:63" ht="15">
      <c r="A23" s="19"/>
      <c r="B23" s="7" t="s">
        <v>103</v>
      </c>
      <c r="C23" s="20">
        <v>0</v>
      </c>
      <c r="D23" s="21">
        <v>0.5869778746129033</v>
      </c>
      <c r="E23" s="21">
        <v>0</v>
      </c>
      <c r="F23" s="21">
        <v>0</v>
      </c>
      <c r="G23" s="22">
        <v>0</v>
      </c>
      <c r="H23" s="20">
        <v>0.03952185593548386</v>
      </c>
      <c r="I23" s="21">
        <v>1.0000000000000003E-09</v>
      </c>
      <c r="J23" s="21">
        <v>0</v>
      </c>
      <c r="K23" s="21">
        <v>0</v>
      </c>
      <c r="L23" s="22">
        <v>0.04687734512903226</v>
      </c>
      <c r="M23" s="20">
        <v>0</v>
      </c>
      <c r="N23" s="21">
        <v>0</v>
      </c>
      <c r="O23" s="21">
        <v>0</v>
      </c>
      <c r="P23" s="21">
        <v>0</v>
      </c>
      <c r="Q23" s="22">
        <v>0</v>
      </c>
      <c r="R23" s="20">
        <v>0.005427217129032259</v>
      </c>
      <c r="S23" s="21">
        <v>0</v>
      </c>
      <c r="T23" s="21">
        <v>0</v>
      </c>
      <c r="U23" s="21">
        <v>0</v>
      </c>
      <c r="V23" s="22">
        <v>0</v>
      </c>
      <c r="W23" s="20">
        <v>0</v>
      </c>
      <c r="X23" s="21">
        <v>0</v>
      </c>
      <c r="Y23" s="21">
        <v>0</v>
      </c>
      <c r="Z23" s="21">
        <v>0</v>
      </c>
      <c r="AA23" s="22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0">
        <v>0</v>
      </c>
      <c r="AH23" s="21">
        <v>0</v>
      </c>
      <c r="AI23" s="21">
        <v>0</v>
      </c>
      <c r="AJ23" s="21">
        <v>0</v>
      </c>
      <c r="AK23" s="22">
        <v>0</v>
      </c>
      <c r="AL23" s="20">
        <v>0</v>
      </c>
      <c r="AM23" s="21">
        <v>0</v>
      </c>
      <c r="AN23" s="21">
        <v>0</v>
      </c>
      <c r="AO23" s="21">
        <v>0</v>
      </c>
      <c r="AP23" s="22">
        <v>0</v>
      </c>
      <c r="AQ23" s="20">
        <v>0</v>
      </c>
      <c r="AR23" s="21">
        <v>0</v>
      </c>
      <c r="AS23" s="21">
        <v>0</v>
      </c>
      <c r="AT23" s="21">
        <v>0</v>
      </c>
      <c r="AU23" s="22">
        <v>0</v>
      </c>
      <c r="AV23" s="20">
        <v>1.3468655640645164</v>
      </c>
      <c r="AW23" s="21">
        <v>0.09089934806820833</v>
      </c>
      <c r="AX23" s="21">
        <v>0</v>
      </c>
      <c r="AY23" s="21">
        <v>0</v>
      </c>
      <c r="AZ23" s="22">
        <v>0.8930393299677418</v>
      </c>
      <c r="BA23" s="20">
        <v>0</v>
      </c>
      <c r="BB23" s="21">
        <v>0</v>
      </c>
      <c r="BC23" s="21">
        <v>0</v>
      </c>
      <c r="BD23" s="21">
        <v>0</v>
      </c>
      <c r="BE23" s="22">
        <v>0</v>
      </c>
      <c r="BF23" s="20">
        <v>0.2672918043870968</v>
      </c>
      <c r="BG23" s="21">
        <v>0.28003649290322585</v>
      </c>
      <c r="BH23" s="21">
        <v>0</v>
      </c>
      <c r="BI23" s="21">
        <v>0</v>
      </c>
      <c r="BJ23" s="22">
        <v>0.4719058994193549</v>
      </c>
      <c r="BK23" s="23">
        <f t="shared" si="3"/>
        <v>4.028842732616596</v>
      </c>
    </row>
    <row r="24" spans="1:63" ht="15">
      <c r="A24" s="19"/>
      <c r="B24" s="7" t="s">
        <v>104</v>
      </c>
      <c r="C24" s="20">
        <v>0</v>
      </c>
      <c r="D24" s="21">
        <v>0.589950785129032</v>
      </c>
      <c r="E24" s="21">
        <v>0</v>
      </c>
      <c r="F24" s="21">
        <v>0</v>
      </c>
      <c r="G24" s="22">
        <v>0</v>
      </c>
      <c r="H24" s="20">
        <v>0.00274920535483871</v>
      </c>
      <c r="I24" s="21">
        <v>0</v>
      </c>
      <c r="J24" s="21">
        <v>0</v>
      </c>
      <c r="K24" s="21">
        <v>0</v>
      </c>
      <c r="L24" s="22">
        <v>0</v>
      </c>
      <c r="M24" s="20">
        <v>0</v>
      </c>
      <c r="N24" s="21">
        <v>0</v>
      </c>
      <c r="O24" s="21">
        <v>0</v>
      </c>
      <c r="P24" s="21">
        <v>0</v>
      </c>
      <c r="Q24" s="22">
        <v>0</v>
      </c>
      <c r="R24" s="20">
        <v>0.001676066129032258</v>
      </c>
      <c r="S24" s="21">
        <v>0</v>
      </c>
      <c r="T24" s="21">
        <v>0</v>
      </c>
      <c r="U24" s="21">
        <v>0</v>
      </c>
      <c r="V24" s="22">
        <v>5.770529032258063E-05</v>
      </c>
      <c r="W24" s="20">
        <v>0</v>
      </c>
      <c r="X24" s="21">
        <v>0</v>
      </c>
      <c r="Y24" s="21">
        <v>0</v>
      </c>
      <c r="Z24" s="21">
        <v>0</v>
      </c>
      <c r="AA24" s="22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0">
        <v>0</v>
      </c>
      <c r="AH24" s="21">
        <v>0</v>
      </c>
      <c r="AI24" s="21">
        <v>0</v>
      </c>
      <c r="AJ24" s="21">
        <v>0</v>
      </c>
      <c r="AK24" s="22">
        <v>0</v>
      </c>
      <c r="AL24" s="20">
        <v>0</v>
      </c>
      <c r="AM24" s="21">
        <v>0</v>
      </c>
      <c r="AN24" s="21">
        <v>0</v>
      </c>
      <c r="AO24" s="21">
        <v>0</v>
      </c>
      <c r="AP24" s="22">
        <v>0</v>
      </c>
      <c r="AQ24" s="20">
        <v>0</v>
      </c>
      <c r="AR24" s="21">
        <v>0</v>
      </c>
      <c r="AS24" s="21">
        <v>0</v>
      </c>
      <c r="AT24" s="21">
        <v>0</v>
      </c>
      <c r="AU24" s="22">
        <v>0</v>
      </c>
      <c r="AV24" s="20">
        <v>0.46050675729032253</v>
      </c>
      <c r="AW24" s="21">
        <v>0.06965029947663397</v>
      </c>
      <c r="AX24" s="21">
        <v>0</v>
      </c>
      <c r="AY24" s="21">
        <v>0</v>
      </c>
      <c r="AZ24" s="22">
        <v>0.7190937776774193</v>
      </c>
      <c r="BA24" s="20">
        <v>0</v>
      </c>
      <c r="BB24" s="21">
        <v>0</v>
      </c>
      <c r="BC24" s="21">
        <v>0</v>
      </c>
      <c r="BD24" s="21">
        <v>0</v>
      </c>
      <c r="BE24" s="22">
        <v>0</v>
      </c>
      <c r="BF24" s="20">
        <v>0.2863778476774194</v>
      </c>
      <c r="BG24" s="21">
        <v>0.8623995917741935</v>
      </c>
      <c r="BH24" s="21">
        <v>0</v>
      </c>
      <c r="BI24" s="21">
        <v>0</v>
      </c>
      <c r="BJ24" s="22">
        <v>0.19127403616129035</v>
      </c>
      <c r="BK24" s="23">
        <f t="shared" si="3"/>
        <v>3.1837360719605043</v>
      </c>
    </row>
    <row r="25" spans="1:63" ht="15">
      <c r="A25" s="19"/>
      <c r="B25" s="7" t="s">
        <v>105</v>
      </c>
      <c r="C25" s="20">
        <v>0</v>
      </c>
      <c r="D25" s="21">
        <v>0.5924125833548385</v>
      </c>
      <c r="E25" s="21">
        <v>0</v>
      </c>
      <c r="F25" s="21">
        <v>0</v>
      </c>
      <c r="G25" s="22">
        <v>0</v>
      </c>
      <c r="H25" s="20">
        <v>0.06398908348387096</v>
      </c>
      <c r="I25" s="21">
        <v>19.030005621290325</v>
      </c>
      <c r="J25" s="21">
        <v>0</v>
      </c>
      <c r="K25" s="21">
        <v>0</v>
      </c>
      <c r="L25" s="22">
        <v>0.7187359964193549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0.018163884354838712</v>
      </c>
      <c r="S25" s="21">
        <v>20.456952717935483</v>
      </c>
      <c r="T25" s="21">
        <v>0</v>
      </c>
      <c r="U25" s="21">
        <v>0</v>
      </c>
      <c r="V25" s="22">
        <v>0.07655345841935483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0.7154993292903226</v>
      </c>
      <c r="AW25" s="21">
        <v>0.2356089391032428</v>
      </c>
      <c r="AX25" s="21">
        <v>0</v>
      </c>
      <c r="AY25" s="21">
        <v>0</v>
      </c>
      <c r="AZ25" s="22">
        <v>4.2576260000645165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0.41718011977419356</v>
      </c>
      <c r="BG25" s="21">
        <v>0</v>
      </c>
      <c r="BH25" s="21">
        <v>0.13816775993548383</v>
      </c>
      <c r="BI25" s="21">
        <v>0</v>
      </c>
      <c r="BJ25" s="22">
        <v>0.19110376667741938</v>
      </c>
      <c r="BK25" s="23">
        <f t="shared" si="3"/>
        <v>46.91199926010326</v>
      </c>
    </row>
    <row r="26" spans="1:63" ht="15">
      <c r="A26" s="19"/>
      <c r="B26" s="7" t="s">
        <v>196</v>
      </c>
      <c r="C26" s="20">
        <v>0</v>
      </c>
      <c r="D26" s="21">
        <v>0.10061654961290323</v>
      </c>
      <c r="E26" s="21">
        <v>0</v>
      </c>
      <c r="F26" s="21">
        <v>0</v>
      </c>
      <c r="G26" s="22">
        <v>0</v>
      </c>
      <c r="H26" s="20">
        <v>0.03372767832258065</v>
      </c>
      <c r="I26" s="21">
        <v>32.24760421458064</v>
      </c>
      <c r="J26" s="21">
        <v>3.018647419354839</v>
      </c>
      <c r="K26" s="21">
        <v>0</v>
      </c>
      <c r="L26" s="22">
        <v>0.15092482451612904</v>
      </c>
      <c r="M26" s="20">
        <v>0</v>
      </c>
      <c r="N26" s="21">
        <v>0</v>
      </c>
      <c r="O26" s="21">
        <v>0</v>
      </c>
      <c r="P26" s="21">
        <v>0</v>
      </c>
      <c r="Q26" s="22">
        <v>0</v>
      </c>
      <c r="R26" s="20">
        <v>0.019117149096774193</v>
      </c>
      <c r="S26" s="21">
        <v>7.797782611483871</v>
      </c>
      <c r="T26" s="21">
        <v>3.722812342354838</v>
      </c>
      <c r="U26" s="21">
        <v>0</v>
      </c>
      <c r="V26" s="22">
        <v>0.030184964870967744</v>
      </c>
      <c r="W26" s="20">
        <v>0</v>
      </c>
      <c r="X26" s="21">
        <v>0</v>
      </c>
      <c r="Y26" s="21">
        <v>0</v>
      </c>
      <c r="Z26" s="21">
        <v>0</v>
      </c>
      <c r="AA26" s="22">
        <v>0</v>
      </c>
      <c r="AB26" s="20">
        <v>0</v>
      </c>
      <c r="AC26" s="21">
        <v>0</v>
      </c>
      <c r="AD26" s="21">
        <v>0</v>
      </c>
      <c r="AE26" s="21">
        <v>0</v>
      </c>
      <c r="AF26" s="22">
        <v>0</v>
      </c>
      <c r="AG26" s="20">
        <v>0</v>
      </c>
      <c r="AH26" s="21">
        <v>0</v>
      </c>
      <c r="AI26" s="21">
        <v>0</v>
      </c>
      <c r="AJ26" s="21">
        <v>0</v>
      </c>
      <c r="AK26" s="22">
        <v>0</v>
      </c>
      <c r="AL26" s="20">
        <v>0</v>
      </c>
      <c r="AM26" s="21">
        <v>0</v>
      </c>
      <c r="AN26" s="21">
        <v>0</v>
      </c>
      <c r="AO26" s="21">
        <v>0</v>
      </c>
      <c r="AP26" s="22">
        <v>0</v>
      </c>
      <c r="AQ26" s="20">
        <v>0</v>
      </c>
      <c r="AR26" s="21">
        <v>0</v>
      </c>
      <c r="AS26" s="21">
        <v>0</v>
      </c>
      <c r="AT26" s="21">
        <v>0</v>
      </c>
      <c r="AU26" s="22">
        <v>0</v>
      </c>
      <c r="AV26" s="20">
        <v>0.1843232147096774</v>
      </c>
      <c r="AW26" s="21">
        <v>45.077055416840096</v>
      </c>
      <c r="AX26" s="21">
        <v>0</v>
      </c>
      <c r="AY26" s="21">
        <v>0</v>
      </c>
      <c r="AZ26" s="22">
        <v>0.20122587370967743</v>
      </c>
      <c r="BA26" s="20">
        <v>0</v>
      </c>
      <c r="BB26" s="21">
        <v>0</v>
      </c>
      <c r="BC26" s="21">
        <v>0</v>
      </c>
      <c r="BD26" s="21">
        <v>0</v>
      </c>
      <c r="BE26" s="22">
        <v>0</v>
      </c>
      <c r="BF26" s="20">
        <v>0.09973098</v>
      </c>
      <c r="BG26" s="21">
        <v>25.405269681161286</v>
      </c>
      <c r="BH26" s="21">
        <v>0</v>
      </c>
      <c r="BI26" s="21">
        <v>0</v>
      </c>
      <c r="BJ26" s="22">
        <v>0</v>
      </c>
      <c r="BK26" s="23">
        <f t="shared" si="3"/>
        <v>118.08902292061428</v>
      </c>
    </row>
    <row r="27" spans="1:63" ht="15">
      <c r="A27" s="19"/>
      <c r="B27" s="7" t="s">
        <v>191</v>
      </c>
      <c r="C27" s="20">
        <v>0</v>
      </c>
      <c r="D27" s="21">
        <v>0.10567645790322582</v>
      </c>
      <c r="E27" s="21">
        <v>0</v>
      </c>
      <c r="F27" s="21">
        <v>0</v>
      </c>
      <c r="G27" s="22">
        <v>0</v>
      </c>
      <c r="H27" s="20">
        <v>0.413882483516129</v>
      </c>
      <c r="I27" s="21">
        <v>49.407472582032256</v>
      </c>
      <c r="J27" s="21">
        <v>0</v>
      </c>
      <c r="K27" s="21">
        <v>0</v>
      </c>
      <c r="L27" s="22">
        <v>16.489404734258063</v>
      </c>
      <c r="M27" s="20">
        <v>0</v>
      </c>
      <c r="N27" s="21">
        <v>0</v>
      </c>
      <c r="O27" s="21">
        <v>0</v>
      </c>
      <c r="P27" s="21">
        <v>0</v>
      </c>
      <c r="Q27" s="22">
        <v>0</v>
      </c>
      <c r="R27" s="20">
        <v>0.07333946341935486</v>
      </c>
      <c r="S27" s="21">
        <v>4.227058323935484</v>
      </c>
      <c r="T27" s="21">
        <v>0</v>
      </c>
      <c r="U27" s="21">
        <v>0</v>
      </c>
      <c r="V27" s="22">
        <v>0.7099294374838707</v>
      </c>
      <c r="W27" s="20">
        <v>0</v>
      </c>
      <c r="X27" s="21">
        <v>0</v>
      </c>
      <c r="Y27" s="21">
        <v>0</v>
      </c>
      <c r="Z27" s="21">
        <v>0</v>
      </c>
      <c r="AA27" s="22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0">
        <v>0</v>
      </c>
      <c r="AH27" s="21">
        <v>0</v>
      </c>
      <c r="AI27" s="21">
        <v>0</v>
      </c>
      <c r="AJ27" s="21">
        <v>0</v>
      </c>
      <c r="AK27" s="22">
        <v>0</v>
      </c>
      <c r="AL27" s="20">
        <v>0</v>
      </c>
      <c r="AM27" s="21">
        <v>0</v>
      </c>
      <c r="AN27" s="21">
        <v>0</v>
      </c>
      <c r="AO27" s="21">
        <v>0</v>
      </c>
      <c r="AP27" s="22">
        <v>0</v>
      </c>
      <c r="AQ27" s="20">
        <v>0</v>
      </c>
      <c r="AR27" s="21">
        <v>0</v>
      </c>
      <c r="AS27" s="21">
        <v>0</v>
      </c>
      <c r="AT27" s="21">
        <v>0</v>
      </c>
      <c r="AU27" s="22">
        <v>0</v>
      </c>
      <c r="AV27" s="20">
        <v>0.28656126183870967</v>
      </c>
      <c r="AW27" s="21">
        <v>14.636094193459353</v>
      </c>
      <c r="AX27" s="21">
        <v>0</v>
      </c>
      <c r="AY27" s="21">
        <v>0</v>
      </c>
      <c r="AZ27" s="22">
        <v>14.061652505935484</v>
      </c>
      <c r="BA27" s="20">
        <v>0</v>
      </c>
      <c r="BB27" s="21">
        <v>0</v>
      </c>
      <c r="BC27" s="21">
        <v>0</v>
      </c>
      <c r="BD27" s="21">
        <v>0</v>
      </c>
      <c r="BE27" s="22">
        <v>0</v>
      </c>
      <c r="BF27" s="20">
        <v>0.04377534283870969</v>
      </c>
      <c r="BG27" s="21">
        <v>2.110163523806452</v>
      </c>
      <c r="BH27" s="21">
        <v>0</v>
      </c>
      <c r="BI27" s="21">
        <v>0</v>
      </c>
      <c r="BJ27" s="22">
        <v>1.2344456597096773</v>
      </c>
      <c r="BK27" s="23">
        <f t="shared" si="3"/>
        <v>103.79945597013678</v>
      </c>
    </row>
    <row r="28" spans="1:63" ht="15">
      <c r="A28" s="19"/>
      <c r="B28" s="7" t="s">
        <v>192</v>
      </c>
      <c r="C28" s="20">
        <v>0</v>
      </c>
      <c r="D28" s="21">
        <v>21.641054590870972</v>
      </c>
      <c r="E28" s="21">
        <v>0</v>
      </c>
      <c r="F28" s="21">
        <v>0</v>
      </c>
      <c r="G28" s="22">
        <v>0</v>
      </c>
      <c r="H28" s="20">
        <v>0.32030284629032263</v>
      </c>
      <c r="I28" s="21">
        <v>54.20709206670969</v>
      </c>
      <c r="J28" s="21">
        <v>0</v>
      </c>
      <c r="K28" s="21">
        <v>0</v>
      </c>
      <c r="L28" s="22">
        <v>20.484273933806453</v>
      </c>
      <c r="M28" s="20">
        <v>0</v>
      </c>
      <c r="N28" s="21">
        <v>0</v>
      </c>
      <c r="O28" s="21">
        <v>0</v>
      </c>
      <c r="P28" s="21">
        <v>0</v>
      </c>
      <c r="Q28" s="22">
        <v>0</v>
      </c>
      <c r="R28" s="20">
        <v>0.44755225070967736</v>
      </c>
      <c r="S28" s="21">
        <v>7.578017215225805</v>
      </c>
      <c r="T28" s="21">
        <v>0.5356696679354838</v>
      </c>
      <c r="U28" s="21">
        <v>0</v>
      </c>
      <c r="V28" s="22">
        <v>8.428143707645159</v>
      </c>
      <c r="W28" s="20">
        <v>0</v>
      </c>
      <c r="X28" s="21">
        <v>0</v>
      </c>
      <c r="Y28" s="21">
        <v>0</v>
      </c>
      <c r="Z28" s="21">
        <v>0</v>
      </c>
      <c r="AA28" s="22">
        <v>0</v>
      </c>
      <c r="AB28" s="20">
        <v>0</v>
      </c>
      <c r="AC28" s="21">
        <v>0</v>
      </c>
      <c r="AD28" s="21">
        <v>0</v>
      </c>
      <c r="AE28" s="21">
        <v>0</v>
      </c>
      <c r="AF28" s="22">
        <v>0</v>
      </c>
      <c r="AG28" s="20">
        <v>0</v>
      </c>
      <c r="AH28" s="21">
        <v>0</v>
      </c>
      <c r="AI28" s="21">
        <v>0</v>
      </c>
      <c r="AJ28" s="21">
        <v>0</v>
      </c>
      <c r="AK28" s="22">
        <v>0</v>
      </c>
      <c r="AL28" s="20">
        <v>0</v>
      </c>
      <c r="AM28" s="21">
        <v>0</v>
      </c>
      <c r="AN28" s="21">
        <v>0</v>
      </c>
      <c r="AO28" s="21">
        <v>0</v>
      </c>
      <c r="AP28" s="22">
        <v>0</v>
      </c>
      <c r="AQ28" s="20">
        <v>0</v>
      </c>
      <c r="AR28" s="21">
        <v>0</v>
      </c>
      <c r="AS28" s="21">
        <v>0</v>
      </c>
      <c r="AT28" s="21">
        <v>0</v>
      </c>
      <c r="AU28" s="22">
        <v>0</v>
      </c>
      <c r="AV28" s="20">
        <v>0.69579666</v>
      </c>
      <c r="AW28" s="21">
        <v>19.418292234540125</v>
      </c>
      <c r="AX28" s="21">
        <v>0</v>
      </c>
      <c r="AY28" s="21">
        <v>0</v>
      </c>
      <c r="AZ28" s="22">
        <v>54.16117057164516</v>
      </c>
      <c r="BA28" s="20">
        <v>0</v>
      </c>
      <c r="BB28" s="21">
        <v>0</v>
      </c>
      <c r="BC28" s="21">
        <v>0</v>
      </c>
      <c r="BD28" s="21">
        <v>0</v>
      </c>
      <c r="BE28" s="22">
        <v>0</v>
      </c>
      <c r="BF28" s="20">
        <v>0.9314206789677418</v>
      </c>
      <c r="BG28" s="21">
        <v>0.3901050922258065</v>
      </c>
      <c r="BH28" s="21">
        <v>0.3740733770322581</v>
      </c>
      <c r="BI28" s="21">
        <v>0</v>
      </c>
      <c r="BJ28" s="22">
        <v>11.722156141870968</v>
      </c>
      <c r="BK28" s="23">
        <f t="shared" si="3"/>
        <v>201.33512103547565</v>
      </c>
    </row>
    <row r="29" spans="1:63" ht="15">
      <c r="A29" s="19"/>
      <c r="B29" s="7" t="s">
        <v>106</v>
      </c>
      <c r="C29" s="20">
        <v>0</v>
      </c>
      <c r="D29" s="21">
        <v>0.5966563379677421</v>
      </c>
      <c r="E29" s="21">
        <v>0</v>
      </c>
      <c r="F29" s="21">
        <v>0</v>
      </c>
      <c r="G29" s="22">
        <v>0</v>
      </c>
      <c r="H29" s="20">
        <v>0</v>
      </c>
      <c r="I29" s="21">
        <v>0</v>
      </c>
      <c r="J29" s="21">
        <v>0</v>
      </c>
      <c r="K29" s="21">
        <v>0</v>
      </c>
      <c r="L29" s="22">
        <v>6.027272369774194</v>
      </c>
      <c r="M29" s="20">
        <v>0</v>
      </c>
      <c r="N29" s="21">
        <v>0</v>
      </c>
      <c r="O29" s="21">
        <v>0</v>
      </c>
      <c r="P29" s="21">
        <v>0</v>
      </c>
      <c r="Q29" s="22">
        <v>0</v>
      </c>
      <c r="R29" s="20">
        <v>0</v>
      </c>
      <c r="S29" s="21">
        <v>0</v>
      </c>
      <c r="T29" s="21">
        <v>0</v>
      </c>
      <c r="U29" s="21">
        <v>0</v>
      </c>
      <c r="V29" s="22">
        <v>0</v>
      </c>
      <c r="W29" s="20">
        <v>0</v>
      </c>
      <c r="X29" s="21">
        <v>0</v>
      </c>
      <c r="Y29" s="21">
        <v>0</v>
      </c>
      <c r="Z29" s="21">
        <v>0</v>
      </c>
      <c r="AA29" s="22">
        <v>0</v>
      </c>
      <c r="AB29" s="20">
        <v>0</v>
      </c>
      <c r="AC29" s="21">
        <v>0</v>
      </c>
      <c r="AD29" s="21">
        <v>0</v>
      </c>
      <c r="AE29" s="21">
        <v>0</v>
      </c>
      <c r="AF29" s="22">
        <v>0</v>
      </c>
      <c r="AG29" s="20">
        <v>0</v>
      </c>
      <c r="AH29" s="21">
        <v>0</v>
      </c>
      <c r="AI29" s="21">
        <v>0</v>
      </c>
      <c r="AJ29" s="21">
        <v>0</v>
      </c>
      <c r="AK29" s="22">
        <v>0</v>
      </c>
      <c r="AL29" s="20">
        <v>0</v>
      </c>
      <c r="AM29" s="21">
        <v>0</v>
      </c>
      <c r="AN29" s="21">
        <v>0</v>
      </c>
      <c r="AO29" s="21">
        <v>0</v>
      </c>
      <c r="AP29" s="22">
        <v>0</v>
      </c>
      <c r="AQ29" s="20">
        <v>0</v>
      </c>
      <c r="AR29" s="21">
        <v>0</v>
      </c>
      <c r="AS29" s="21">
        <v>0</v>
      </c>
      <c r="AT29" s="21">
        <v>0</v>
      </c>
      <c r="AU29" s="22">
        <v>0</v>
      </c>
      <c r="AV29" s="20">
        <v>0.6815334024838711</v>
      </c>
      <c r="AW29" s="21">
        <v>0.6537961133706974</v>
      </c>
      <c r="AX29" s="21">
        <v>0</v>
      </c>
      <c r="AY29" s="21">
        <v>0</v>
      </c>
      <c r="AZ29" s="22">
        <v>7.914259484935482</v>
      </c>
      <c r="BA29" s="20">
        <v>0</v>
      </c>
      <c r="BB29" s="21">
        <v>0</v>
      </c>
      <c r="BC29" s="21">
        <v>0</v>
      </c>
      <c r="BD29" s="21">
        <v>0</v>
      </c>
      <c r="BE29" s="22">
        <v>0</v>
      </c>
      <c r="BF29" s="20">
        <v>0.22204130487096777</v>
      </c>
      <c r="BG29" s="21">
        <v>0</v>
      </c>
      <c r="BH29" s="21">
        <v>0</v>
      </c>
      <c r="BI29" s="21">
        <v>0</v>
      </c>
      <c r="BJ29" s="22">
        <v>0.028661938838709676</v>
      </c>
      <c r="BK29" s="23">
        <f t="shared" si="3"/>
        <v>16.124220952241664</v>
      </c>
    </row>
    <row r="30" spans="1:63" ht="15">
      <c r="A30" s="19"/>
      <c r="B30" s="7" t="s">
        <v>177</v>
      </c>
      <c r="C30" s="20">
        <v>0</v>
      </c>
      <c r="D30" s="21">
        <v>4.489098454419355</v>
      </c>
      <c r="E30" s="21">
        <v>0</v>
      </c>
      <c r="F30" s="21">
        <v>0</v>
      </c>
      <c r="G30" s="22">
        <v>0</v>
      </c>
      <c r="H30" s="20">
        <v>0.08658334622580645</v>
      </c>
      <c r="I30" s="21">
        <v>6.187676247129032</v>
      </c>
      <c r="J30" s="21">
        <v>0</v>
      </c>
      <c r="K30" s="21">
        <v>0</v>
      </c>
      <c r="L30" s="22">
        <v>4.665574067741936</v>
      </c>
      <c r="M30" s="20">
        <v>0</v>
      </c>
      <c r="N30" s="21">
        <v>0</v>
      </c>
      <c r="O30" s="21">
        <v>0</v>
      </c>
      <c r="P30" s="21">
        <v>0</v>
      </c>
      <c r="Q30" s="22">
        <v>0</v>
      </c>
      <c r="R30" s="20">
        <v>0.02426539641935484</v>
      </c>
      <c r="S30" s="21">
        <v>0</v>
      </c>
      <c r="T30" s="21">
        <v>0</v>
      </c>
      <c r="U30" s="21">
        <v>0</v>
      </c>
      <c r="V30" s="22">
        <v>0.44118903625806444</v>
      </c>
      <c r="W30" s="20">
        <v>0</v>
      </c>
      <c r="X30" s="21">
        <v>0</v>
      </c>
      <c r="Y30" s="21">
        <v>0</v>
      </c>
      <c r="Z30" s="21">
        <v>0</v>
      </c>
      <c r="AA30" s="22">
        <v>0</v>
      </c>
      <c r="AB30" s="20">
        <v>0</v>
      </c>
      <c r="AC30" s="21">
        <v>0</v>
      </c>
      <c r="AD30" s="21">
        <v>0</v>
      </c>
      <c r="AE30" s="21">
        <v>0</v>
      </c>
      <c r="AF30" s="22">
        <v>0</v>
      </c>
      <c r="AG30" s="20">
        <v>0</v>
      </c>
      <c r="AH30" s="21">
        <v>0</v>
      </c>
      <c r="AI30" s="21">
        <v>0</v>
      </c>
      <c r="AJ30" s="21">
        <v>0</v>
      </c>
      <c r="AK30" s="22">
        <v>0</v>
      </c>
      <c r="AL30" s="20">
        <v>0</v>
      </c>
      <c r="AM30" s="21">
        <v>0</v>
      </c>
      <c r="AN30" s="21">
        <v>0</v>
      </c>
      <c r="AO30" s="21">
        <v>0</v>
      </c>
      <c r="AP30" s="22">
        <v>0</v>
      </c>
      <c r="AQ30" s="20">
        <v>0</v>
      </c>
      <c r="AR30" s="21">
        <v>0</v>
      </c>
      <c r="AS30" s="21">
        <v>0</v>
      </c>
      <c r="AT30" s="21">
        <v>0</v>
      </c>
      <c r="AU30" s="22">
        <v>0</v>
      </c>
      <c r="AV30" s="20">
        <v>0.32712014896774194</v>
      </c>
      <c r="AW30" s="21">
        <v>40.70464082225018</v>
      </c>
      <c r="AX30" s="21">
        <v>0</v>
      </c>
      <c r="AY30" s="21">
        <v>0</v>
      </c>
      <c r="AZ30" s="22">
        <v>9.708618597580646</v>
      </c>
      <c r="BA30" s="20">
        <v>0</v>
      </c>
      <c r="BB30" s="21">
        <v>0</v>
      </c>
      <c r="BC30" s="21">
        <v>0</v>
      </c>
      <c r="BD30" s="21">
        <v>0</v>
      </c>
      <c r="BE30" s="22">
        <v>0</v>
      </c>
      <c r="BF30" s="20">
        <v>0.04906294129032257</v>
      </c>
      <c r="BG30" s="21">
        <v>0</v>
      </c>
      <c r="BH30" s="21">
        <v>0</v>
      </c>
      <c r="BI30" s="21">
        <v>0</v>
      </c>
      <c r="BJ30" s="22">
        <v>0.16500989422580642</v>
      </c>
      <c r="BK30" s="23">
        <f t="shared" si="3"/>
        <v>66.84883895250823</v>
      </c>
    </row>
    <row r="31" spans="1:63" ht="15">
      <c r="A31" s="19"/>
      <c r="B31" s="7" t="s">
        <v>187</v>
      </c>
      <c r="C31" s="20">
        <v>0</v>
      </c>
      <c r="D31" s="21">
        <v>0.07525872380645163</v>
      </c>
      <c r="E31" s="21">
        <v>0</v>
      </c>
      <c r="F31" s="21">
        <v>0</v>
      </c>
      <c r="G31" s="22">
        <v>0</v>
      </c>
      <c r="H31" s="20">
        <v>0.014514181838709679</v>
      </c>
      <c r="I31" s="21">
        <v>43.75757247554838</v>
      </c>
      <c r="J31" s="21">
        <v>0</v>
      </c>
      <c r="K31" s="21">
        <v>0</v>
      </c>
      <c r="L31" s="22">
        <v>2.6420227343225804</v>
      </c>
      <c r="M31" s="20">
        <v>0</v>
      </c>
      <c r="N31" s="21">
        <v>0</v>
      </c>
      <c r="O31" s="21">
        <v>0</v>
      </c>
      <c r="P31" s="21">
        <v>0</v>
      </c>
      <c r="Q31" s="22">
        <v>0</v>
      </c>
      <c r="R31" s="20">
        <v>0.0032253733870967745</v>
      </c>
      <c r="S31" s="21">
        <v>0</v>
      </c>
      <c r="T31" s="21">
        <v>0</v>
      </c>
      <c r="U31" s="21">
        <v>0</v>
      </c>
      <c r="V31" s="22">
        <v>0.05375623151612904</v>
      </c>
      <c r="W31" s="20">
        <v>0</v>
      </c>
      <c r="X31" s="21">
        <v>0</v>
      </c>
      <c r="Y31" s="21">
        <v>0</v>
      </c>
      <c r="Z31" s="21">
        <v>0</v>
      </c>
      <c r="AA31" s="22">
        <v>0</v>
      </c>
      <c r="AB31" s="20">
        <v>0</v>
      </c>
      <c r="AC31" s="21">
        <v>0</v>
      </c>
      <c r="AD31" s="21">
        <v>0</v>
      </c>
      <c r="AE31" s="21">
        <v>0</v>
      </c>
      <c r="AF31" s="22">
        <v>0</v>
      </c>
      <c r="AG31" s="20">
        <v>0</v>
      </c>
      <c r="AH31" s="21">
        <v>0</v>
      </c>
      <c r="AI31" s="21">
        <v>0</v>
      </c>
      <c r="AJ31" s="21">
        <v>0</v>
      </c>
      <c r="AK31" s="22">
        <v>0</v>
      </c>
      <c r="AL31" s="20">
        <v>0</v>
      </c>
      <c r="AM31" s="21">
        <v>0</v>
      </c>
      <c r="AN31" s="21">
        <v>0</v>
      </c>
      <c r="AO31" s="21">
        <v>0</v>
      </c>
      <c r="AP31" s="22">
        <v>0</v>
      </c>
      <c r="AQ31" s="20">
        <v>0</v>
      </c>
      <c r="AR31" s="21">
        <v>0</v>
      </c>
      <c r="AS31" s="21">
        <v>0</v>
      </c>
      <c r="AT31" s="21">
        <v>0</v>
      </c>
      <c r="AU31" s="22">
        <v>0</v>
      </c>
      <c r="AV31" s="20">
        <v>0.15097415690322577</v>
      </c>
      <c r="AW31" s="21">
        <v>0.05576696643602792</v>
      </c>
      <c r="AX31" s="21">
        <v>0</v>
      </c>
      <c r="AY31" s="21">
        <v>0</v>
      </c>
      <c r="AZ31" s="22">
        <v>1.033297420903226</v>
      </c>
      <c r="BA31" s="20">
        <v>0</v>
      </c>
      <c r="BB31" s="21">
        <v>0</v>
      </c>
      <c r="BC31" s="21">
        <v>0</v>
      </c>
      <c r="BD31" s="21">
        <v>0</v>
      </c>
      <c r="BE31" s="22">
        <v>0</v>
      </c>
      <c r="BF31" s="20">
        <v>0.06702759706451614</v>
      </c>
      <c r="BG31" s="21">
        <v>0</v>
      </c>
      <c r="BH31" s="21">
        <v>0</v>
      </c>
      <c r="BI31" s="21">
        <v>0</v>
      </c>
      <c r="BJ31" s="22">
        <v>0.38071674541935485</v>
      </c>
      <c r="BK31" s="23">
        <f t="shared" si="3"/>
        <v>48.234132607145696</v>
      </c>
    </row>
    <row r="32" spans="1:63" s="28" customFormat="1" ht="15">
      <c r="A32" s="19"/>
      <c r="B32" s="8" t="s">
        <v>15</v>
      </c>
      <c r="C32" s="24">
        <f aca="true" t="shared" si="4" ref="C32:AH32">SUM(C18:C31)</f>
        <v>0</v>
      </c>
      <c r="D32" s="24">
        <f t="shared" si="4"/>
        <v>35.42878089793549</v>
      </c>
      <c r="E32" s="24">
        <f t="shared" si="4"/>
        <v>0</v>
      </c>
      <c r="F32" s="24">
        <f t="shared" si="4"/>
        <v>0</v>
      </c>
      <c r="G32" s="24">
        <f t="shared" si="4"/>
        <v>0</v>
      </c>
      <c r="H32" s="24">
        <f t="shared" si="4"/>
        <v>1.1967692571290325</v>
      </c>
      <c r="I32" s="24">
        <f t="shared" si="4"/>
        <v>476.5277089191136</v>
      </c>
      <c r="J32" s="24">
        <f t="shared" si="4"/>
        <v>3.018647419354839</v>
      </c>
      <c r="K32" s="24">
        <f t="shared" si="4"/>
        <v>0</v>
      </c>
      <c r="L32" s="24">
        <f t="shared" si="4"/>
        <v>81.71265603496775</v>
      </c>
      <c r="M32" s="24">
        <f t="shared" si="4"/>
        <v>0</v>
      </c>
      <c r="N32" s="24">
        <f t="shared" si="4"/>
        <v>0</v>
      </c>
      <c r="O32" s="24">
        <f t="shared" si="4"/>
        <v>0</v>
      </c>
      <c r="P32" s="24">
        <f t="shared" si="4"/>
        <v>0</v>
      </c>
      <c r="Q32" s="24">
        <f t="shared" si="4"/>
        <v>0</v>
      </c>
      <c r="R32" s="24">
        <f t="shared" si="4"/>
        <v>0.7410122898387096</v>
      </c>
      <c r="S32" s="24">
        <f t="shared" si="4"/>
        <v>41.066824747967736</v>
      </c>
      <c r="T32" s="24">
        <f t="shared" si="4"/>
        <v>4.258482010290322</v>
      </c>
      <c r="U32" s="24">
        <f t="shared" si="4"/>
        <v>0</v>
      </c>
      <c r="V32" s="24">
        <f t="shared" si="4"/>
        <v>9.856650268096772</v>
      </c>
      <c r="W32" s="24">
        <f t="shared" si="4"/>
        <v>0</v>
      </c>
      <c r="X32" s="24">
        <f t="shared" si="4"/>
        <v>0</v>
      </c>
      <c r="Y32" s="24">
        <f t="shared" si="4"/>
        <v>0</v>
      </c>
      <c r="Z32" s="24">
        <f t="shared" si="4"/>
        <v>0</v>
      </c>
      <c r="AA32" s="24">
        <f t="shared" si="4"/>
        <v>0</v>
      </c>
      <c r="AB32" s="24">
        <f t="shared" si="4"/>
        <v>0</v>
      </c>
      <c r="AC32" s="24">
        <f t="shared" si="4"/>
        <v>0</v>
      </c>
      <c r="AD32" s="24">
        <f t="shared" si="4"/>
        <v>0</v>
      </c>
      <c r="AE32" s="24">
        <f t="shared" si="4"/>
        <v>0</v>
      </c>
      <c r="AF32" s="24">
        <f t="shared" si="4"/>
        <v>0</v>
      </c>
      <c r="AG32" s="24">
        <f t="shared" si="4"/>
        <v>0</v>
      </c>
      <c r="AH32" s="24">
        <f t="shared" si="4"/>
        <v>0</v>
      </c>
      <c r="AI32" s="24">
        <f aca="true" t="shared" si="5" ref="AI32:BK32">SUM(AI18:AI31)</f>
        <v>0</v>
      </c>
      <c r="AJ32" s="24">
        <f t="shared" si="5"/>
        <v>0</v>
      </c>
      <c r="AK32" s="24">
        <f t="shared" si="5"/>
        <v>0</v>
      </c>
      <c r="AL32" s="24">
        <f t="shared" si="5"/>
        <v>0</v>
      </c>
      <c r="AM32" s="24">
        <f t="shared" si="5"/>
        <v>0</v>
      </c>
      <c r="AN32" s="24">
        <f t="shared" si="5"/>
        <v>0</v>
      </c>
      <c r="AO32" s="24">
        <f t="shared" si="5"/>
        <v>0</v>
      </c>
      <c r="AP32" s="24">
        <f t="shared" si="5"/>
        <v>0</v>
      </c>
      <c r="AQ32" s="24">
        <f t="shared" si="5"/>
        <v>0</v>
      </c>
      <c r="AR32" s="24">
        <f t="shared" si="5"/>
        <v>0</v>
      </c>
      <c r="AS32" s="24">
        <f t="shared" si="5"/>
        <v>0</v>
      </c>
      <c r="AT32" s="24">
        <f t="shared" si="5"/>
        <v>0</v>
      </c>
      <c r="AU32" s="24">
        <f t="shared" si="5"/>
        <v>0</v>
      </c>
      <c r="AV32" s="24">
        <f t="shared" si="5"/>
        <v>20.701358614419348</v>
      </c>
      <c r="AW32" s="24">
        <f t="shared" si="5"/>
        <v>198.2588597091353</v>
      </c>
      <c r="AX32" s="24">
        <f t="shared" si="5"/>
        <v>0</v>
      </c>
      <c r="AY32" s="24">
        <f t="shared" si="5"/>
        <v>0</v>
      </c>
      <c r="AZ32" s="24">
        <f t="shared" si="5"/>
        <v>160.32305756574192</v>
      </c>
      <c r="BA32" s="24">
        <f t="shared" si="5"/>
        <v>0</v>
      </c>
      <c r="BB32" s="24">
        <f t="shared" si="5"/>
        <v>0</v>
      </c>
      <c r="BC32" s="24">
        <f t="shared" si="5"/>
        <v>0</v>
      </c>
      <c r="BD32" s="24">
        <f t="shared" si="5"/>
        <v>0</v>
      </c>
      <c r="BE32" s="24">
        <f t="shared" si="5"/>
        <v>0</v>
      </c>
      <c r="BF32" s="24">
        <f t="shared" si="5"/>
        <v>2.797540762290323</v>
      </c>
      <c r="BG32" s="24">
        <f t="shared" si="5"/>
        <v>29.30002834293548</v>
      </c>
      <c r="BH32" s="24">
        <f t="shared" si="5"/>
        <v>0.512241136967742</v>
      </c>
      <c r="BI32" s="24">
        <f t="shared" si="5"/>
        <v>0</v>
      </c>
      <c r="BJ32" s="24">
        <f t="shared" si="5"/>
        <v>15.715051461741934</v>
      </c>
      <c r="BK32" s="24">
        <f t="shared" si="5"/>
        <v>1081.4156694379265</v>
      </c>
    </row>
    <row r="33" spans="3:63" ht="15" customHeight="1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</row>
    <row r="34" spans="1:63" ht="15">
      <c r="A34" s="19" t="s">
        <v>31</v>
      </c>
      <c r="B34" s="5" t="s">
        <v>32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2"/>
    </row>
    <row r="35" spans="1:63" ht="15">
      <c r="A35" s="19"/>
      <c r="B35" s="7" t="s">
        <v>33</v>
      </c>
      <c r="C35" s="20">
        <v>0</v>
      </c>
      <c r="D35" s="21">
        <v>0</v>
      </c>
      <c r="E35" s="21">
        <v>0</v>
      </c>
      <c r="F35" s="21">
        <v>0</v>
      </c>
      <c r="G35" s="22">
        <v>0</v>
      </c>
      <c r="H35" s="20">
        <v>0</v>
      </c>
      <c r="I35" s="21">
        <v>0</v>
      </c>
      <c r="J35" s="21">
        <v>0</v>
      </c>
      <c r="K35" s="21">
        <v>0</v>
      </c>
      <c r="L35" s="22">
        <v>0</v>
      </c>
      <c r="M35" s="20">
        <v>0</v>
      </c>
      <c r="N35" s="21">
        <v>0</v>
      </c>
      <c r="O35" s="21">
        <v>0</v>
      </c>
      <c r="P35" s="21">
        <v>0</v>
      </c>
      <c r="Q35" s="22">
        <v>0</v>
      </c>
      <c r="R35" s="20">
        <v>0</v>
      </c>
      <c r="S35" s="21">
        <v>0</v>
      </c>
      <c r="T35" s="21">
        <v>0</v>
      </c>
      <c r="U35" s="21">
        <v>0</v>
      </c>
      <c r="V35" s="22">
        <v>0</v>
      </c>
      <c r="W35" s="20">
        <v>0</v>
      </c>
      <c r="X35" s="21">
        <v>0</v>
      </c>
      <c r="Y35" s="21">
        <v>0</v>
      </c>
      <c r="Z35" s="21">
        <v>0</v>
      </c>
      <c r="AA35" s="22">
        <v>0</v>
      </c>
      <c r="AB35" s="20">
        <v>0</v>
      </c>
      <c r="AC35" s="21">
        <v>0</v>
      </c>
      <c r="AD35" s="21">
        <v>0</v>
      </c>
      <c r="AE35" s="21">
        <v>0</v>
      </c>
      <c r="AF35" s="22">
        <v>0</v>
      </c>
      <c r="AG35" s="20">
        <v>0</v>
      </c>
      <c r="AH35" s="21">
        <v>0</v>
      </c>
      <c r="AI35" s="21">
        <v>0</v>
      </c>
      <c r="AJ35" s="21">
        <v>0</v>
      </c>
      <c r="AK35" s="22">
        <v>0</v>
      </c>
      <c r="AL35" s="20">
        <v>0</v>
      </c>
      <c r="AM35" s="21">
        <v>0</v>
      </c>
      <c r="AN35" s="21">
        <v>0</v>
      </c>
      <c r="AO35" s="21">
        <v>0</v>
      </c>
      <c r="AP35" s="22">
        <v>0</v>
      </c>
      <c r="AQ35" s="20">
        <v>0</v>
      </c>
      <c r="AR35" s="21">
        <v>0</v>
      </c>
      <c r="AS35" s="21">
        <v>0</v>
      </c>
      <c r="AT35" s="21">
        <v>0</v>
      </c>
      <c r="AU35" s="22">
        <v>0</v>
      </c>
      <c r="AV35" s="20">
        <v>0</v>
      </c>
      <c r="AW35" s="21">
        <v>0</v>
      </c>
      <c r="AX35" s="21">
        <v>0</v>
      </c>
      <c r="AY35" s="21">
        <v>0</v>
      </c>
      <c r="AZ35" s="22">
        <v>0</v>
      </c>
      <c r="BA35" s="20">
        <v>0</v>
      </c>
      <c r="BB35" s="21">
        <v>0</v>
      </c>
      <c r="BC35" s="21">
        <v>0</v>
      </c>
      <c r="BD35" s="21">
        <v>0</v>
      </c>
      <c r="BE35" s="22">
        <v>0</v>
      </c>
      <c r="BF35" s="20">
        <v>0</v>
      </c>
      <c r="BG35" s="21">
        <v>0</v>
      </c>
      <c r="BH35" s="21">
        <v>0</v>
      </c>
      <c r="BI35" s="21">
        <v>0</v>
      </c>
      <c r="BJ35" s="22">
        <v>0</v>
      </c>
      <c r="BK35" s="23">
        <v>0</v>
      </c>
    </row>
    <row r="36" spans="1:63" s="28" customFormat="1" ht="15">
      <c r="A36" s="19"/>
      <c r="B36" s="8" t="s">
        <v>34</v>
      </c>
      <c r="C36" s="24">
        <v>0</v>
      </c>
      <c r="D36" s="25">
        <v>0</v>
      </c>
      <c r="E36" s="25">
        <v>0</v>
      </c>
      <c r="F36" s="25">
        <v>0</v>
      </c>
      <c r="G36" s="26">
        <v>0</v>
      </c>
      <c r="H36" s="24">
        <v>0</v>
      </c>
      <c r="I36" s="25">
        <v>0</v>
      </c>
      <c r="J36" s="25">
        <v>0</v>
      </c>
      <c r="K36" s="25">
        <v>0</v>
      </c>
      <c r="L36" s="26">
        <v>0</v>
      </c>
      <c r="M36" s="24">
        <v>0</v>
      </c>
      <c r="N36" s="25">
        <v>0</v>
      </c>
      <c r="O36" s="25">
        <v>0</v>
      </c>
      <c r="P36" s="25">
        <v>0</v>
      </c>
      <c r="Q36" s="26">
        <v>0</v>
      </c>
      <c r="R36" s="24">
        <v>0</v>
      </c>
      <c r="S36" s="25">
        <v>0</v>
      </c>
      <c r="T36" s="25">
        <v>0</v>
      </c>
      <c r="U36" s="25">
        <v>0</v>
      </c>
      <c r="V36" s="26">
        <v>0</v>
      </c>
      <c r="W36" s="24">
        <v>0</v>
      </c>
      <c r="X36" s="25">
        <v>0</v>
      </c>
      <c r="Y36" s="25">
        <v>0</v>
      </c>
      <c r="Z36" s="25">
        <v>0</v>
      </c>
      <c r="AA36" s="26">
        <v>0</v>
      </c>
      <c r="AB36" s="24">
        <v>0</v>
      </c>
      <c r="AC36" s="25">
        <v>0</v>
      </c>
      <c r="AD36" s="25">
        <v>0</v>
      </c>
      <c r="AE36" s="25">
        <v>0</v>
      </c>
      <c r="AF36" s="26">
        <v>0</v>
      </c>
      <c r="AG36" s="24">
        <v>0</v>
      </c>
      <c r="AH36" s="25">
        <v>0</v>
      </c>
      <c r="AI36" s="25">
        <v>0</v>
      </c>
      <c r="AJ36" s="25">
        <v>0</v>
      </c>
      <c r="AK36" s="26">
        <v>0</v>
      </c>
      <c r="AL36" s="24">
        <v>0</v>
      </c>
      <c r="AM36" s="25">
        <v>0</v>
      </c>
      <c r="AN36" s="25">
        <v>0</v>
      </c>
      <c r="AO36" s="25">
        <v>0</v>
      </c>
      <c r="AP36" s="26">
        <v>0</v>
      </c>
      <c r="AQ36" s="24">
        <v>0</v>
      </c>
      <c r="AR36" s="25">
        <v>0</v>
      </c>
      <c r="AS36" s="25">
        <v>0</v>
      </c>
      <c r="AT36" s="25">
        <v>0</v>
      </c>
      <c r="AU36" s="26">
        <v>0</v>
      </c>
      <c r="AV36" s="24">
        <v>0</v>
      </c>
      <c r="AW36" s="25">
        <v>0</v>
      </c>
      <c r="AX36" s="25">
        <v>0</v>
      </c>
      <c r="AY36" s="25">
        <v>0</v>
      </c>
      <c r="AZ36" s="26">
        <v>0</v>
      </c>
      <c r="BA36" s="24">
        <v>0</v>
      </c>
      <c r="BB36" s="25">
        <v>0</v>
      </c>
      <c r="BC36" s="25">
        <v>0</v>
      </c>
      <c r="BD36" s="25">
        <v>0</v>
      </c>
      <c r="BE36" s="26">
        <v>0</v>
      </c>
      <c r="BF36" s="24">
        <v>0</v>
      </c>
      <c r="BG36" s="25">
        <v>0</v>
      </c>
      <c r="BH36" s="25">
        <v>0</v>
      </c>
      <c r="BI36" s="25">
        <v>0</v>
      </c>
      <c r="BJ36" s="26">
        <v>0</v>
      </c>
      <c r="BK36" s="27">
        <v>0</v>
      </c>
    </row>
    <row r="37" spans="1:63" ht="15">
      <c r="A37" s="19" t="s">
        <v>35</v>
      </c>
      <c r="B37" s="5" t="s">
        <v>36</v>
      </c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2"/>
    </row>
    <row r="38" spans="1:63" ht="15">
      <c r="A38" s="19"/>
      <c r="B38" s="7" t="s">
        <v>33</v>
      </c>
      <c r="C38" s="20">
        <v>0</v>
      </c>
      <c r="D38" s="21">
        <v>0</v>
      </c>
      <c r="E38" s="21">
        <v>0</v>
      </c>
      <c r="F38" s="21">
        <v>0</v>
      </c>
      <c r="G38" s="22">
        <v>0</v>
      </c>
      <c r="H38" s="20">
        <v>0</v>
      </c>
      <c r="I38" s="21">
        <v>0</v>
      </c>
      <c r="J38" s="21">
        <v>0</v>
      </c>
      <c r="K38" s="21">
        <v>0</v>
      </c>
      <c r="L38" s="22">
        <v>0</v>
      </c>
      <c r="M38" s="20">
        <v>0</v>
      </c>
      <c r="N38" s="21">
        <v>0</v>
      </c>
      <c r="O38" s="21">
        <v>0</v>
      </c>
      <c r="P38" s="21">
        <v>0</v>
      </c>
      <c r="Q38" s="22">
        <v>0</v>
      </c>
      <c r="R38" s="20">
        <v>0</v>
      </c>
      <c r="S38" s="21">
        <v>0</v>
      </c>
      <c r="T38" s="21">
        <v>0</v>
      </c>
      <c r="U38" s="21">
        <v>0</v>
      </c>
      <c r="V38" s="22">
        <v>0</v>
      </c>
      <c r="W38" s="20">
        <v>0</v>
      </c>
      <c r="X38" s="21">
        <v>0</v>
      </c>
      <c r="Y38" s="21">
        <v>0</v>
      </c>
      <c r="Z38" s="21">
        <v>0</v>
      </c>
      <c r="AA38" s="22">
        <v>0</v>
      </c>
      <c r="AB38" s="20">
        <v>0</v>
      </c>
      <c r="AC38" s="21">
        <v>0</v>
      </c>
      <c r="AD38" s="21">
        <v>0</v>
      </c>
      <c r="AE38" s="21">
        <v>0</v>
      </c>
      <c r="AF38" s="22">
        <v>0</v>
      </c>
      <c r="AG38" s="20">
        <v>0</v>
      </c>
      <c r="AH38" s="21">
        <v>0</v>
      </c>
      <c r="AI38" s="21">
        <v>0</v>
      </c>
      <c r="AJ38" s="21">
        <v>0</v>
      </c>
      <c r="AK38" s="22">
        <v>0</v>
      </c>
      <c r="AL38" s="20">
        <v>0</v>
      </c>
      <c r="AM38" s="21">
        <v>0</v>
      </c>
      <c r="AN38" s="21">
        <v>0</v>
      </c>
      <c r="AO38" s="21">
        <v>0</v>
      </c>
      <c r="AP38" s="22">
        <v>0</v>
      </c>
      <c r="AQ38" s="20">
        <v>0</v>
      </c>
      <c r="AR38" s="21">
        <v>0</v>
      </c>
      <c r="AS38" s="21">
        <v>0</v>
      </c>
      <c r="AT38" s="21">
        <v>0</v>
      </c>
      <c r="AU38" s="22">
        <v>0</v>
      </c>
      <c r="AV38" s="20">
        <v>0</v>
      </c>
      <c r="AW38" s="21">
        <v>0</v>
      </c>
      <c r="AX38" s="21">
        <v>0</v>
      </c>
      <c r="AY38" s="21">
        <v>0</v>
      </c>
      <c r="AZ38" s="22">
        <v>0</v>
      </c>
      <c r="BA38" s="20">
        <v>0</v>
      </c>
      <c r="BB38" s="21">
        <v>0</v>
      </c>
      <c r="BC38" s="21">
        <v>0</v>
      </c>
      <c r="BD38" s="21">
        <v>0</v>
      </c>
      <c r="BE38" s="22">
        <v>0</v>
      </c>
      <c r="BF38" s="20">
        <v>0</v>
      </c>
      <c r="BG38" s="21">
        <v>0</v>
      </c>
      <c r="BH38" s="21">
        <v>0</v>
      </c>
      <c r="BI38" s="21">
        <v>0</v>
      </c>
      <c r="BJ38" s="22">
        <v>0</v>
      </c>
      <c r="BK38" s="23">
        <v>0</v>
      </c>
    </row>
    <row r="39" spans="1:63" s="28" customFormat="1" ht="15">
      <c r="A39" s="19"/>
      <c r="B39" s="8" t="s">
        <v>37</v>
      </c>
      <c r="C39" s="24">
        <v>0</v>
      </c>
      <c r="D39" s="25">
        <v>0</v>
      </c>
      <c r="E39" s="25">
        <v>0</v>
      </c>
      <c r="F39" s="25">
        <v>0</v>
      </c>
      <c r="G39" s="26">
        <v>0</v>
      </c>
      <c r="H39" s="24">
        <v>0</v>
      </c>
      <c r="I39" s="25">
        <v>0</v>
      </c>
      <c r="J39" s="25">
        <v>0</v>
      </c>
      <c r="K39" s="25">
        <v>0</v>
      </c>
      <c r="L39" s="26">
        <v>0</v>
      </c>
      <c r="M39" s="24">
        <v>0</v>
      </c>
      <c r="N39" s="25">
        <v>0</v>
      </c>
      <c r="O39" s="25">
        <v>0</v>
      </c>
      <c r="P39" s="25">
        <v>0</v>
      </c>
      <c r="Q39" s="26">
        <v>0</v>
      </c>
      <c r="R39" s="24">
        <v>0</v>
      </c>
      <c r="S39" s="25">
        <v>0</v>
      </c>
      <c r="T39" s="25">
        <v>0</v>
      </c>
      <c r="U39" s="25">
        <v>0</v>
      </c>
      <c r="V39" s="26">
        <v>0</v>
      </c>
      <c r="W39" s="24">
        <v>0</v>
      </c>
      <c r="X39" s="25">
        <v>0</v>
      </c>
      <c r="Y39" s="25">
        <v>0</v>
      </c>
      <c r="Z39" s="25">
        <v>0</v>
      </c>
      <c r="AA39" s="26">
        <v>0</v>
      </c>
      <c r="AB39" s="24">
        <v>0</v>
      </c>
      <c r="AC39" s="25">
        <v>0</v>
      </c>
      <c r="AD39" s="25">
        <v>0</v>
      </c>
      <c r="AE39" s="25">
        <v>0</v>
      </c>
      <c r="AF39" s="26">
        <v>0</v>
      </c>
      <c r="AG39" s="24">
        <v>0</v>
      </c>
      <c r="AH39" s="25">
        <v>0</v>
      </c>
      <c r="AI39" s="25">
        <v>0</v>
      </c>
      <c r="AJ39" s="25">
        <v>0</v>
      </c>
      <c r="AK39" s="26">
        <v>0</v>
      </c>
      <c r="AL39" s="24">
        <v>0</v>
      </c>
      <c r="AM39" s="25">
        <v>0</v>
      </c>
      <c r="AN39" s="25">
        <v>0</v>
      </c>
      <c r="AO39" s="25">
        <v>0</v>
      </c>
      <c r="AP39" s="26">
        <v>0</v>
      </c>
      <c r="AQ39" s="24">
        <v>0</v>
      </c>
      <c r="AR39" s="25">
        <v>0</v>
      </c>
      <c r="AS39" s="25">
        <v>0</v>
      </c>
      <c r="AT39" s="25">
        <v>0</v>
      </c>
      <c r="AU39" s="26">
        <v>0</v>
      </c>
      <c r="AV39" s="24">
        <v>0</v>
      </c>
      <c r="AW39" s="25">
        <v>0</v>
      </c>
      <c r="AX39" s="25">
        <v>0</v>
      </c>
      <c r="AY39" s="25">
        <v>0</v>
      </c>
      <c r="AZ39" s="26">
        <v>0</v>
      </c>
      <c r="BA39" s="24">
        <v>0</v>
      </c>
      <c r="BB39" s="25">
        <v>0</v>
      </c>
      <c r="BC39" s="25">
        <v>0</v>
      </c>
      <c r="BD39" s="25">
        <v>0</v>
      </c>
      <c r="BE39" s="26">
        <v>0</v>
      </c>
      <c r="BF39" s="24">
        <v>0</v>
      </c>
      <c r="BG39" s="25">
        <v>0</v>
      </c>
      <c r="BH39" s="25">
        <v>0</v>
      </c>
      <c r="BI39" s="25">
        <v>0</v>
      </c>
      <c r="BJ39" s="26">
        <v>0</v>
      </c>
      <c r="BK39" s="27">
        <v>0</v>
      </c>
    </row>
    <row r="40" spans="1:63" s="28" customFormat="1" ht="15">
      <c r="A40" s="19" t="s">
        <v>16</v>
      </c>
      <c r="B40" s="12" t="s">
        <v>17</v>
      </c>
      <c r="C40" s="24"/>
      <c r="D40" s="25"/>
      <c r="E40" s="25"/>
      <c r="F40" s="25"/>
      <c r="G40" s="26"/>
      <c r="H40" s="24"/>
      <c r="I40" s="25"/>
      <c r="J40" s="25"/>
      <c r="K40" s="25"/>
      <c r="L40" s="26"/>
      <c r="M40" s="24"/>
      <c r="N40" s="25"/>
      <c r="O40" s="25"/>
      <c r="P40" s="25"/>
      <c r="Q40" s="26"/>
      <c r="R40" s="24"/>
      <c r="S40" s="25"/>
      <c r="T40" s="25"/>
      <c r="U40" s="25"/>
      <c r="V40" s="26"/>
      <c r="W40" s="24"/>
      <c r="X40" s="25"/>
      <c r="Y40" s="25"/>
      <c r="Z40" s="25"/>
      <c r="AA40" s="26"/>
      <c r="AB40" s="24"/>
      <c r="AC40" s="25"/>
      <c r="AD40" s="25"/>
      <c r="AE40" s="25"/>
      <c r="AF40" s="26"/>
      <c r="AG40" s="24"/>
      <c r="AH40" s="25"/>
      <c r="AI40" s="25"/>
      <c r="AJ40" s="25"/>
      <c r="AK40" s="26"/>
      <c r="AL40" s="24"/>
      <c r="AM40" s="25"/>
      <c r="AN40" s="25"/>
      <c r="AO40" s="25"/>
      <c r="AP40" s="26"/>
      <c r="AQ40" s="24"/>
      <c r="AR40" s="25"/>
      <c r="AS40" s="25"/>
      <c r="AT40" s="25"/>
      <c r="AU40" s="26"/>
      <c r="AV40" s="24"/>
      <c r="AW40" s="25"/>
      <c r="AX40" s="25"/>
      <c r="AY40" s="25"/>
      <c r="AZ40" s="26"/>
      <c r="BA40" s="24"/>
      <c r="BB40" s="25"/>
      <c r="BC40" s="25"/>
      <c r="BD40" s="25"/>
      <c r="BE40" s="26"/>
      <c r="BF40" s="24"/>
      <c r="BG40" s="25"/>
      <c r="BH40" s="25"/>
      <c r="BI40" s="25"/>
      <c r="BJ40" s="26"/>
      <c r="BK40" s="27"/>
    </row>
    <row r="41" spans="1:63" ht="15">
      <c r="A41" s="19"/>
      <c r="B41" s="52" t="s">
        <v>107</v>
      </c>
      <c r="C41" s="20">
        <v>0</v>
      </c>
      <c r="D41" s="21">
        <v>6.524747308161289</v>
      </c>
      <c r="E41" s="21">
        <v>0</v>
      </c>
      <c r="F41" s="21">
        <v>0</v>
      </c>
      <c r="G41" s="22">
        <v>0</v>
      </c>
      <c r="H41" s="20">
        <v>29.194787420709694</v>
      </c>
      <c r="I41" s="21">
        <v>3210.5668461317746</v>
      </c>
      <c r="J41" s="21">
        <v>15.875997686322584</v>
      </c>
      <c r="K41" s="21">
        <v>0</v>
      </c>
      <c r="L41" s="22">
        <v>529.3427849098707</v>
      </c>
      <c r="M41" s="20">
        <v>0</v>
      </c>
      <c r="N41" s="21">
        <v>0</v>
      </c>
      <c r="O41" s="21">
        <v>0</v>
      </c>
      <c r="P41" s="21">
        <v>0</v>
      </c>
      <c r="Q41" s="22">
        <v>0</v>
      </c>
      <c r="R41" s="20">
        <v>13.127124503483872</v>
      </c>
      <c r="S41" s="21">
        <v>32.097938523838714</v>
      </c>
      <c r="T41" s="21">
        <v>13.620668583129033</v>
      </c>
      <c r="U41" s="21">
        <v>0</v>
      </c>
      <c r="V41" s="22">
        <v>42.0633995918387</v>
      </c>
      <c r="W41" s="20">
        <v>0</v>
      </c>
      <c r="X41" s="21">
        <v>0</v>
      </c>
      <c r="Y41" s="21">
        <v>0</v>
      </c>
      <c r="Z41" s="21">
        <v>0</v>
      </c>
      <c r="AA41" s="22">
        <v>0</v>
      </c>
      <c r="AB41" s="20">
        <v>0</v>
      </c>
      <c r="AC41" s="21">
        <v>0</v>
      </c>
      <c r="AD41" s="21">
        <v>0</v>
      </c>
      <c r="AE41" s="21">
        <v>0</v>
      </c>
      <c r="AF41" s="22">
        <v>0</v>
      </c>
      <c r="AG41" s="20">
        <v>0</v>
      </c>
      <c r="AH41" s="21">
        <v>0</v>
      </c>
      <c r="AI41" s="21">
        <v>0</v>
      </c>
      <c r="AJ41" s="21">
        <v>0</v>
      </c>
      <c r="AK41" s="22">
        <v>0</v>
      </c>
      <c r="AL41" s="20">
        <v>0</v>
      </c>
      <c r="AM41" s="21">
        <v>0</v>
      </c>
      <c r="AN41" s="21">
        <v>0</v>
      </c>
      <c r="AO41" s="21">
        <v>0</v>
      </c>
      <c r="AP41" s="22">
        <v>0</v>
      </c>
      <c r="AQ41" s="20">
        <v>0</v>
      </c>
      <c r="AR41" s="21">
        <v>0</v>
      </c>
      <c r="AS41" s="21">
        <v>0</v>
      </c>
      <c r="AT41" s="21">
        <v>0</v>
      </c>
      <c r="AU41" s="22">
        <v>0</v>
      </c>
      <c r="AV41" s="20">
        <v>49.903684836741945</v>
      </c>
      <c r="AW41" s="21">
        <v>616.8686710056586</v>
      </c>
      <c r="AX41" s="21">
        <v>1.1224422064516133</v>
      </c>
      <c r="AY41" s="21">
        <v>0</v>
      </c>
      <c r="AZ41" s="22">
        <v>634.9116918588709</v>
      </c>
      <c r="BA41" s="20">
        <v>0</v>
      </c>
      <c r="BB41" s="21">
        <v>0</v>
      </c>
      <c r="BC41" s="21">
        <v>0</v>
      </c>
      <c r="BD41" s="21">
        <v>0</v>
      </c>
      <c r="BE41" s="22">
        <v>0</v>
      </c>
      <c r="BF41" s="20">
        <v>13.353916492096776</v>
      </c>
      <c r="BG41" s="21">
        <v>15.368874052290321</v>
      </c>
      <c r="BH41" s="21">
        <v>6.450343926064516</v>
      </c>
      <c r="BI41" s="21">
        <v>0</v>
      </c>
      <c r="BJ41" s="22">
        <v>54.50748033235484</v>
      </c>
      <c r="BK41" s="23">
        <f aca="true" t="shared" si="6" ref="BK41:BK47">SUM(C41:BJ41)</f>
        <v>5284.901399369658</v>
      </c>
    </row>
    <row r="42" spans="1:63" ht="15">
      <c r="A42" s="19"/>
      <c r="B42" s="52" t="s">
        <v>180</v>
      </c>
      <c r="C42" s="20">
        <v>0</v>
      </c>
      <c r="D42" s="21">
        <v>22.857648769548394</v>
      </c>
      <c r="E42" s="21">
        <v>0</v>
      </c>
      <c r="F42" s="21">
        <v>0</v>
      </c>
      <c r="G42" s="22">
        <v>0</v>
      </c>
      <c r="H42" s="20">
        <v>2.326975702032258</v>
      </c>
      <c r="I42" s="21">
        <v>7.804561109806452</v>
      </c>
      <c r="J42" s="21">
        <v>1.8485618598064524</v>
      </c>
      <c r="K42" s="21">
        <v>0</v>
      </c>
      <c r="L42" s="22">
        <v>9.21241843664516</v>
      </c>
      <c r="M42" s="20">
        <v>0</v>
      </c>
      <c r="N42" s="21">
        <v>0</v>
      </c>
      <c r="O42" s="21">
        <v>0</v>
      </c>
      <c r="P42" s="21">
        <v>0</v>
      </c>
      <c r="Q42" s="22">
        <v>0</v>
      </c>
      <c r="R42" s="20">
        <v>1.2440344540000006</v>
      </c>
      <c r="S42" s="21">
        <v>0.1833394638064516</v>
      </c>
      <c r="T42" s="21">
        <v>0</v>
      </c>
      <c r="U42" s="21">
        <v>0</v>
      </c>
      <c r="V42" s="22">
        <v>0.7677260577096774</v>
      </c>
      <c r="W42" s="20">
        <v>0</v>
      </c>
      <c r="X42" s="21">
        <v>0</v>
      </c>
      <c r="Y42" s="21">
        <v>0</v>
      </c>
      <c r="Z42" s="21">
        <v>0</v>
      </c>
      <c r="AA42" s="22">
        <v>0</v>
      </c>
      <c r="AB42" s="20">
        <v>0</v>
      </c>
      <c r="AC42" s="21">
        <v>0</v>
      </c>
      <c r="AD42" s="21">
        <v>0</v>
      </c>
      <c r="AE42" s="21">
        <v>0</v>
      </c>
      <c r="AF42" s="22">
        <v>0</v>
      </c>
      <c r="AG42" s="20">
        <v>0</v>
      </c>
      <c r="AH42" s="21">
        <v>0</v>
      </c>
      <c r="AI42" s="21">
        <v>0</v>
      </c>
      <c r="AJ42" s="21">
        <v>0</v>
      </c>
      <c r="AK42" s="22">
        <v>0</v>
      </c>
      <c r="AL42" s="20">
        <v>0</v>
      </c>
      <c r="AM42" s="21">
        <v>0</v>
      </c>
      <c r="AN42" s="21">
        <v>0</v>
      </c>
      <c r="AO42" s="21">
        <v>0</v>
      </c>
      <c r="AP42" s="22">
        <v>0</v>
      </c>
      <c r="AQ42" s="20">
        <v>0</v>
      </c>
      <c r="AR42" s="21">
        <v>0</v>
      </c>
      <c r="AS42" s="21">
        <v>0</v>
      </c>
      <c r="AT42" s="21">
        <v>0</v>
      </c>
      <c r="AU42" s="22">
        <v>0</v>
      </c>
      <c r="AV42" s="20">
        <v>9.918465531096773</v>
      </c>
      <c r="AW42" s="21">
        <v>15.218053882563325</v>
      </c>
      <c r="AX42" s="21">
        <v>4.000000000000001E-09</v>
      </c>
      <c r="AY42" s="21">
        <v>0</v>
      </c>
      <c r="AZ42" s="22">
        <v>42.182950530677424</v>
      </c>
      <c r="BA42" s="20">
        <v>0</v>
      </c>
      <c r="BB42" s="21">
        <v>0</v>
      </c>
      <c r="BC42" s="21">
        <v>0</v>
      </c>
      <c r="BD42" s="21">
        <v>0</v>
      </c>
      <c r="BE42" s="22">
        <v>0</v>
      </c>
      <c r="BF42" s="20">
        <v>2.696960373483871</v>
      </c>
      <c r="BG42" s="21">
        <v>1.3516520898387097</v>
      </c>
      <c r="BH42" s="21">
        <v>0</v>
      </c>
      <c r="BI42" s="21">
        <v>0</v>
      </c>
      <c r="BJ42" s="22">
        <v>4.100262614258064</v>
      </c>
      <c r="BK42" s="23">
        <f>SUM(C42:BJ42)</f>
        <v>121.713610879273</v>
      </c>
    </row>
    <row r="43" spans="1:63" ht="15">
      <c r="A43" s="19"/>
      <c r="B43" s="52" t="s">
        <v>157</v>
      </c>
      <c r="C43" s="20">
        <v>0</v>
      </c>
      <c r="D43" s="21">
        <v>1.0920093115161285</v>
      </c>
      <c r="E43" s="21">
        <v>0</v>
      </c>
      <c r="F43" s="21">
        <v>0</v>
      </c>
      <c r="G43" s="22">
        <v>0</v>
      </c>
      <c r="H43" s="20">
        <v>59.29212110787096</v>
      </c>
      <c r="I43" s="21">
        <v>1865.782403290968</v>
      </c>
      <c r="J43" s="21">
        <v>0</v>
      </c>
      <c r="K43" s="21">
        <v>0</v>
      </c>
      <c r="L43" s="22">
        <v>459.2126859946775</v>
      </c>
      <c r="M43" s="20">
        <v>0</v>
      </c>
      <c r="N43" s="21">
        <v>0</v>
      </c>
      <c r="O43" s="21">
        <v>0</v>
      </c>
      <c r="P43" s="21">
        <v>0</v>
      </c>
      <c r="Q43" s="22">
        <v>0</v>
      </c>
      <c r="R43" s="20">
        <v>0.4909156001612901</v>
      </c>
      <c r="S43" s="21">
        <v>16.02322968393548</v>
      </c>
      <c r="T43" s="21">
        <v>0</v>
      </c>
      <c r="U43" s="21">
        <v>0</v>
      </c>
      <c r="V43" s="22">
        <v>23.000632983645158</v>
      </c>
      <c r="W43" s="20">
        <v>0</v>
      </c>
      <c r="X43" s="21">
        <v>0</v>
      </c>
      <c r="Y43" s="21">
        <v>0</v>
      </c>
      <c r="Z43" s="21">
        <v>0</v>
      </c>
      <c r="AA43" s="22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0">
        <v>0</v>
      </c>
      <c r="AH43" s="21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1">
        <v>0</v>
      </c>
      <c r="AP43" s="22">
        <v>0</v>
      </c>
      <c r="AQ43" s="20">
        <v>0</v>
      </c>
      <c r="AR43" s="21">
        <v>0</v>
      </c>
      <c r="AS43" s="21">
        <v>0</v>
      </c>
      <c r="AT43" s="21">
        <v>0</v>
      </c>
      <c r="AU43" s="22">
        <v>0</v>
      </c>
      <c r="AV43" s="20">
        <v>1.0025440346774195</v>
      </c>
      <c r="AW43" s="21">
        <v>208.28039895708778</v>
      </c>
      <c r="AX43" s="21">
        <v>0</v>
      </c>
      <c r="AY43" s="21">
        <v>0</v>
      </c>
      <c r="AZ43" s="22">
        <v>261.9104725684193</v>
      </c>
      <c r="BA43" s="20">
        <v>0</v>
      </c>
      <c r="BB43" s="21">
        <v>0</v>
      </c>
      <c r="BC43" s="21">
        <v>0</v>
      </c>
      <c r="BD43" s="21">
        <v>0</v>
      </c>
      <c r="BE43" s="22">
        <v>0</v>
      </c>
      <c r="BF43" s="20">
        <v>1.0014378928387095</v>
      </c>
      <c r="BG43" s="21">
        <v>12.051744027064514</v>
      </c>
      <c r="BH43" s="21">
        <v>0</v>
      </c>
      <c r="BI43" s="21">
        <v>0</v>
      </c>
      <c r="BJ43" s="22">
        <v>31.003434180193555</v>
      </c>
      <c r="BK43" s="23">
        <f t="shared" si="6"/>
        <v>2940.1440296330557</v>
      </c>
    </row>
    <row r="44" spans="1:63" ht="15">
      <c r="A44" s="19"/>
      <c r="B44" s="52" t="s">
        <v>181</v>
      </c>
      <c r="C44" s="20">
        <v>0</v>
      </c>
      <c r="D44" s="21">
        <v>10.58926325051613</v>
      </c>
      <c r="E44" s="21">
        <v>0</v>
      </c>
      <c r="F44" s="21">
        <v>0</v>
      </c>
      <c r="G44" s="22">
        <v>0</v>
      </c>
      <c r="H44" s="20">
        <v>37.51826195512903</v>
      </c>
      <c r="I44" s="21">
        <v>1663.777857320032</v>
      </c>
      <c r="J44" s="21">
        <v>140.7885055050968</v>
      </c>
      <c r="K44" s="21">
        <v>0</v>
      </c>
      <c r="L44" s="22">
        <v>255.6597979094516</v>
      </c>
      <c r="M44" s="20">
        <v>0</v>
      </c>
      <c r="N44" s="21">
        <v>0</v>
      </c>
      <c r="O44" s="21">
        <v>0</v>
      </c>
      <c r="P44" s="21">
        <v>0</v>
      </c>
      <c r="Q44" s="22">
        <v>0</v>
      </c>
      <c r="R44" s="20">
        <v>24.82963834596774</v>
      </c>
      <c r="S44" s="21">
        <v>108.06138408261289</v>
      </c>
      <c r="T44" s="21">
        <v>76.75012122480642</v>
      </c>
      <c r="U44" s="21">
        <v>0</v>
      </c>
      <c r="V44" s="22">
        <v>81.32707544925807</v>
      </c>
      <c r="W44" s="20">
        <v>0</v>
      </c>
      <c r="X44" s="21">
        <v>0</v>
      </c>
      <c r="Y44" s="21">
        <v>0</v>
      </c>
      <c r="Z44" s="21">
        <v>0</v>
      </c>
      <c r="AA44" s="22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0">
        <v>0</v>
      </c>
      <c r="AH44" s="21">
        <v>0</v>
      </c>
      <c r="AI44" s="21">
        <v>0</v>
      </c>
      <c r="AJ44" s="21">
        <v>0</v>
      </c>
      <c r="AK44" s="22">
        <v>0</v>
      </c>
      <c r="AL44" s="20">
        <v>0</v>
      </c>
      <c r="AM44" s="21">
        <v>0</v>
      </c>
      <c r="AN44" s="21">
        <v>0</v>
      </c>
      <c r="AO44" s="21">
        <v>0</v>
      </c>
      <c r="AP44" s="22">
        <v>0</v>
      </c>
      <c r="AQ44" s="20">
        <v>0</v>
      </c>
      <c r="AR44" s="21">
        <v>0</v>
      </c>
      <c r="AS44" s="21">
        <v>0</v>
      </c>
      <c r="AT44" s="21">
        <v>0</v>
      </c>
      <c r="AU44" s="22">
        <v>0</v>
      </c>
      <c r="AV44" s="20">
        <v>133.26491812567753</v>
      </c>
      <c r="AW44" s="21">
        <v>1284.8606943009786</v>
      </c>
      <c r="AX44" s="21">
        <v>16.959967925225804</v>
      </c>
      <c r="AY44" s="21">
        <v>0</v>
      </c>
      <c r="AZ44" s="22">
        <v>935.1982114170645</v>
      </c>
      <c r="BA44" s="20">
        <v>0</v>
      </c>
      <c r="BB44" s="21">
        <v>0</v>
      </c>
      <c r="BC44" s="21">
        <v>0</v>
      </c>
      <c r="BD44" s="21">
        <v>0</v>
      </c>
      <c r="BE44" s="22">
        <v>0</v>
      </c>
      <c r="BF44" s="20">
        <v>107.97560303496775</v>
      </c>
      <c r="BG44" s="21">
        <v>239.26945113529035</v>
      </c>
      <c r="BH44" s="21">
        <v>86.84898578499997</v>
      </c>
      <c r="BI44" s="21">
        <v>0</v>
      </c>
      <c r="BJ44" s="22">
        <v>335.0642756554839</v>
      </c>
      <c r="BK44" s="23">
        <f t="shared" si="6"/>
        <v>5538.7440124225595</v>
      </c>
    </row>
    <row r="45" spans="1:63" ht="15">
      <c r="A45" s="19"/>
      <c r="B45" s="52" t="s">
        <v>108</v>
      </c>
      <c r="C45" s="20">
        <v>0</v>
      </c>
      <c r="D45" s="21">
        <v>192.89659418787096</v>
      </c>
      <c r="E45" s="21">
        <v>0</v>
      </c>
      <c r="F45" s="21">
        <v>0</v>
      </c>
      <c r="G45" s="22">
        <v>0</v>
      </c>
      <c r="H45" s="20">
        <v>60.63322554893547</v>
      </c>
      <c r="I45" s="21">
        <v>5341.562800742355</v>
      </c>
      <c r="J45" s="21">
        <v>28.004639810225807</v>
      </c>
      <c r="K45" s="21">
        <v>0</v>
      </c>
      <c r="L45" s="22">
        <v>703.6606871479032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6.1874353675161275</v>
      </c>
      <c r="S45" s="21">
        <v>339.5663927427742</v>
      </c>
      <c r="T45" s="21">
        <v>0.06410698003225807</v>
      </c>
      <c r="U45" s="21">
        <v>0</v>
      </c>
      <c r="V45" s="22">
        <v>48.81252476758065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0</v>
      </c>
      <c r="AC45" s="21">
        <v>0</v>
      </c>
      <c r="AD45" s="21">
        <v>0</v>
      </c>
      <c r="AE45" s="21">
        <v>0</v>
      </c>
      <c r="AF45" s="22">
        <v>0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</v>
      </c>
      <c r="AM45" s="21">
        <v>0</v>
      </c>
      <c r="AN45" s="21">
        <v>0</v>
      </c>
      <c r="AO45" s="21">
        <v>0</v>
      </c>
      <c r="AP45" s="22">
        <v>0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33.925584484612905</v>
      </c>
      <c r="AW45" s="21">
        <v>311.524460576093</v>
      </c>
      <c r="AX45" s="21">
        <v>0</v>
      </c>
      <c r="AY45" s="21">
        <v>0</v>
      </c>
      <c r="AZ45" s="22">
        <v>424.971431122645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13.96151259635483</v>
      </c>
      <c r="BG45" s="21">
        <v>20.994328722999995</v>
      </c>
      <c r="BH45" s="21">
        <v>0.3163920970322581</v>
      </c>
      <c r="BI45" s="21">
        <v>0</v>
      </c>
      <c r="BJ45" s="22">
        <v>45.057145293290326</v>
      </c>
      <c r="BK45" s="23">
        <f t="shared" si="6"/>
        <v>7572.1392621882205</v>
      </c>
    </row>
    <row r="46" spans="1:63" ht="15">
      <c r="A46" s="19"/>
      <c r="B46" s="7" t="s">
        <v>109</v>
      </c>
      <c r="C46" s="20">
        <v>0</v>
      </c>
      <c r="D46" s="21">
        <v>0.9509614526129033</v>
      </c>
      <c r="E46" s="21">
        <v>0</v>
      </c>
      <c r="F46" s="21">
        <v>0</v>
      </c>
      <c r="G46" s="22">
        <v>0</v>
      </c>
      <c r="H46" s="20">
        <v>13.322780007096771</v>
      </c>
      <c r="I46" s="21">
        <v>12.32096863383871</v>
      </c>
      <c r="J46" s="21">
        <v>0</v>
      </c>
      <c r="K46" s="21">
        <v>0</v>
      </c>
      <c r="L46" s="22">
        <v>29.044307796935477</v>
      </c>
      <c r="M46" s="20">
        <v>0</v>
      </c>
      <c r="N46" s="21">
        <v>0</v>
      </c>
      <c r="O46" s="21">
        <v>0</v>
      </c>
      <c r="P46" s="21">
        <v>0</v>
      </c>
      <c r="Q46" s="22">
        <v>0</v>
      </c>
      <c r="R46" s="20">
        <v>5.263504209870967</v>
      </c>
      <c r="S46" s="21">
        <v>3.460864482774193</v>
      </c>
      <c r="T46" s="21">
        <v>0</v>
      </c>
      <c r="U46" s="21">
        <v>0</v>
      </c>
      <c r="V46" s="22">
        <v>5.445763878580646</v>
      </c>
      <c r="W46" s="20">
        <v>0</v>
      </c>
      <c r="X46" s="21">
        <v>0</v>
      </c>
      <c r="Y46" s="21">
        <v>0</v>
      </c>
      <c r="Z46" s="21">
        <v>0</v>
      </c>
      <c r="AA46" s="22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0">
        <v>0</v>
      </c>
      <c r="AH46" s="21">
        <v>0</v>
      </c>
      <c r="AI46" s="21">
        <v>0</v>
      </c>
      <c r="AJ46" s="21">
        <v>0</v>
      </c>
      <c r="AK46" s="22">
        <v>0</v>
      </c>
      <c r="AL46" s="20">
        <v>0</v>
      </c>
      <c r="AM46" s="21">
        <v>0</v>
      </c>
      <c r="AN46" s="21">
        <v>0</v>
      </c>
      <c r="AO46" s="21">
        <v>0</v>
      </c>
      <c r="AP46" s="22">
        <v>0</v>
      </c>
      <c r="AQ46" s="20">
        <v>0</v>
      </c>
      <c r="AR46" s="21">
        <v>0</v>
      </c>
      <c r="AS46" s="21">
        <v>0</v>
      </c>
      <c r="AT46" s="21">
        <v>0</v>
      </c>
      <c r="AU46" s="22">
        <v>0</v>
      </c>
      <c r="AV46" s="20">
        <v>21.63037703954839</v>
      </c>
      <c r="AW46" s="21">
        <v>53.248771758153374</v>
      </c>
      <c r="AX46" s="21">
        <v>1.1077927049032257</v>
      </c>
      <c r="AY46" s="21">
        <v>0</v>
      </c>
      <c r="AZ46" s="22">
        <v>82.09895940045162</v>
      </c>
      <c r="BA46" s="20">
        <v>0</v>
      </c>
      <c r="BB46" s="21">
        <v>0</v>
      </c>
      <c r="BC46" s="21">
        <v>0</v>
      </c>
      <c r="BD46" s="21">
        <v>0</v>
      </c>
      <c r="BE46" s="22">
        <v>0</v>
      </c>
      <c r="BF46" s="20">
        <v>8.008225976290321</v>
      </c>
      <c r="BG46" s="21">
        <v>5.834459460290324</v>
      </c>
      <c r="BH46" s="21">
        <v>0</v>
      </c>
      <c r="BI46" s="21">
        <v>0</v>
      </c>
      <c r="BJ46" s="22">
        <v>22.6567201772258</v>
      </c>
      <c r="BK46" s="23">
        <f t="shared" si="6"/>
        <v>264.39445697857275</v>
      </c>
    </row>
    <row r="47" spans="1:63" ht="15">
      <c r="A47" s="19"/>
      <c r="B47" s="7" t="s">
        <v>139</v>
      </c>
      <c r="C47" s="20">
        <v>0</v>
      </c>
      <c r="D47" s="21">
        <v>282.22688138161277</v>
      </c>
      <c r="E47" s="21">
        <v>0</v>
      </c>
      <c r="F47" s="21">
        <v>0</v>
      </c>
      <c r="G47" s="22">
        <v>0</v>
      </c>
      <c r="H47" s="20">
        <v>26.214394620677414</v>
      </c>
      <c r="I47" s="21">
        <v>1359.0556488258387</v>
      </c>
      <c r="J47" s="21">
        <v>40.49933772606452</v>
      </c>
      <c r="K47" s="21">
        <v>0</v>
      </c>
      <c r="L47" s="22">
        <v>96.42854663503226</v>
      </c>
      <c r="M47" s="20">
        <v>0</v>
      </c>
      <c r="N47" s="21">
        <v>0</v>
      </c>
      <c r="O47" s="21">
        <v>0</v>
      </c>
      <c r="P47" s="21">
        <v>0</v>
      </c>
      <c r="Q47" s="22">
        <v>0</v>
      </c>
      <c r="R47" s="20">
        <v>10.799908120838708</v>
      </c>
      <c r="S47" s="21">
        <v>109.30926863319357</v>
      </c>
      <c r="T47" s="21">
        <v>17.752272286677417</v>
      </c>
      <c r="U47" s="21">
        <v>0</v>
      </c>
      <c r="V47" s="22">
        <v>22.405797615032256</v>
      </c>
      <c r="W47" s="20">
        <v>0</v>
      </c>
      <c r="X47" s="21">
        <v>0</v>
      </c>
      <c r="Y47" s="21">
        <v>0</v>
      </c>
      <c r="Z47" s="21">
        <v>0</v>
      </c>
      <c r="AA47" s="22">
        <v>0</v>
      </c>
      <c r="AB47" s="20">
        <v>0</v>
      </c>
      <c r="AC47" s="21">
        <v>0</v>
      </c>
      <c r="AD47" s="21">
        <v>0</v>
      </c>
      <c r="AE47" s="21">
        <v>0</v>
      </c>
      <c r="AF47" s="22">
        <v>0</v>
      </c>
      <c r="AG47" s="20">
        <v>0</v>
      </c>
      <c r="AH47" s="21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1">
        <v>0</v>
      </c>
      <c r="AP47" s="22">
        <v>0</v>
      </c>
      <c r="AQ47" s="20">
        <v>0</v>
      </c>
      <c r="AR47" s="21">
        <v>0</v>
      </c>
      <c r="AS47" s="21">
        <v>0</v>
      </c>
      <c r="AT47" s="21">
        <v>0</v>
      </c>
      <c r="AU47" s="22">
        <v>0</v>
      </c>
      <c r="AV47" s="20">
        <v>31.563072070032256</v>
      </c>
      <c r="AW47" s="21">
        <v>274.476079319163</v>
      </c>
      <c r="AX47" s="21">
        <v>1.0355555869032258</v>
      </c>
      <c r="AY47" s="21">
        <v>0</v>
      </c>
      <c r="AZ47" s="22">
        <v>185.84245011051618</v>
      </c>
      <c r="BA47" s="20">
        <v>0</v>
      </c>
      <c r="BB47" s="21">
        <v>0</v>
      </c>
      <c r="BC47" s="21">
        <v>0</v>
      </c>
      <c r="BD47" s="21">
        <v>0</v>
      </c>
      <c r="BE47" s="22">
        <v>0</v>
      </c>
      <c r="BF47" s="20">
        <v>16.777870190129036</v>
      </c>
      <c r="BG47" s="21">
        <v>14.851318154483874</v>
      </c>
      <c r="BH47" s="21">
        <v>1.5430637226451611</v>
      </c>
      <c r="BI47" s="21">
        <v>0</v>
      </c>
      <c r="BJ47" s="22">
        <v>120.3647971142258</v>
      </c>
      <c r="BK47" s="23">
        <f t="shared" si="6"/>
        <v>2611.146262113066</v>
      </c>
    </row>
    <row r="48" spans="1:63" ht="15">
      <c r="A48" s="19"/>
      <c r="B48" s="7" t="s">
        <v>110</v>
      </c>
      <c r="C48" s="20">
        <v>0</v>
      </c>
      <c r="D48" s="21">
        <v>245.33220625558067</v>
      </c>
      <c r="E48" s="21">
        <v>0</v>
      </c>
      <c r="F48" s="21">
        <v>0</v>
      </c>
      <c r="G48" s="22">
        <v>0</v>
      </c>
      <c r="H48" s="20">
        <v>53.662762177258045</v>
      </c>
      <c r="I48" s="21">
        <v>2380.3104512444843</v>
      </c>
      <c r="J48" s="21">
        <v>310.525585693258</v>
      </c>
      <c r="K48" s="21">
        <v>0</v>
      </c>
      <c r="L48" s="22">
        <v>196.85569252093555</v>
      </c>
      <c r="M48" s="20">
        <v>0</v>
      </c>
      <c r="N48" s="21">
        <v>0</v>
      </c>
      <c r="O48" s="21">
        <v>0</v>
      </c>
      <c r="P48" s="21">
        <v>0</v>
      </c>
      <c r="Q48" s="22">
        <v>0</v>
      </c>
      <c r="R48" s="20">
        <v>35.229022742290326</v>
      </c>
      <c r="S48" s="21">
        <v>62.220976613</v>
      </c>
      <c r="T48" s="21">
        <v>9.14411254267742</v>
      </c>
      <c r="U48" s="21">
        <v>0</v>
      </c>
      <c r="V48" s="22">
        <v>69.26005743670967</v>
      </c>
      <c r="W48" s="20">
        <v>0</v>
      </c>
      <c r="X48" s="21">
        <v>0</v>
      </c>
      <c r="Y48" s="21">
        <v>0</v>
      </c>
      <c r="Z48" s="21">
        <v>0</v>
      </c>
      <c r="AA48" s="22">
        <v>0</v>
      </c>
      <c r="AB48" s="20">
        <v>0</v>
      </c>
      <c r="AC48" s="21">
        <v>0</v>
      </c>
      <c r="AD48" s="21">
        <v>0</v>
      </c>
      <c r="AE48" s="21">
        <v>0</v>
      </c>
      <c r="AF48" s="22">
        <v>0</v>
      </c>
      <c r="AG48" s="20">
        <v>0</v>
      </c>
      <c r="AH48" s="21">
        <v>0</v>
      </c>
      <c r="AI48" s="21">
        <v>0</v>
      </c>
      <c r="AJ48" s="21">
        <v>0</v>
      </c>
      <c r="AK48" s="22">
        <v>0</v>
      </c>
      <c r="AL48" s="20">
        <v>0</v>
      </c>
      <c r="AM48" s="21">
        <v>0</v>
      </c>
      <c r="AN48" s="21">
        <v>0</v>
      </c>
      <c r="AO48" s="21">
        <v>0</v>
      </c>
      <c r="AP48" s="22">
        <v>0</v>
      </c>
      <c r="AQ48" s="20">
        <v>0</v>
      </c>
      <c r="AR48" s="21">
        <v>0</v>
      </c>
      <c r="AS48" s="21">
        <v>0</v>
      </c>
      <c r="AT48" s="21">
        <v>0</v>
      </c>
      <c r="AU48" s="22">
        <v>0</v>
      </c>
      <c r="AV48" s="20">
        <v>246.26545746054828</v>
      </c>
      <c r="AW48" s="21">
        <v>804.977664301225</v>
      </c>
      <c r="AX48" s="21">
        <v>7.144410466967743</v>
      </c>
      <c r="AY48" s="21">
        <v>0</v>
      </c>
      <c r="AZ48" s="22">
        <v>747.8642113373551</v>
      </c>
      <c r="BA48" s="20">
        <v>0</v>
      </c>
      <c r="BB48" s="21">
        <v>0</v>
      </c>
      <c r="BC48" s="21">
        <v>0</v>
      </c>
      <c r="BD48" s="21">
        <v>0</v>
      </c>
      <c r="BE48" s="22">
        <v>0</v>
      </c>
      <c r="BF48" s="20">
        <v>224.06114723429027</v>
      </c>
      <c r="BG48" s="21">
        <v>150.3213882626129</v>
      </c>
      <c r="BH48" s="21">
        <v>11.142393695935484</v>
      </c>
      <c r="BI48" s="21">
        <v>0</v>
      </c>
      <c r="BJ48" s="22">
        <v>290.4816480321936</v>
      </c>
      <c r="BK48" s="23">
        <f>SUM(C48:BJ48)</f>
        <v>5844.799188017322</v>
      </c>
    </row>
    <row r="49" spans="1:63" ht="15">
      <c r="A49" s="19"/>
      <c r="B49" s="7" t="s">
        <v>111</v>
      </c>
      <c r="C49" s="20">
        <v>0</v>
      </c>
      <c r="D49" s="21">
        <v>255.97019379616128</v>
      </c>
      <c r="E49" s="21">
        <v>0</v>
      </c>
      <c r="F49" s="21">
        <v>0</v>
      </c>
      <c r="G49" s="22">
        <v>0</v>
      </c>
      <c r="H49" s="20">
        <v>37.205235149903224</v>
      </c>
      <c r="I49" s="21">
        <v>6037.6463785479045</v>
      </c>
      <c r="J49" s="21">
        <v>1673.1034572047743</v>
      </c>
      <c r="K49" s="21">
        <v>0</v>
      </c>
      <c r="L49" s="22">
        <v>1753.828854859742</v>
      </c>
      <c r="M49" s="20">
        <v>0</v>
      </c>
      <c r="N49" s="21">
        <v>0</v>
      </c>
      <c r="O49" s="21">
        <v>0</v>
      </c>
      <c r="P49" s="21">
        <v>0</v>
      </c>
      <c r="Q49" s="22">
        <v>0</v>
      </c>
      <c r="R49" s="20">
        <v>20.214739489096768</v>
      </c>
      <c r="S49" s="21">
        <v>438.2347186466451</v>
      </c>
      <c r="T49" s="21">
        <v>104.41767287645162</v>
      </c>
      <c r="U49" s="21">
        <v>0</v>
      </c>
      <c r="V49" s="22">
        <v>63.509608825129035</v>
      </c>
      <c r="W49" s="20">
        <v>0</v>
      </c>
      <c r="X49" s="21">
        <v>0</v>
      </c>
      <c r="Y49" s="21">
        <v>0</v>
      </c>
      <c r="Z49" s="21">
        <v>0</v>
      </c>
      <c r="AA49" s="22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0">
        <v>0</v>
      </c>
      <c r="AH49" s="21">
        <v>0</v>
      </c>
      <c r="AI49" s="21">
        <v>0</v>
      </c>
      <c r="AJ49" s="21">
        <v>0</v>
      </c>
      <c r="AK49" s="22">
        <v>0</v>
      </c>
      <c r="AL49" s="20">
        <v>0</v>
      </c>
      <c r="AM49" s="21">
        <v>0</v>
      </c>
      <c r="AN49" s="21">
        <v>0</v>
      </c>
      <c r="AO49" s="21">
        <v>0</v>
      </c>
      <c r="AP49" s="22">
        <v>0</v>
      </c>
      <c r="AQ49" s="20">
        <v>0</v>
      </c>
      <c r="AR49" s="21">
        <v>0</v>
      </c>
      <c r="AS49" s="21">
        <v>0</v>
      </c>
      <c r="AT49" s="21">
        <v>0</v>
      </c>
      <c r="AU49" s="22">
        <v>0</v>
      </c>
      <c r="AV49" s="20">
        <v>44.155336682645164</v>
      </c>
      <c r="AW49" s="21">
        <v>2057.3941143855377</v>
      </c>
      <c r="AX49" s="21">
        <v>8.545012274838708</v>
      </c>
      <c r="AY49" s="21">
        <v>0</v>
      </c>
      <c r="AZ49" s="22">
        <v>737.0147589319033</v>
      </c>
      <c r="BA49" s="20">
        <v>0</v>
      </c>
      <c r="BB49" s="21">
        <v>0</v>
      </c>
      <c r="BC49" s="21">
        <v>0</v>
      </c>
      <c r="BD49" s="21">
        <v>0</v>
      </c>
      <c r="BE49" s="22">
        <v>0</v>
      </c>
      <c r="BF49" s="20">
        <v>24.649788406451616</v>
      </c>
      <c r="BG49" s="21">
        <v>189.7454212584194</v>
      </c>
      <c r="BH49" s="21">
        <v>8.404352726645161</v>
      </c>
      <c r="BI49" s="21">
        <v>0</v>
      </c>
      <c r="BJ49" s="22">
        <v>133.18024849035487</v>
      </c>
      <c r="BK49" s="23">
        <f>SUM(C49:BJ49)</f>
        <v>13587.219892552605</v>
      </c>
    </row>
    <row r="50" spans="1:63" ht="15">
      <c r="A50" s="19"/>
      <c r="B50" s="7" t="s">
        <v>182</v>
      </c>
      <c r="C50" s="20">
        <v>0</v>
      </c>
      <c r="D50" s="21">
        <v>131.93412558861294</v>
      </c>
      <c r="E50" s="21">
        <v>0</v>
      </c>
      <c r="F50" s="21">
        <v>0</v>
      </c>
      <c r="G50" s="22">
        <v>0</v>
      </c>
      <c r="H50" s="20">
        <v>8.31780707532258</v>
      </c>
      <c r="I50" s="21">
        <v>0.896781038612903</v>
      </c>
      <c r="J50" s="21">
        <v>0</v>
      </c>
      <c r="K50" s="21">
        <v>0</v>
      </c>
      <c r="L50" s="22">
        <v>8.730295307967744</v>
      </c>
      <c r="M50" s="20">
        <v>0</v>
      </c>
      <c r="N50" s="21">
        <v>0</v>
      </c>
      <c r="O50" s="21">
        <v>0</v>
      </c>
      <c r="P50" s="21">
        <v>0</v>
      </c>
      <c r="Q50" s="22">
        <v>0</v>
      </c>
      <c r="R50" s="20">
        <v>3.1898462955806455</v>
      </c>
      <c r="S50" s="21">
        <v>0.2799395638709677</v>
      </c>
      <c r="T50" s="21">
        <v>0</v>
      </c>
      <c r="U50" s="21">
        <v>0</v>
      </c>
      <c r="V50" s="22">
        <v>3.8006895937741927</v>
      </c>
      <c r="W50" s="20">
        <v>0</v>
      </c>
      <c r="X50" s="21">
        <v>0</v>
      </c>
      <c r="Y50" s="21">
        <v>0</v>
      </c>
      <c r="Z50" s="21">
        <v>0</v>
      </c>
      <c r="AA50" s="22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0">
        <v>0</v>
      </c>
      <c r="AH50" s="21">
        <v>0</v>
      </c>
      <c r="AI50" s="21">
        <v>0</v>
      </c>
      <c r="AJ50" s="21">
        <v>0</v>
      </c>
      <c r="AK50" s="22">
        <v>0</v>
      </c>
      <c r="AL50" s="20">
        <v>0</v>
      </c>
      <c r="AM50" s="21">
        <v>0</v>
      </c>
      <c r="AN50" s="21">
        <v>0</v>
      </c>
      <c r="AO50" s="21">
        <v>0</v>
      </c>
      <c r="AP50" s="22">
        <v>0</v>
      </c>
      <c r="AQ50" s="20">
        <v>0</v>
      </c>
      <c r="AR50" s="21">
        <v>0</v>
      </c>
      <c r="AS50" s="21">
        <v>0</v>
      </c>
      <c r="AT50" s="21">
        <v>0</v>
      </c>
      <c r="AU50" s="22">
        <v>0</v>
      </c>
      <c r="AV50" s="20">
        <v>133.089110661742</v>
      </c>
      <c r="AW50" s="21">
        <v>177.4223525943273</v>
      </c>
      <c r="AX50" s="21">
        <v>0</v>
      </c>
      <c r="AY50" s="21">
        <v>0</v>
      </c>
      <c r="AZ50" s="22">
        <v>185.43399014577415</v>
      </c>
      <c r="BA50" s="20">
        <v>0</v>
      </c>
      <c r="BB50" s="21">
        <v>0</v>
      </c>
      <c r="BC50" s="21">
        <v>0</v>
      </c>
      <c r="BD50" s="21">
        <v>0</v>
      </c>
      <c r="BE50" s="22">
        <v>0</v>
      </c>
      <c r="BF50" s="20">
        <v>63.35611326254839</v>
      </c>
      <c r="BG50" s="21">
        <v>16.97979655548387</v>
      </c>
      <c r="BH50" s="21">
        <v>0</v>
      </c>
      <c r="BI50" s="21">
        <v>0</v>
      </c>
      <c r="BJ50" s="22">
        <v>44.66763475038709</v>
      </c>
      <c r="BK50" s="23">
        <f>SUM(C50:BJ50)</f>
        <v>778.0984824340047</v>
      </c>
    </row>
    <row r="51" spans="1:63" ht="30">
      <c r="A51" s="19"/>
      <c r="B51" s="7" t="s">
        <v>179</v>
      </c>
      <c r="C51" s="20">
        <v>0</v>
      </c>
      <c r="D51" s="21">
        <v>0</v>
      </c>
      <c r="E51" s="21">
        <v>0</v>
      </c>
      <c r="F51" s="21">
        <v>0</v>
      </c>
      <c r="G51" s="22">
        <v>0</v>
      </c>
      <c r="H51" s="20">
        <v>3.8871795467419363</v>
      </c>
      <c r="I51" s="21">
        <v>172.24912920880644</v>
      </c>
      <c r="J51" s="21">
        <v>0.27217074667741936</v>
      </c>
      <c r="K51" s="21">
        <v>0</v>
      </c>
      <c r="L51" s="22">
        <v>69.24004069990322</v>
      </c>
      <c r="M51" s="20">
        <v>0</v>
      </c>
      <c r="N51" s="21">
        <v>0</v>
      </c>
      <c r="O51" s="21">
        <v>0</v>
      </c>
      <c r="P51" s="21">
        <v>0</v>
      </c>
      <c r="Q51" s="22">
        <v>0</v>
      </c>
      <c r="R51" s="20">
        <v>0.5041923532258066</v>
      </c>
      <c r="S51" s="21">
        <v>0.042309347548387104</v>
      </c>
      <c r="T51" s="21">
        <v>0</v>
      </c>
      <c r="U51" s="21">
        <v>0</v>
      </c>
      <c r="V51" s="22">
        <v>0.747558954</v>
      </c>
      <c r="W51" s="20">
        <v>0</v>
      </c>
      <c r="X51" s="21">
        <v>0</v>
      </c>
      <c r="Y51" s="21">
        <v>0</v>
      </c>
      <c r="Z51" s="21">
        <v>0</v>
      </c>
      <c r="AA51" s="22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0">
        <v>0</v>
      </c>
      <c r="AH51" s="21">
        <v>0</v>
      </c>
      <c r="AI51" s="21">
        <v>0</v>
      </c>
      <c r="AJ51" s="21">
        <v>0</v>
      </c>
      <c r="AK51" s="22">
        <v>0</v>
      </c>
      <c r="AL51" s="20">
        <v>0</v>
      </c>
      <c r="AM51" s="21">
        <v>0</v>
      </c>
      <c r="AN51" s="21">
        <v>0</v>
      </c>
      <c r="AO51" s="21">
        <v>0</v>
      </c>
      <c r="AP51" s="22">
        <v>0</v>
      </c>
      <c r="AQ51" s="20">
        <v>0</v>
      </c>
      <c r="AR51" s="21">
        <v>0</v>
      </c>
      <c r="AS51" s="21">
        <v>0</v>
      </c>
      <c r="AT51" s="21">
        <v>0</v>
      </c>
      <c r="AU51" s="22">
        <v>0</v>
      </c>
      <c r="AV51" s="20">
        <v>1.8809165745161296</v>
      </c>
      <c r="AW51" s="21">
        <v>61.589402741484996</v>
      </c>
      <c r="AX51" s="21">
        <v>0</v>
      </c>
      <c r="AY51" s="21">
        <v>0</v>
      </c>
      <c r="AZ51" s="22">
        <v>128.1676261392258</v>
      </c>
      <c r="BA51" s="20">
        <v>0</v>
      </c>
      <c r="BB51" s="21">
        <v>0</v>
      </c>
      <c r="BC51" s="21">
        <v>0</v>
      </c>
      <c r="BD51" s="21">
        <v>0</v>
      </c>
      <c r="BE51" s="22">
        <v>0</v>
      </c>
      <c r="BF51" s="20">
        <v>0.7887537995161292</v>
      </c>
      <c r="BG51" s="21">
        <v>9.45077470487097</v>
      </c>
      <c r="BH51" s="21">
        <v>0.15807619096774192</v>
      </c>
      <c r="BI51" s="21">
        <v>0</v>
      </c>
      <c r="BJ51" s="22">
        <v>6.944243646129031</v>
      </c>
      <c r="BK51" s="23">
        <f>SUM(C51:BJ51)</f>
        <v>455.92237465361404</v>
      </c>
    </row>
    <row r="52" spans="1:63" ht="15">
      <c r="A52" s="19"/>
      <c r="B52" s="7" t="s">
        <v>112</v>
      </c>
      <c r="C52" s="20">
        <v>0</v>
      </c>
      <c r="D52" s="21">
        <v>396.6041391187096</v>
      </c>
      <c r="E52" s="21">
        <v>0</v>
      </c>
      <c r="F52" s="21">
        <v>0</v>
      </c>
      <c r="G52" s="22">
        <v>0</v>
      </c>
      <c r="H52" s="20">
        <v>37.76085512341935</v>
      </c>
      <c r="I52" s="21">
        <v>2113.803197359871</v>
      </c>
      <c r="J52" s="21">
        <v>0</v>
      </c>
      <c r="K52" s="21">
        <v>0</v>
      </c>
      <c r="L52" s="22">
        <v>494.9807860113548</v>
      </c>
      <c r="M52" s="20">
        <v>0</v>
      </c>
      <c r="N52" s="21">
        <v>0</v>
      </c>
      <c r="O52" s="21">
        <v>0</v>
      </c>
      <c r="P52" s="21">
        <v>0</v>
      </c>
      <c r="Q52" s="22">
        <v>0</v>
      </c>
      <c r="R52" s="20">
        <v>2.873084802870969</v>
      </c>
      <c r="S52" s="21">
        <v>84.25982813116129</v>
      </c>
      <c r="T52" s="21">
        <v>0</v>
      </c>
      <c r="U52" s="21">
        <v>0</v>
      </c>
      <c r="V52" s="22">
        <v>52.62050498938709</v>
      </c>
      <c r="W52" s="20">
        <v>0</v>
      </c>
      <c r="X52" s="21">
        <v>0</v>
      </c>
      <c r="Y52" s="21">
        <v>0</v>
      </c>
      <c r="Z52" s="21">
        <v>0</v>
      </c>
      <c r="AA52" s="22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0">
        <v>0</v>
      </c>
      <c r="AH52" s="21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1">
        <v>0</v>
      </c>
      <c r="AP52" s="22">
        <v>0</v>
      </c>
      <c r="AQ52" s="20">
        <v>0</v>
      </c>
      <c r="AR52" s="21">
        <v>0</v>
      </c>
      <c r="AS52" s="21">
        <v>0</v>
      </c>
      <c r="AT52" s="21">
        <v>0</v>
      </c>
      <c r="AU52" s="22">
        <v>0</v>
      </c>
      <c r="AV52" s="20">
        <v>41.93845365680644</v>
      </c>
      <c r="AW52" s="21">
        <v>502.3700997863945</v>
      </c>
      <c r="AX52" s="21">
        <v>5.631207545290321</v>
      </c>
      <c r="AY52" s="21">
        <v>0</v>
      </c>
      <c r="AZ52" s="22">
        <v>672.5530638161295</v>
      </c>
      <c r="BA52" s="20">
        <v>0</v>
      </c>
      <c r="BB52" s="21">
        <v>0</v>
      </c>
      <c r="BC52" s="21">
        <v>0</v>
      </c>
      <c r="BD52" s="21">
        <v>0</v>
      </c>
      <c r="BE52" s="22">
        <v>0</v>
      </c>
      <c r="BF52" s="20">
        <v>10.407781633354839</v>
      </c>
      <c r="BG52" s="21">
        <v>23.82342175364516</v>
      </c>
      <c r="BH52" s="21">
        <v>0</v>
      </c>
      <c r="BI52" s="21">
        <v>0</v>
      </c>
      <c r="BJ52" s="22">
        <v>51.840909983</v>
      </c>
      <c r="BK52" s="23">
        <f>SUM(C52:BJ52)</f>
        <v>4491.467333711394</v>
      </c>
    </row>
    <row r="53" spans="1:63" ht="30">
      <c r="A53" s="19"/>
      <c r="B53" s="7" t="s">
        <v>185</v>
      </c>
      <c r="C53" s="20">
        <v>0</v>
      </c>
      <c r="D53" s="21">
        <v>0</v>
      </c>
      <c r="E53" s="21">
        <v>0</v>
      </c>
      <c r="F53" s="21">
        <v>0</v>
      </c>
      <c r="G53" s="22">
        <v>0</v>
      </c>
      <c r="H53" s="20">
        <v>9.884100537</v>
      </c>
      <c r="I53" s="21">
        <v>164.62467665225802</v>
      </c>
      <c r="J53" s="21">
        <v>0</v>
      </c>
      <c r="K53" s="21">
        <v>0</v>
      </c>
      <c r="L53" s="22">
        <v>66.0727994898387</v>
      </c>
      <c r="M53" s="20">
        <v>0</v>
      </c>
      <c r="N53" s="21">
        <v>0</v>
      </c>
      <c r="O53" s="21">
        <v>0</v>
      </c>
      <c r="P53" s="21">
        <v>0</v>
      </c>
      <c r="Q53" s="22">
        <v>0</v>
      </c>
      <c r="R53" s="20">
        <v>1.3225303134516133</v>
      </c>
      <c r="S53" s="21">
        <v>6.182795473935483</v>
      </c>
      <c r="T53" s="21">
        <v>0</v>
      </c>
      <c r="U53" s="21">
        <v>0</v>
      </c>
      <c r="V53" s="22">
        <v>2.8519678303225815</v>
      </c>
      <c r="W53" s="20">
        <v>0</v>
      </c>
      <c r="X53" s="21">
        <v>0</v>
      </c>
      <c r="Y53" s="21">
        <v>0</v>
      </c>
      <c r="Z53" s="21">
        <v>0</v>
      </c>
      <c r="AA53" s="22">
        <v>0</v>
      </c>
      <c r="AB53" s="20">
        <v>0</v>
      </c>
      <c r="AC53" s="21">
        <v>0</v>
      </c>
      <c r="AD53" s="21">
        <v>0</v>
      </c>
      <c r="AE53" s="21">
        <v>0</v>
      </c>
      <c r="AF53" s="22">
        <v>0</v>
      </c>
      <c r="AG53" s="20">
        <v>0</v>
      </c>
      <c r="AH53" s="21">
        <v>0</v>
      </c>
      <c r="AI53" s="21">
        <v>0</v>
      </c>
      <c r="AJ53" s="21">
        <v>0</v>
      </c>
      <c r="AK53" s="22">
        <v>0</v>
      </c>
      <c r="AL53" s="20">
        <v>0</v>
      </c>
      <c r="AM53" s="21">
        <v>0</v>
      </c>
      <c r="AN53" s="21">
        <v>0</v>
      </c>
      <c r="AO53" s="21">
        <v>0</v>
      </c>
      <c r="AP53" s="22">
        <v>0</v>
      </c>
      <c r="AQ53" s="20">
        <v>0</v>
      </c>
      <c r="AR53" s="21">
        <v>0</v>
      </c>
      <c r="AS53" s="21">
        <v>0</v>
      </c>
      <c r="AT53" s="21">
        <v>0</v>
      </c>
      <c r="AU53" s="22">
        <v>0</v>
      </c>
      <c r="AV53" s="20">
        <v>1.2964393278709674</v>
      </c>
      <c r="AW53" s="21">
        <v>34.25493795663057</v>
      </c>
      <c r="AX53" s="21">
        <v>0</v>
      </c>
      <c r="AY53" s="21">
        <v>0</v>
      </c>
      <c r="AZ53" s="22">
        <v>64.2921718367742</v>
      </c>
      <c r="BA53" s="20">
        <v>0</v>
      </c>
      <c r="BB53" s="21">
        <v>0</v>
      </c>
      <c r="BC53" s="21">
        <v>0</v>
      </c>
      <c r="BD53" s="21">
        <v>0</v>
      </c>
      <c r="BE53" s="22">
        <v>0</v>
      </c>
      <c r="BF53" s="20">
        <v>0.3960228179354839</v>
      </c>
      <c r="BG53" s="21">
        <v>0.6212103280967741</v>
      </c>
      <c r="BH53" s="21">
        <v>0</v>
      </c>
      <c r="BI53" s="21">
        <v>0</v>
      </c>
      <c r="BJ53" s="22">
        <v>1.8948849383548387</v>
      </c>
      <c r="BK53" s="23">
        <f aca="true" t="shared" si="7" ref="BK53:BK61">SUM(C53:BJ53)</f>
        <v>353.6945375024692</v>
      </c>
    </row>
    <row r="54" spans="1:63" ht="15">
      <c r="A54" s="19"/>
      <c r="B54" s="7" t="s">
        <v>188</v>
      </c>
      <c r="C54" s="20">
        <v>0</v>
      </c>
      <c r="D54" s="21">
        <v>0</v>
      </c>
      <c r="E54" s="21">
        <v>0</v>
      </c>
      <c r="F54" s="21">
        <v>0</v>
      </c>
      <c r="G54" s="22">
        <v>0</v>
      </c>
      <c r="H54" s="20">
        <v>0.8497325290322579</v>
      </c>
      <c r="I54" s="21">
        <v>126.27936295948388</v>
      </c>
      <c r="J54" s="21">
        <v>0</v>
      </c>
      <c r="K54" s="21">
        <v>0</v>
      </c>
      <c r="L54" s="22">
        <v>49.55993155525807</v>
      </c>
      <c r="M54" s="20">
        <v>0</v>
      </c>
      <c r="N54" s="21">
        <v>0</v>
      </c>
      <c r="O54" s="21">
        <v>0</v>
      </c>
      <c r="P54" s="21">
        <v>0</v>
      </c>
      <c r="Q54" s="22">
        <v>0</v>
      </c>
      <c r="R54" s="20">
        <v>0.5104726505161289</v>
      </c>
      <c r="S54" s="21">
        <v>9.932682586290323</v>
      </c>
      <c r="T54" s="21">
        <v>0</v>
      </c>
      <c r="U54" s="21">
        <v>0</v>
      </c>
      <c r="V54" s="22">
        <v>0.9751676416451613</v>
      </c>
      <c r="W54" s="20">
        <v>0</v>
      </c>
      <c r="X54" s="21">
        <v>0</v>
      </c>
      <c r="Y54" s="21">
        <v>0</v>
      </c>
      <c r="Z54" s="21">
        <v>0</v>
      </c>
      <c r="AA54" s="22">
        <v>0</v>
      </c>
      <c r="AB54" s="20">
        <v>0</v>
      </c>
      <c r="AC54" s="21">
        <v>0</v>
      </c>
      <c r="AD54" s="21">
        <v>0</v>
      </c>
      <c r="AE54" s="21">
        <v>0</v>
      </c>
      <c r="AF54" s="22">
        <v>0</v>
      </c>
      <c r="AG54" s="20">
        <v>0</v>
      </c>
      <c r="AH54" s="21">
        <v>0</v>
      </c>
      <c r="AI54" s="21">
        <v>0</v>
      </c>
      <c r="AJ54" s="21">
        <v>0</v>
      </c>
      <c r="AK54" s="22">
        <v>0</v>
      </c>
      <c r="AL54" s="20">
        <v>0</v>
      </c>
      <c r="AM54" s="21">
        <v>0</v>
      </c>
      <c r="AN54" s="21">
        <v>0</v>
      </c>
      <c r="AO54" s="21">
        <v>0</v>
      </c>
      <c r="AP54" s="22">
        <v>0</v>
      </c>
      <c r="AQ54" s="20">
        <v>0</v>
      </c>
      <c r="AR54" s="21">
        <v>0</v>
      </c>
      <c r="AS54" s="21">
        <v>0</v>
      </c>
      <c r="AT54" s="21">
        <v>0</v>
      </c>
      <c r="AU54" s="22">
        <v>0</v>
      </c>
      <c r="AV54" s="20">
        <v>2.5667118659677426</v>
      </c>
      <c r="AW54" s="21">
        <v>48.68623709622551</v>
      </c>
      <c r="AX54" s="21">
        <v>0</v>
      </c>
      <c r="AY54" s="21">
        <v>0</v>
      </c>
      <c r="AZ54" s="22">
        <v>140.4425797888064</v>
      </c>
      <c r="BA54" s="20">
        <v>0</v>
      </c>
      <c r="BB54" s="21">
        <v>0</v>
      </c>
      <c r="BC54" s="21">
        <v>0</v>
      </c>
      <c r="BD54" s="21">
        <v>0</v>
      </c>
      <c r="BE54" s="22">
        <v>0</v>
      </c>
      <c r="BF54" s="20">
        <v>0.6032170996451613</v>
      </c>
      <c r="BG54" s="21">
        <v>6.054914536419355</v>
      </c>
      <c r="BH54" s="21">
        <v>0</v>
      </c>
      <c r="BI54" s="21">
        <v>0</v>
      </c>
      <c r="BJ54" s="22">
        <v>10.969565785225809</v>
      </c>
      <c r="BK54" s="23">
        <f t="shared" si="7"/>
        <v>397.4305760945158</v>
      </c>
    </row>
    <row r="55" spans="1:63" ht="15">
      <c r="A55" s="19"/>
      <c r="B55" s="7" t="s">
        <v>113</v>
      </c>
      <c r="C55" s="20">
        <v>0</v>
      </c>
      <c r="D55" s="21">
        <v>5.849245549935484</v>
      </c>
      <c r="E55" s="21">
        <v>0</v>
      </c>
      <c r="F55" s="21">
        <v>0</v>
      </c>
      <c r="G55" s="22">
        <v>0</v>
      </c>
      <c r="H55" s="20">
        <v>81.83047651780649</v>
      </c>
      <c r="I55" s="21">
        <v>1844.365858056516</v>
      </c>
      <c r="J55" s="21">
        <v>1.862802806548388</v>
      </c>
      <c r="K55" s="21">
        <v>0</v>
      </c>
      <c r="L55" s="22">
        <v>2096.3746481669677</v>
      </c>
      <c r="M55" s="20">
        <v>0</v>
      </c>
      <c r="N55" s="21">
        <v>0</v>
      </c>
      <c r="O55" s="21">
        <v>0</v>
      </c>
      <c r="P55" s="21">
        <v>0</v>
      </c>
      <c r="Q55" s="22">
        <v>0</v>
      </c>
      <c r="R55" s="20">
        <v>10.37077928964516</v>
      </c>
      <c r="S55" s="21">
        <v>254.7974406589033</v>
      </c>
      <c r="T55" s="21">
        <v>18.9140802953871</v>
      </c>
      <c r="U55" s="21">
        <v>0</v>
      </c>
      <c r="V55" s="22">
        <v>243.20744196045155</v>
      </c>
      <c r="W55" s="20">
        <v>0</v>
      </c>
      <c r="X55" s="21">
        <v>0</v>
      </c>
      <c r="Y55" s="21">
        <v>0</v>
      </c>
      <c r="Z55" s="21">
        <v>0</v>
      </c>
      <c r="AA55" s="22">
        <v>0</v>
      </c>
      <c r="AB55" s="20">
        <v>0</v>
      </c>
      <c r="AC55" s="21">
        <v>0</v>
      </c>
      <c r="AD55" s="21">
        <v>0</v>
      </c>
      <c r="AE55" s="21">
        <v>0</v>
      </c>
      <c r="AF55" s="22">
        <v>0</v>
      </c>
      <c r="AG55" s="20">
        <v>0</v>
      </c>
      <c r="AH55" s="21">
        <v>0</v>
      </c>
      <c r="AI55" s="21">
        <v>0</v>
      </c>
      <c r="AJ55" s="21">
        <v>0</v>
      </c>
      <c r="AK55" s="22">
        <v>0</v>
      </c>
      <c r="AL55" s="20">
        <v>0</v>
      </c>
      <c r="AM55" s="21">
        <v>0</v>
      </c>
      <c r="AN55" s="21">
        <v>0</v>
      </c>
      <c r="AO55" s="21">
        <v>0</v>
      </c>
      <c r="AP55" s="22">
        <v>0</v>
      </c>
      <c r="AQ55" s="20">
        <v>0</v>
      </c>
      <c r="AR55" s="21">
        <v>0</v>
      </c>
      <c r="AS55" s="21">
        <v>0</v>
      </c>
      <c r="AT55" s="21">
        <v>0</v>
      </c>
      <c r="AU55" s="22">
        <v>0</v>
      </c>
      <c r="AV55" s="20">
        <v>29.897092548419348</v>
      </c>
      <c r="AW55" s="21">
        <v>552.1618791527783</v>
      </c>
      <c r="AX55" s="21">
        <v>0</v>
      </c>
      <c r="AY55" s="21">
        <v>0</v>
      </c>
      <c r="AZ55" s="22">
        <v>1388.6481398645487</v>
      </c>
      <c r="BA55" s="20">
        <v>0</v>
      </c>
      <c r="BB55" s="21">
        <v>0</v>
      </c>
      <c r="BC55" s="21">
        <v>0</v>
      </c>
      <c r="BD55" s="21">
        <v>0</v>
      </c>
      <c r="BE55" s="22">
        <v>0</v>
      </c>
      <c r="BF55" s="20">
        <v>14.633597145999996</v>
      </c>
      <c r="BG55" s="21">
        <v>66.18228054409677</v>
      </c>
      <c r="BH55" s="21">
        <v>2.502146290870968</v>
      </c>
      <c r="BI55" s="21">
        <v>0</v>
      </c>
      <c r="BJ55" s="22">
        <v>202.4386087821613</v>
      </c>
      <c r="BK55" s="23">
        <f t="shared" si="7"/>
        <v>6814.036517631036</v>
      </c>
    </row>
    <row r="56" spans="1:63" ht="15">
      <c r="A56" s="19"/>
      <c r="B56" s="7" t="s">
        <v>189</v>
      </c>
      <c r="C56" s="20">
        <v>0</v>
      </c>
      <c r="D56" s="21">
        <v>0</v>
      </c>
      <c r="E56" s="21">
        <v>0</v>
      </c>
      <c r="F56" s="21">
        <v>0</v>
      </c>
      <c r="G56" s="22">
        <v>0</v>
      </c>
      <c r="H56" s="20">
        <v>1.4809936278387095</v>
      </c>
      <c r="I56" s="21">
        <v>165.44901455819354</v>
      </c>
      <c r="J56" s="21">
        <v>0</v>
      </c>
      <c r="K56" s="21">
        <v>0</v>
      </c>
      <c r="L56" s="22">
        <v>181.6629731761613</v>
      </c>
      <c r="M56" s="20">
        <v>0</v>
      </c>
      <c r="N56" s="21">
        <v>0</v>
      </c>
      <c r="O56" s="21">
        <v>0</v>
      </c>
      <c r="P56" s="21">
        <v>0</v>
      </c>
      <c r="Q56" s="22">
        <v>0</v>
      </c>
      <c r="R56" s="20">
        <v>0.4476968782258064</v>
      </c>
      <c r="S56" s="21">
        <v>44.28207509993548</v>
      </c>
      <c r="T56" s="21">
        <v>0</v>
      </c>
      <c r="U56" s="21">
        <v>0</v>
      </c>
      <c r="V56" s="22">
        <v>13.027733655419357</v>
      </c>
      <c r="W56" s="20">
        <v>0</v>
      </c>
      <c r="X56" s="21">
        <v>0</v>
      </c>
      <c r="Y56" s="21">
        <v>0</v>
      </c>
      <c r="Z56" s="21">
        <v>0</v>
      </c>
      <c r="AA56" s="22">
        <v>0</v>
      </c>
      <c r="AB56" s="20">
        <v>0</v>
      </c>
      <c r="AC56" s="21">
        <v>0</v>
      </c>
      <c r="AD56" s="21">
        <v>0</v>
      </c>
      <c r="AE56" s="21">
        <v>0</v>
      </c>
      <c r="AF56" s="22">
        <v>0</v>
      </c>
      <c r="AG56" s="20">
        <v>0</v>
      </c>
      <c r="AH56" s="21">
        <v>0</v>
      </c>
      <c r="AI56" s="21">
        <v>0</v>
      </c>
      <c r="AJ56" s="21">
        <v>0</v>
      </c>
      <c r="AK56" s="22">
        <v>0</v>
      </c>
      <c r="AL56" s="20">
        <v>0</v>
      </c>
      <c r="AM56" s="21">
        <v>0</v>
      </c>
      <c r="AN56" s="21">
        <v>0</v>
      </c>
      <c r="AO56" s="21">
        <v>0</v>
      </c>
      <c r="AP56" s="22">
        <v>0</v>
      </c>
      <c r="AQ56" s="20">
        <v>0</v>
      </c>
      <c r="AR56" s="21">
        <v>0</v>
      </c>
      <c r="AS56" s="21">
        <v>0</v>
      </c>
      <c r="AT56" s="21">
        <v>0</v>
      </c>
      <c r="AU56" s="22">
        <v>0</v>
      </c>
      <c r="AV56" s="20">
        <v>1.7832741226451623</v>
      </c>
      <c r="AW56" s="21">
        <v>28.654589387374187</v>
      </c>
      <c r="AX56" s="21">
        <v>0</v>
      </c>
      <c r="AY56" s="21">
        <v>0</v>
      </c>
      <c r="AZ56" s="22">
        <v>115.1406414395161</v>
      </c>
      <c r="BA56" s="20">
        <v>0</v>
      </c>
      <c r="BB56" s="21">
        <v>0</v>
      </c>
      <c r="BC56" s="21">
        <v>0</v>
      </c>
      <c r="BD56" s="21">
        <v>0</v>
      </c>
      <c r="BE56" s="22">
        <v>0</v>
      </c>
      <c r="BF56" s="20">
        <v>1.7223765832580649</v>
      </c>
      <c r="BG56" s="21">
        <v>7.71928313735484</v>
      </c>
      <c r="BH56" s="21">
        <v>0</v>
      </c>
      <c r="BI56" s="21">
        <v>0</v>
      </c>
      <c r="BJ56" s="22">
        <v>8.448647966548387</v>
      </c>
      <c r="BK56" s="23">
        <f t="shared" si="7"/>
        <v>569.8192996324709</v>
      </c>
    </row>
    <row r="57" spans="1:63" ht="30">
      <c r="A57" s="19"/>
      <c r="B57" s="7" t="s">
        <v>190</v>
      </c>
      <c r="C57" s="20">
        <v>0</v>
      </c>
      <c r="D57" s="21">
        <v>0</v>
      </c>
      <c r="E57" s="21">
        <v>0</v>
      </c>
      <c r="F57" s="21">
        <v>0</v>
      </c>
      <c r="G57" s="22">
        <v>0</v>
      </c>
      <c r="H57" s="20">
        <v>7.037042067806451</v>
      </c>
      <c r="I57" s="21">
        <v>148.50311031099997</v>
      </c>
      <c r="J57" s="21">
        <v>0</v>
      </c>
      <c r="K57" s="21">
        <v>0</v>
      </c>
      <c r="L57" s="22">
        <v>66.43304824690323</v>
      </c>
      <c r="M57" s="20">
        <v>0</v>
      </c>
      <c r="N57" s="21">
        <v>0</v>
      </c>
      <c r="O57" s="21">
        <v>0</v>
      </c>
      <c r="P57" s="21">
        <v>0</v>
      </c>
      <c r="Q57" s="22">
        <v>0</v>
      </c>
      <c r="R57" s="20">
        <v>0.326171472</v>
      </c>
      <c r="S57" s="21">
        <v>3.2040437352580646</v>
      </c>
      <c r="T57" s="21">
        <v>0</v>
      </c>
      <c r="U57" s="21">
        <v>0</v>
      </c>
      <c r="V57" s="22">
        <v>2.8647966345161286</v>
      </c>
      <c r="W57" s="20">
        <v>0</v>
      </c>
      <c r="X57" s="21">
        <v>0</v>
      </c>
      <c r="Y57" s="21">
        <v>0</v>
      </c>
      <c r="Z57" s="21">
        <v>0</v>
      </c>
      <c r="AA57" s="22">
        <v>0</v>
      </c>
      <c r="AB57" s="20">
        <v>0</v>
      </c>
      <c r="AC57" s="21">
        <v>0</v>
      </c>
      <c r="AD57" s="21">
        <v>0</v>
      </c>
      <c r="AE57" s="21">
        <v>0</v>
      </c>
      <c r="AF57" s="22">
        <v>0</v>
      </c>
      <c r="AG57" s="20">
        <v>0</v>
      </c>
      <c r="AH57" s="21">
        <v>0</v>
      </c>
      <c r="AI57" s="21">
        <v>0</v>
      </c>
      <c r="AJ57" s="21">
        <v>0</v>
      </c>
      <c r="AK57" s="22">
        <v>0</v>
      </c>
      <c r="AL57" s="20">
        <v>0</v>
      </c>
      <c r="AM57" s="21">
        <v>0</v>
      </c>
      <c r="AN57" s="21">
        <v>0</v>
      </c>
      <c r="AO57" s="21">
        <v>0</v>
      </c>
      <c r="AP57" s="22">
        <v>0</v>
      </c>
      <c r="AQ57" s="20">
        <v>0</v>
      </c>
      <c r="AR57" s="21">
        <v>0</v>
      </c>
      <c r="AS57" s="21">
        <v>0</v>
      </c>
      <c r="AT57" s="21">
        <v>0</v>
      </c>
      <c r="AU57" s="22">
        <v>0</v>
      </c>
      <c r="AV57" s="20">
        <v>0.9206689012580643</v>
      </c>
      <c r="AW57" s="21">
        <v>14.531600157326116</v>
      </c>
      <c r="AX57" s="21">
        <v>0</v>
      </c>
      <c r="AY57" s="21">
        <v>0</v>
      </c>
      <c r="AZ57" s="22">
        <v>47.79102182580645</v>
      </c>
      <c r="BA57" s="20">
        <v>0</v>
      </c>
      <c r="BB57" s="21">
        <v>0</v>
      </c>
      <c r="BC57" s="21">
        <v>0</v>
      </c>
      <c r="BD57" s="21">
        <v>0</v>
      </c>
      <c r="BE57" s="22">
        <v>0</v>
      </c>
      <c r="BF57" s="20">
        <v>0.3600664445806452</v>
      </c>
      <c r="BG57" s="21">
        <v>0.8177363177096774</v>
      </c>
      <c r="BH57" s="21">
        <v>0</v>
      </c>
      <c r="BI57" s="21">
        <v>0</v>
      </c>
      <c r="BJ57" s="22">
        <v>1.601207363258065</v>
      </c>
      <c r="BK57" s="23">
        <f t="shared" si="7"/>
        <v>294.39051347742287</v>
      </c>
    </row>
    <row r="58" spans="1:63" ht="15">
      <c r="A58" s="19"/>
      <c r="B58" s="7" t="s">
        <v>193</v>
      </c>
      <c r="C58" s="20">
        <v>0</v>
      </c>
      <c r="D58" s="21">
        <v>0</v>
      </c>
      <c r="E58" s="21">
        <v>0</v>
      </c>
      <c r="F58" s="21">
        <v>0</v>
      </c>
      <c r="G58" s="22">
        <v>0</v>
      </c>
      <c r="H58" s="20">
        <v>0.46952371761290335</v>
      </c>
      <c r="I58" s="21">
        <v>46.78299182648388</v>
      </c>
      <c r="J58" s="21">
        <v>0</v>
      </c>
      <c r="K58" s="21">
        <v>0</v>
      </c>
      <c r="L58" s="22">
        <v>23.467813905129038</v>
      </c>
      <c r="M58" s="20">
        <v>0</v>
      </c>
      <c r="N58" s="21">
        <v>0</v>
      </c>
      <c r="O58" s="21">
        <v>0</v>
      </c>
      <c r="P58" s="21">
        <v>0</v>
      </c>
      <c r="Q58" s="22">
        <v>0</v>
      </c>
      <c r="R58" s="20">
        <v>0.36692752419354835</v>
      </c>
      <c r="S58" s="21">
        <v>0</v>
      </c>
      <c r="T58" s="21">
        <v>0</v>
      </c>
      <c r="U58" s="21">
        <v>0</v>
      </c>
      <c r="V58" s="22">
        <v>2.3006010508387096</v>
      </c>
      <c r="W58" s="20">
        <v>0</v>
      </c>
      <c r="X58" s="21">
        <v>0</v>
      </c>
      <c r="Y58" s="21">
        <v>0</v>
      </c>
      <c r="Z58" s="21">
        <v>0</v>
      </c>
      <c r="AA58" s="22">
        <v>0</v>
      </c>
      <c r="AB58" s="20">
        <v>0</v>
      </c>
      <c r="AC58" s="21">
        <v>0</v>
      </c>
      <c r="AD58" s="21">
        <v>0</v>
      </c>
      <c r="AE58" s="21">
        <v>0</v>
      </c>
      <c r="AF58" s="22">
        <v>0</v>
      </c>
      <c r="AG58" s="20">
        <v>0</v>
      </c>
      <c r="AH58" s="21">
        <v>0</v>
      </c>
      <c r="AI58" s="21">
        <v>0</v>
      </c>
      <c r="AJ58" s="21">
        <v>0</v>
      </c>
      <c r="AK58" s="22">
        <v>0</v>
      </c>
      <c r="AL58" s="20">
        <v>0</v>
      </c>
      <c r="AM58" s="21">
        <v>0</v>
      </c>
      <c r="AN58" s="21">
        <v>0</v>
      </c>
      <c r="AO58" s="21">
        <v>0</v>
      </c>
      <c r="AP58" s="22">
        <v>0</v>
      </c>
      <c r="AQ58" s="20">
        <v>0</v>
      </c>
      <c r="AR58" s="21">
        <v>0</v>
      </c>
      <c r="AS58" s="21">
        <v>0</v>
      </c>
      <c r="AT58" s="21">
        <v>0</v>
      </c>
      <c r="AU58" s="22">
        <v>0</v>
      </c>
      <c r="AV58" s="20">
        <v>0.2383403747741936</v>
      </c>
      <c r="AW58" s="21">
        <v>11.449585958967065</v>
      </c>
      <c r="AX58" s="21">
        <v>0</v>
      </c>
      <c r="AY58" s="21">
        <v>0</v>
      </c>
      <c r="AZ58" s="22">
        <v>23.059680993967746</v>
      </c>
      <c r="BA58" s="20">
        <v>0</v>
      </c>
      <c r="BB58" s="21">
        <v>0</v>
      </c>
      <c r="BC58" s="21">
        <v>0</v>
      </c>
      <c r="BD58" s="21">
        <v>0</v>
      </c>
      <c r="BE58" s="22">
        <v>0</v>
      </c>
      <c r="BF58" s="20">
        <v>0.21139153138709676</v>
      </c>
      <c r="BG58" s="21">
        <v>0.002649791322580645</v>
      </c>
      <c r="BH58" s="21">
        <v>0</v>
      </c>
      <c r="BI58" s="21">
        <v>0</v>
      </c>
      <c r="BJ58" s="22">
        <v>0.5943155228387098</v>
      </c>
      <c r="BK58" s="23">
        <f t="shared" si="7"/>
        <v>108.94382219751546</v>
      </c>
    </row>
    <row r="59" spans="1:63" ht="15">
      <c r="A59" s="19"/>
      <c r="B59" s="7" t="s">
        <v>114</v>
      </c>
      <c r="C59" s="20">
        <v>0</v>
      </c>
      <c r="D59" s="21">
        <v>8.929731774193549</v>
      </c>
      <c r="E59" s="21">
        <v>0</v>
      </c>
      <c r="F59" s="21">
        <v>0</v>
      </c>
      <c r="G59" s="22">
        <v>0</v>
      </c>
      <c r="H59" s="20">
        <v>4.0398564830967745</v>
      </c>
      <c r="I59" s="21">
        <v>0.056767542090471614</v>
      </c>
      <c r="J59" s="21">
        <v>0</v>
      </c>
      <c r="K59" s="21">
        <v>0</v>
      </c>
      <c r="L59" s="22">
        <v>3.563956954516129</v>
      </c>
      <c r="M59" s="20">
        <v>0</v>
      </c>
      <c r="N59" s="21">
        <v>0</v>
      </c>
      <c r="O59" s="21">
        <v>0</v>
      </c>
      <c r="P59" s="21">
        <v>0</v>
      </c>
      <c r="Q59" s="22">
        <v>0</v>
      </c>
      <c r="R59" s="20">
        <v>3.0898079949354837</v>
      </c>
      <c r="S59" s="21">
        <v>0</v>
      </c>
      <c r="T59" s="21">
        <v>0</v>
      </c>
      <c r="U59" s="21">
        <v>0</v>
      </c>
      <c r="V59" s="22">
        <v>0.40454653325806456</v>
      </c>
      <c r="W59" s="20">
        <v>0</v>
      </c>
      <c r="X59" s="21">
        <v>0</v>
      </c>
      <c r="Y59" s="21">
        <v>0</v>
      </c>
      <c r="Z59" s="21">
        <v>0</v>
      </c>
      <c r="AA59" s="22">
        <v>0</v>
      </c>
      <c r="AB59" s="20">
        <v>0</v>
      </c>
      <c r="AC59" s="21">
        <v>0</v>
      </c>
      <c r="AD59" s="21">
        <v>0</v>
      </c>
      <c r="AE59" s="21">
        <v>0</v>
      </c>
      <c r="AF59" s="22">
        <v>0</v>
      </c>
      <c r="AG59" s="20">
        <v>0</v>
      </c>
      <c r="AH59" s="21">
        <v>0</v>
      </c>
      <c r="AI59" s="21">
        <v>0</v>
      </c>
      <c r="AJ59" s="21">
        <v>0</v>
      </c>
      <c r="AK59" s="22">
        <v>0</v>
      </c>
      <c r="AL59" s="20">
        <v>0</v>
      </c>
      <c r="AM59" s="21">
        <v>0</v>
      </c>
      <c r="AN59" s="21">
        <v>0</v>
      </c>
      <c r="AO59" s="21">
        <v>0</v>
      </c>
      <c r="AP59" s="22">
        <v>0</v>
      </c>
      <c r="AQ59" s="20">
        <v>0</v>
      </c>
      <c r="AR59" s="21">
        <v>0</v>
      </c>
      <c r="AS59" s="21">
        <v>0</v>
      </c>
      <c r="AT59" s="21">
        <v>0</v>
      </c>
      <c r="AU59" s="22">
        <v>0</v>
      </c>
      <c r="AV59" s="20">
        <v>52.10552035161288</v>
      </c>
      <c r="AW59" s="21">
        <v>0.0018873897419354846</v>
      </c>
      <c r="AX59" s="21">
        <v>0</v>
      </c>
      <c r="AY59" s="21">
        <v>0</v>
      </c>
      <c r="AZ59" s="22">
        <v>56.03779937967744</v>
      </c>
      <c r="BA59" s="20">
        <v>0</v>
      </c>
      <c r="BB59" s="21">
        <v>0</v>
      </c>
      <c r="BC59" s="21">
        <v>0</v>
      </c>
      <c r="BD59" s="21">
        <v>0</v>
      </c>
      <c r="BE59" s="22">
        <v>0</v>
      </c>
      <c r="BF59" s="20">
        <v>20.07472275109678</v>
      </c>
      <c r="BG59" s="21">
        <v>0</v>
      </c>
      <c r="BH59" s="21">
        <v>0</v>
      </c>
      <c r="BI59" s="21">
        <v>0</v>
      </c>
      <c r="BJ59" s="22">
        <v>16.246631773999997</v>
      </c>
      <c r="BK59" s="23">
        <f t="shared" si="7"/>
        <v>164.5512289282195</v>
      </c>
    </row>
    <row r="60" spans="1:63" ht="15">
      <c r="A60" s="19"/>
      <c r="B60" s="7" t="s">
        <v>183</v>
      </c>
      <c r="C60" s="20">
        <v>0</v>
      </c>
      <c r="D60" s="21">
        <v>214.8613730080645</v>
      </c>
      <c r="E60" s="21">
        <v>0</v>
      </c>
      <c r="F60" s="21">
        <v>0</v>
      </c>
      <c r="G60" s="22">
        <v>0</v>
      </c>
      <c r="H60" s="20">
        <v>6.898888361096773</v>
      </c>
      <c r="I60" s="21">
        <v>149.3706634557097</v>
      </c>
      <c r="J60" s="21">
        <v>0</v>
      </c>
      <c r="K60" s="21">
        <v>0</v>
      </c>
      <c r="L60" s="22">
        <v>19.319656182709686</v>
      </c>
      <c r="M60" s="20">
        <v>0</v>
      </c>
      <c r="N60" s="21">
        <v>0</v>
      </c>
      <c r="O60" s="21">
        <v>0</v>
      </c>
      <c r="P60" s="21">
        <v>0</v>
      </c>
      <c r="Q60" s="22">
        <v>0</v>
      </c>
      <c r="R60" s="20">
        <v>3.3922430399677417</v>
      </c>
      <c r="S60" s="21">
        <v>2.186287241225806</v>
      </c>
      <c r="T60" s="21">
        <v>16.07595951516129</v>
      </c>
      <c r="U60" s="21">
        <v>0</v>
      </c>
      <c r="V60" s="22">
        <v>4.3959969788709685</v>
      </c>
      <c r="W60" s="20">
        <v>0</v>
      </c>
      <c r="X60" s="21">
        <v>0</v>
      </c>
      <c r="Y60" s="21">
        <v>0</v>
      </c>
      <c r="Z60" s="21">
        <v>0</v>
      </c>
      <c r="AA60" s="22">
        <v>0</v>
      </c>
      <c r="AB60" s="20">
        <v>0</v>
      </c>
      <c r="AC60" s="21">
        <v>0</v>
      </c>
      <c r="AD60" s="21">
        <v>0</v>
      </c>
      <c r="AE60" s="21">
        <v>0</v>
      </c>
      <c r="AF60" s="22">
        <v>0</v>
      </c>
      <c r="AG60" s="20">
        <v>0</v>
      </c>
      <c r="AH60" s="21">
        <v>0</v>
      </c>
      <c r="AI60" s="21">
        <v>0</v>
      </c>
      <c r="AJ60" s="21">
        <v>0</v>
      </c>
      <c r="AK60" s="22">
        <v>0</v>
      </c>
      <c r="AL60" s="20">
        <v>0</v>
      </c>
      <c r="AM60" s="21">
        <v>0</v>
      </c>
      <c r="AN60" s="21">
        <v>0</v>
      </c>
      <c r="AO60" s="21">
        <v>0</v>
      </c>
      <c r="AP60" s="22">
        <v>0</v>
      </c>
      <c r="AQ60" s="20">
        <v>0</v>
      </c>
      <c r="AR60" s="21">
        <v>0</v>
      </c>
      <c r="AS60" s="21">
        <v>0</v>
      </c>
      <c r="AT60" s="21">
        <v>0</v>
      </c>
      <c r="AU60" s="22">
        <v>0</v>
      </c>
      <c r="AV60" s="20">
        <v>76.91756360158067</v>
      </c>
      <c r="AW60" s="21">
        <v>64.44119193905294</v>
      </c>
      <c r="AX60" s="21">
        <v>14.506271121258065</v>
      </c>
      <c r="AY60" s="21">
        <v>0</v>
      </c>
      <c r="AZ60" s="22">
        <v>168.51407949070966</v>
      </c>
      <c r="BA60" s="20">
        <v>0</v>
      </c>
      <c r="BB60" s="21">
        <v>0</v>
      </c>
      <c r="BC60" s="21">
        <v>0</v>
      </c>
      <c r="BD60" s="21">
        <v>0</v>
      </c>
      <c r="BE60" s="22">
        <v>0</v>
      </c>
      <c r="BF60" s="20">
        <v>42.91641197693549</v>
      </c>
      <c r="BG60" s="21">
        <v>73.8858967277742</v>
      </c>
      <c r="BH60" s="21">
        <v>46.085207936548386</v>
      </c>
      <c r="BI60" s="21">
        <v>0</v>
      </c>
      <c r="BJ60" s="22">
        <v>119.68617987467738</v>
      </c>
      <c r="BK60" s="23">
        <f t="shared" si="7"/>
        <v>1023.4538704513433</v>
      </c>
    </row>
    <row r="61" spans="1:63" ht="15">
      <c r="A61" s="19"/>
      <c r="B61" s="7" t="s">
        <v>115</v>
      </c>
      <c r="C61" s="20">
        <v>0</v>
      </c>
      <c r="D61" s="21">
        <v>400.0331860971612</v>
      </c>
      <c r="E61" s="21">
        <v>0</v>
      </c>
      <c r="F61" s="21">
        <v>0</v>
      </c>
      <c r="G61" s="22">
        <v>0</v>
      </c>
      <c r="H61" s="20">
        <v>59.26760735493548</v>
      </c>
      <c r="I61" s="21">
        <v>1866.864244081871</v>
      </c>
      <c r="J61" s="21">
        <v>504.7120491204839</v>
      </c>
      <c r="K61" s="21">
        <v>0</v>
      </c>
      <c r="L61" s="22">
        <v>602.3930508459031</v>
      </c>
      <c r="M61" s="20">
        <v>0</v>
      </c>
      <c r="N61" s="21">
        <v>0</v>
      </c>
      <c r="O61" s="21">
        <v>0</v>
      </c>
      <c r="P61" s="21">
        <v>0</v>
      </c>
      <c r="Q61" s="22">
        <v>0</v>
      </c>
      <c r="R61" s="20">
        <v>32.6277815636129</v>
      </c>
      <c r="S61" s="21">
        <v>97.12120070145158</v>
      </c>
      <c r="T61" s="21">
        <v>23.999397568741937</v>
      </c>
      <c r="U61" s="21">
        <v>0</v>
      </c>
      <c r="V61" s="22">
        <v>60.96968846180646</v>
      </c>
      <c r="W61" s="20">
        <v>0</v>
      </c>
      <c r="X61" s="21">
        <v>0</v>
      </c>
      <c r="Y61" s="21">
        <v>0</v>
      </c>
      <c r="Z61" s="21">
        <v>0</v>
      </c>
      <c r="AA61" s="22">
        <v>0</v>
      </c>
      <c r="AB61" s="20">
        <v>0</v>
      </c>
      <c r="AC61" s="21">
        <v>0</v>
      </c>
      <c r="AD61" s="21">
        <v>0</v>
      </c>
      <c r="AE61" s="21">
        <v>0</v>
      </c>
      <c r="AF61" s="22">
        <v>0</v>
      </c>
      <c r="AG61" s="20">
        <v>0</v>
      </c>
      <c r="AH61" s="21">
        <v>0</v>
      </c>
      <c r="AI61" s="21">
        <v>0</v>
      </c>
      <c r="AJ61" s="21">
        <v>0</v>
      </c>
      <c r="AK61" s="22">
        <v>0</v>
      </c>
      <c r="AL61" s="20">
        <v>0</v>
      </c>
      <c r="AM61" s="21">
        <v>0</v>
      </c>
      <c r="AN61" s="21">
        <v>0</v>
      </c>
      <c r="AO61" s="21">
        <v>0</v>
      </c>
      <c r="AP61" s="22">
        <v>0</v>
      </c>
      <c r="AQ61" s="20">
        <v>0</v>
      </c>
      <c r="AR61" s="21">
        <v>0</v>
      </c>
      <c r="AS61" s="21">
        <v>0</v>
      </c>
      <c r="AT61" s="21">
        <v>0</v>
      </c>
      <c r="AU61" s="22">
        <v>0</v>
      </c>
      <c r="AV61" s="20">
        <v>110.75798069941935</v>
      </c>
      <c r="AW61" s="21">
        <v>1050.182622190235</v>
      </c>
      <c r="AX61" s="21">
        <v>10.562206139</v>
      </c>
      <c r="AY61" s="21">
        <v>0</v>
      </c>
      <c r="AZ61" s="22">
        <v>882.5026657687098</v>
      </c>
      <c r="BA61" s="20">
        <v>0</v>
      </c>
      <c r="BB61" s="21">
        <v>0</v>
      </c>
      <c r="BC61" s="21">
        <v>0</v>
      </c>
      <c r="BD61" s="21">
        <v>0</v>
      </c>
      <c r="BE61" s="22">
        <v>0</v>
      </c>
      <c r="BF61" s="20">
        <v>47.87121248696775</v>
      </c>
      <c r="BG61" s="21">
        <v>95.35605890109676</v>
      </c>
      <c r="BH61" s="21">
        <v>11.00545864116129</v>
      </c>
      <c r="BI61" s="21">
        <v>0</v>
      </c>
      <c r="BJ61" s="22">
        <v>117.46665250225806</v>
      </c>
      <c r="BK61" s="23">
        <f t="shared" si="7"/>
        <v>5973.693063124816</v>
      </c>
    </row>
    <row r="62" spans="1:63" s="28" customFormat="1" ht="15">
      <c r="A62" s="19"/>
      <c r="B62" s="8" t="s">
        <v>18</v>
      </c>
      <c r="C62" s="24">
        <f aca="true" t="shared" si="8" ref="C62:AH62">SUM(C41:C61)</f>
        <v>0</v>
      </c>
      <c r="D62" s="25">
        <f t="shared" si="8"/>
        <v>2176.6523068502574</v>
      </c>
      <c r="E62" s="25">
        <f t="shared" si="8"/>
        <v>0</v>
      </c>
      <c r="F62" s="25">
        <f t="shared" si="8"/>
        <v>0</v>
      </c>
      <c r="G62" s="26">
        <f t="shared" si="8"/>
        <v>0</v>
      </c>
      <c r="H62" s="24">
        <f t="shared" si="8"/>
        <v>541.0946066313227</v>
      </c>
      <c r="I62" s="25">
        <f t="shared" si="8"/>
        <v>28678.073712897898</v>
      </c>
      <c r="J62" s="25">
        <f t="shared" si="8"/>
        <v>2717.4931081592586</v>
      </c>
      <c r="K62" s="25">
        <f t="shared" si="8"/>
        <v>0</v>
      </c>
      <c r="L62" s="26">
        <f t="shared" si="8"/>
        <v>7715.044776753808</v>
      </c>
      <c r="M62" s="24">
        <f t="shared" si="8"/>
        <v>0</v>
      </c>
      <c r="N62" s="25">
        <f t="shared" si="8"/>
        <v>0</v>
      </c>
      <c r="O62" s="25">
        <f t="shared" si="8"/>
        <v>0</v>
      </c>
      <c r="P62" s="25">
        <f t="shared" si="8"/>
        <v>0</v>
      </c>
      <c r="Q62" s="26">
        <f t="shared" si="8"/>
        <v>0</v>
      </c>
      <c r="R62" s="24">
        <f t="shared" si="8"/>
        <v>176.40785701145163</v>
      </c>
      <c r="S62" s="25">
        <f t="shared" si="8"/>
        <v>1611.4467154121617</v>
      </c>
      <c r="T62" s="25">
        <f t="shared" si="8"/>
        <v>280.73839187306453</v>
      </c>
      <c r="U62" s="25">
        <f t="shared" si="8"/>
        <v>0</v>
      </c>
      <c r="V62" s="26">
        <f t="shared" si="8"/>
        <v>744.759280889774</v>
      </c>
      <c r="W62" s="24">
        <f t="shared" si="8"/>
        <v>0</v>
      </c>
      <c r="X62" s="25">
        <f t="shared" si="8"/>
        <v>0</v>
      </c>
      <c r="Y62" s="25">
        <f t="shared" si="8"/>
        <v>0</v>
      </c>
      <c r="Z62" s="25">
        <f t="shared" si="8"/>
        <v>0</v>
      </c>
      <c r="AA62" s="26">
        <f t="shared" si="8"/>
        <v>0</v>
      </c>
      <c r="AB62" s="24">
        <f t="shared" si="8"/>
        <v>0</v>
      </c>
      <c r="AC62" s="25">
        <f t="shared" si="8"/>
        <v>0</v>
      </c>
      <c r="AD62" s="25">
        <f t="shared" si="8"/>
        <v>0</v>
      </c>
      <c r="AE62" s="25">
        <f t="shared" si="8"/>
        <v>0</v>
      </c>
      <c r="AF62" s="26">
        <f t="shared" si="8"/>
        <v>0</v>
      </c>
      <c r="AG62" s="24">
        <f t="shared" si="8"/>
        <v>0</v>
      </c>
      <c r="AH62" s="25">
        <f t="shared" si="8"/>
        <v>0</v>
      </c>
      <c r="AI62" s="25">
        <f aca="true" t="shared" si="9" ref="AI62:BK62">SUM(AI41:AI61)</f>
        <v>0</v>
      </c>
      <c r="AJ62" s="25">
        <f t="shared" si="9"/>
        <v>0</v>
      </c>
      <c r="AK62" s="26">
        <f t="shared" si="9"/>
        <v>0</v>
      </c>
      <c r="AL62" s="24">
        <f t="shared" si="9"/>
        <v>0</v>
      </c>
      <c r="AM62" s="25">
        <f t="shared" si="9"/>
        <v>0</v>
      </c>
      <c r="AN62" s="25">
        <f t="shared" si="9"/>
        <v>0</v>
      </c>
      <c r="AO62" s="25">
        <f t="shared" si="9"/>
        <v>0</v>
      </c>
      <c r="AP62" s="26">
        <f t="shared" si="9"/>
        <v>0</v>
      </c>
      <c r="AQ62" s="24">
        <f t="shared" si="9"/>
        <v>0</v>
      </c>
      <c r="AR62" s="25">
        <f t="shared" si="9"/>
        <v>0</v>
      </c>
      <c r="AS62" s="25">
        <f t="shared" si="9"/>
        <v>0</v>
      </c>
      <c r="AT62" s="25">
        <f t="shared" si="9"/>
        <v>0</v>
      </c>
      <c r="AU62" s="26">
        <f t="shared" si="9"/>
        <v>0</v>
      </c>
      <c r="AV62" s="24">
        <f t="shared" si="9"/>
        <v>1025.0215129521937</v>
      </c>
      <c r="AW62" s="25">
        <f t="shared" si="9"/>
        <v>8172.5952948369995</v>
      </c>
      <c r="AX62" s="25">
        <f t="shared" si="9"/>
        <v>66.61486597483871</v>
      </c>
      <c r="AY62" s="25">
        <f t="shared" si="9"/>
        <v>0</v>
      </c>
      <c r="AZ62" s="26">
        <f t="shared" si="9"/>
        <v>7924.57859776755</v>
      </c>
      <c r="BA62" s="24">
        <f t="shared" si="9"/>
        <v>0</v>
      </c>
      <c r="BB62" s="25">
        <f t="shared" si="9"/>
        <v>0</v>
      </c>
      <c r="BC62" s="25">
        <f t="shared" si="9"/>
        <v>0</v>
      </c>
      <c r="BD62" s="25">
        <f t="shared" si="9"/>
        <v>0</v>
      </c>
      <c r="BE62" s="26">
        <f t="shared" si="9"/>
        <v>0</v>
      </c>
      <c r="BF62" s="24">
        <f t="shared" si="9"/>
        <v>615.8281297301289</v>
      </c>
      <c r="BG62" s="25">
        <f t="shared" si="9"/>
        <v>950.6826604611613</v>
      </c>
      <c r="BH62" s="25">
        <f t="shared" si="9"/>
        <v>174.45642101287092</v>
      </c>
      <c r="BI62" s="25">
        <f t="shared" si="9"/>
        <v>0</v>
      </c>
      <c r="BJ62" s="26">
        <f t="shared" si="9"/>
        <v>1619.2154947784197</v>
      </c>
      <c r="BK62" s="27">
        <f t="shared" si="9"/>
        <v>65190.703733993156</v>
      </c>
    </row>
    <row r="63" spans="1:63" s="28" customFormat="1" ht="15">
      <c r="A63" s="19"/>
      <c r="B63" s="8" t="s">
        <v>19</v>
      </c>
      <c r="C63" s="24">
        <f aca="true" t="shared" si="10" ref="C63:AH63">C62+C39+C36+C32+C15+C11</f>
        <v>0</v>
      </c>
      <c r="D63" s="25">
        <f t="shared" si="10"/>
        <v>2402.7648424453864</v>
      </c>
      <c r="E63" s="25">
        <f t="shared" si="10"/>
        <v>0</v>
      </c>
      <c r="F63" s="25">
        <f t="shared" si="10"/>
        <v>0</v>
      </c>
      <c r="G63" s="26">
        <f t="shared" si="10"/>
        <v>0</v>
      </c>
      <c r="H63" s="24">
        <f t="shared" si="10"/>
        <v>841.9524663966131</v>
      </c>
      <c r="I63" s="25">
        <f t="shared" si="10"/>
        <v>53356.540286119794</v>
      </c>
      <c r="J63" s="25">
        <f t="shared" si="10"/>
        <v>4726.908884987193</v>
      </c>
      <c r="K63" s="25">
        <f t="shared" si="10"/>
        <v>0</v>
      </c>
      <c r="L63" s="26">
        <f t="shared" si="10"/>
        <v>9440.677610465387</v>
      </c>
      <c r="M63" s="24">
        <f t="shared" si="10"/>
        <v>0</v>
      </c>
      <c r="N63" s="25">
        <f t="shared" si="10"/>
        <v>0</v>
      </c>
      <c r="O63" s="25">
        <f t="shared" si="10"/>
        <v>0</v>
      </c>
      <c r="P63" s="25">
        <f t="shared" si="10"/>
        <v>0</v>
      </c>
      <c r="Q63" s="26">
        <f t="shared" si="10"/>
        <v>0</v>
      </c>
      <c r="R63" s="24">
        <f t="shared" si="10"/>
        <v>353.6480682835161</v>
      </c>
      <c r="S63" s="25">
        <f t="shared" si="10"/>
        <v>3121.806850090065</v>
      </c>
      <c r="T63" s="25">
        <f t="shared" si="10"/>
        <v>440.10351147919357</v>
      </c>
      <c r="U63" s="25">
        <f t="shared" si="10"/>
        <v>0</v>
      </c>
      <c r="V63" s="26">
        <f t="shared" si="10"/>
        <v>992.5795074504515</v>
      </c>
      <c r="W63" s="24">
        <f t="shared" si="10"/>
        <v>0</v>
      </c>
      <c r="X63" s="25">
        <f t="shared" si="10"/>
        <v>0</v>
      </c>
      <c r="Y63" s="25">
        <f t="shared" si="10"/>
        <v>0</v>
      </c>
      <c r="Z63" s="25">
        <f t="shared" si="10"/>
        <v>0</v>
      </c>
      <c r="AA63" s="26">
        <f t="shared" si="10"/>
        <v>0</v>
      </c>
      <c r="AB63" s="24">
        <f t="shared" si="10"/>
        <v>0</v>
      </c>
      <c r="AC63" s="25">
        <f t="shared" si="10"/>
        <v>0</v>
      </c>
      <c r="AD63" s="25">
        <f t="shared" si="10"/>
        <v>0</v>
      </c>
      <c r="AE63" s="25">
        <f t="shared" si="10"/>
        <v>0</v>
      </c>
      <c r="AF63" s="26">
        <f t="shared" si="10"/>
        <v>0</v>
      </c>
      <c r="AG63" s="24">
        <f t="shared" si="10"/>
        <v>0</v>
      </c>
      <c r="AH63" s="25">
        <f t="shared" si="10"/>
        <v>0</v>
      </c>
      <c r="AI63" s="25">
        <f aca="true" t="shared" si="11" ref="AI63:BK63">AI62+AI39+AI36+AI32+AI15+AI11</f>
        <v>0</v>
      </c>
      <c r="AJ63" s="25">
        <f t="shared" si="11"/>
        <v>0</v>
      </c>
      <c r="AK63" s="26">
        <f t="shared" si="11"/>
        <v>0</v>
      </c>
      <c r="AL63" s="24">
        <f t="shared" si="11"/>
        <v>0</v>
      </c>
      <c r="AM63" s="25">
        <f t="shared" si="11"/>
        <v>0</v>
      </c>
      <c r="AN63" s="25">
        <f t="shared" si="11"/>
        <v>0</v>
      </c>
      <c r="AO63" s="25">
        <f t="shared" si="11"/>
        <v>0</v>
      </c>
      <c r="AP63" s="26">
        <f t="shared" si="11"/>
        <v>0</v>
      </c>
      <c r="AQ63" s="24">
        <f t="shared" si="11"/>
        <v>0</v>
      </c>
      <c r="AR63" s="25">
        <f t="shared" si="11"/>
        <v>0</v>
      </c>
      <c r="AS63" s="25">
        <f t="shared" si="11"/>
        <v>0</v>
      </c>
      <c r="AT63" s="25">
        <f t="shared" si="11"/>
        <v>0</v>
      </c>
      <c r="AU63" s="26">
        <f t="shared" si="11"/>
        <v>0</v>
      </c>
      <c r="AV63" s="24">
        <f t="shared" si="11"/>
        <v>1331.9481465958067</v>
      </c>
      <c r="AW63" s="25">
        <f t="shared" si="11"/>
        <v>14643.667634207992</v>
      </c>
      <c r="AX63" s="25">
        <f t="shared" si="11"/>
        <v>85.5050434233871</v>
      </c>
      <c r="AY63" s="25">
        <f t="shared" si="11"/>
        <v>0.050861259838709684</v>
      </c>
      <c r="AZ63" s="26">
        <f t="shared" si="11"/>
        <v>9794.106459447612</v>
      </c>
      <c r="BA63" s="24">
        <f t="shared" si="11"/>
        <v>0</v>
      </c>
      <c r="BB63" s="25">
        <f t="shared" si="11"/>
        <v>0</v>
      </c>
      <c r="BC63" s="25">
        <f t="shared" si="11"/>
        <v>0</v>
      </c>
      <c r="BD63" s="25">
        <f t="shared" si="11"/>
        <v>0</v>
      </c>
      <c r="BE63" s="26">
        <f t="shared" si="11"/>
        <v>0</v>
      </c>
      <c r="BF63" s="24">
        <f t="shared" si="11"/>
        <v>782.060893435774</v>
      </c>
      <c r="BG63" s="25">
        <f t="shared" si="11"/>
        <v>1303.0748993582256</v>
      </c>
      <c r="BH63" s="25">
        <f t="shared" si="11"/>
        <v>228.09823745367737</v>
      </c>
      <c r="BI63" s="25">
        <f t="shared" si="11"/>
        <v>0</v>
      </c>
      <c r="BJ63" s="26">
        <f t="shared" si="11"/>
        <v>1907.0271439707747</v>
      </c>
      <c r="BK63" s="26">
        <f t="shared" si="11"/>
        <v>105752.52134687068</v>
      </c>
    </row>
    <row r="64" spans="3:63" ht="15" customHeight="1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</row>
    <row r="65" spans="1:62" ht="15" customHeight="1">
      <c r="A65" s="19" t="s">
        <v>20</v>
      </c>
      <c r="B65" s="11" t="s">
        <v>21</v>
      </c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2"/>
    </row>
    <row r="66" spans="1:63" ht="15">
      <c r="A66" s="19" t="s">
        <v>7</v>
      </c>
      <c r="B66" s="33" t="s">
        <v>48</v>
      </c>
      <c r="C66" s="20"/>
      <c r="D66" s="21"/>
      <c r="E66" s="21"/>
      <c r="F66" s="21"/>
      <c r="G66" s="22"/>
      <c r="H66" s="20"/>
      <c r="I66" s="21"/>
      <c r="J66" s="21"/>
      <c r="K66" s="21"/>
      <c r="L66" s="22"/>
      <c r="M66" s="20"/>
      <c r="N66" s="21"/>
      <c r="O66" s="21"/>
      <c r="P66" s="21"/>
      <c r="Q66" s="22"/>
      <c r="R66" s="20"/>
      <c r="S66" s="21"/>
      <c r="T66" s="21"/>
      <c r="U66" s="21"/>
      <c r="V66" s="22"/>
      <c r="W66" s="20"/>
      <c r="X66" s="21"/>
      <c r="Y66" s="21"/>
      <c r="Z66" s="21"/>
      <c r="AA66" s="22"/>
      <c r="AB66" s="20"/>
      <c r="AC66" s="21"/>
      <c r="AD66" s="21"/>
      <c r="AE66" s="21"/>
      <c r="AF66" s="22"/>
      <c r="AG66" s="20"/>
      <c r="AH66" s="21"/>
      <c r="AI66" s="21"/>
      <c r="AJ66" s="21"/>
      <c r="AK66" s="22"/>
      <c r="AL66" s="20"/>
      <c r="AM66" s="21"/>
      <c r="AN66" s="21"/>
      <c r="AO66" s="21"/>
      <c r="AP66" s="22"/>
      <c r="AQ66" s="20"/>
      <c r="AR66" s="21"/>
      <c r="AS66" s="21"/>
      <c r="AT66" s="21"/>
      <c r="AU66" s="22"/>
      <c r="AV66" s="20"/>
      <c r="AW66" s="21"/>
      <c r="AX66" s="21"/>
      <c r="AY66" s="21"/>
      <c r="AZ66" s="22"/>
      <c r="BA66" s="20"/>
      <c r="BB66" s="21"/>
      <c r="BC66" s="21"/>
      <c r="BD66" s="21"/>
      <c r="BE66" s="22"/>
      <c r="BF66" s="20"/>
      <c r="BG66" s="21"/>
      <c r="BH66" s="21"/>
      <c r="BI66" s="21"/>
      <c r="BJ66" s="22"/>
      <c r="BK66" s="23"/>
    </row>
    <row r="67" spans="1:63" ht="15">
      <c r="A67" s="19"/>
      <c r="B67" s="7" t="s">
        <v>195</v>
      </c>
      <c r="C67" s="20">
        <v>0</v>
      </c>
      <c r="D67" s="21">
        <v>24.92273571522581</v>
      </c>
      <c r="E67" s="21">
        <v>0</v>
      </c>
      <c r="F67" s="21">
        <v>0</v>
      </c>
      <c r="G67" s="22">
        <v>0</v>
      </c>
      <c r="H67" s="20">
        <v>578.8517375575484</v>
      </c>
      <c r="I67" s="21">
        <v>22.956493533645162</v>
      </c>
      <c r="J67" s="21">
        <v>0</v>
      </c>
      <c r="K67" s="21">
        <v>0</v>
      </c>
      <c r="L67" s="22">
        <v>56.769002676967744</v>
      </c>
      <c r="M67" s="20">
        <v>0</v>
      </c>
      <c r="N67" s="21">
        <v>0</v>
      </c>
      <c r="O67" s="21">
        <v>0</v>
      </c>
      <c r="P67" s="21">
        <v>0</v>
      </c>
      <c r="Q67" s="22">
        <v>0</v>
      </c>
      <c r="R67" s="20">
        <v>416.6114974861613</v>
      </c>
      <c r="S67" s="21">
        <v>11.774162329580646</v>
      </c>
      <c r="T67" s="21">
        <v>0</v>
      </c>
      <c r="U67" s="21">
        <v>0</v>
      </c>
      <c r="V67" s="22">
        <v>23.762209403419355</v>
      </c>
      <c r="W67" s="20">
        <v>0</v>
      </c>
      <c r="X67" s="21">
        <v>0</v>
      </c>
      <c r="Y67" s="21">
        <v>0</v>
      </c>
      <c r="Z67" s="21">
        <v>0</v>
      </c>
      <c r="AA67" s="22">
        <v>0</v>
      </c>
      <c r="AB67" s="20">
        <v>0</v>
      </c>
      <c r="AC67" s="21">
        <v>0</v>
      </c>
      <c r="AD67" s="21">
        <v>0</v>
      </c>
      <c r="AE67" s="21">
        <v>0</v>
      </c>
      <c r="AF67" s="22">
        <v>0</v>
      </c>
      <c r="AG67" s="20">
        <v>0</v>
      </c>
      <c r="AH67" s="21">
        <v>0</v>
      </c>
      <c r="AI67" s="21">
        <v>0</v>
      </c>
      <c r="AJ67" s="21">
        <v>0</v>
      </c>
      <c r="AK67" s="22">
        <v>0</v>
      </c>
      <c r="AL67" s="20">
        <v>0</v>
      </c>
      <c r="AM67" s="21">
        <v>0</v>
      </c>
      <c r="AN67" s="21">
        <v>0</v>
      </c>
      <c r="AO67" s="21">
        <v>0</v>
      </c>
      <c r="AP67" s="22">
        <v>0</v>
      </c>
      <c r="AQ67" s="20">
        <v>0</v>
      </c>
      <c r="AR67" s="21">
        <v>0</v>
      </c>
      <c r="AS67" s="21">
        <v>0</v>
      </c>
      <c r="AT67" s="21">
        <v>0</v>
      </c>
      <c r="AU67" s="22">
        <v>0</v>
      </c>
      <c r="AV67" s="20">
        <v>6123.45704330078</v>
      </c>
      <c r="AW67" s="21">
        <v>348.1701032495032</v>
      </c>
      <c r="AX67" s="21">
        <v>0</v>
      </c>
      <c r="AY67" s="21">
        <v>0</v>
      </c>
      <c r="AZ67" s="22">
        <v>532.5599017155482</v>
      </c>
      <c r="BA67" s="20">
        <v>0</v>
      </c>
      <c r="BB67" s="21">
        <v>0</v>
      </c>
      <c r="BC67" s="21">
        <v>0</v>
      </c>
      <c r="BD67" s="21">
        <v>0</v>
      </c>
      <c r="BE67" s="22">
        <v>0</v>
      </c>
      <c r="BF67" s="20">
        <v>5364.607627432451</v>
      </c>
      <c r="BG67" s="21">
        <v>233.592307112871</v>
      </c>
      <c r="BH67" s="21">
        <v>0</v>
      </c>
      <c r="BI67" s="21">
        <v>0</v>
      </c>
      <c r="BJ67" s="22">
        <v>275.7587295236452</v>
      </c>
      <c r="BK67" s="23">
        <f>SUM(C67:BJ67)</f>
        <v>14013.793551037346</v>
      </c>
    </row>
    <row r="68" spans="1:63" s="28" customFormat="1" ht="15">
      <c r="A68" s="19"/>
      <c r="B68" s="8" t="s">
        <v>9</v>
      </c>
      <c r="C68" s="24">
        <f aca="true" t="shared" si="12" ref="C68:AH68">SUM(C67:C67)</f>
        <v>0</v>
      </c>
      <c r="D68" s="25">
        <f t="shared" si="12"/>
        <v>24.92273571522581</v>
      </c>
      <c r="E68" s="25">
        <f t="shared" si="12"/>
        <v>0</v>
      </c>
      <c r="F68" s="25">
        <f t="shared" si="12"/>
        <v>0</v>
      </c>
      <c r="G68" s="26">
        <f t="shared" si="12"/>
        <v>0</v>
      </c>
      <c r="H68" s="24">
        <f t="shared" si="12"/>
        <v>578.8517375575484</v>
      </c>
      <c r="I68" s="25">
        <f t="shared" si="12"/>
        <v>22.956493533645162</v>
      </c>
      <c r="J68" s="25">
        <f t="shared" si="12"/>
        <v>0</v>
      </c>
      <c r="K68" s="25">
        <f t="shared" si="12"/>
        <v>0</v>
      </c>
      <c r="L68" s="26">
        <f t="shared" si="12"/>
        <v>56.769002676967744</v>
      </c>
      <c r="M68" s="24">
        <f t="shared" si="12"/>
        <v>0</v>
      </c>
      <c r="N68" s="25">
        <f t="shared" si="12"/>
        <v>0</v>
      </c>
      <c r="O68" s="25">
        <f t="shared" si="12"/>
        <v>0</v>
      </c>
      <c r="P68" s="25">
        <f t="shared" si="12"/>
        <v>0</v>
      </c>
      <c r="Q68" s="26">
        <f t="shared" si="12"/>
        <v>0</v>
      </c>
      <c r="R68" s="24">
        <f t="shared" si="12"/>
        <v>416.6114974861613</v>
      </c>
      <c r="S68" s="25">
        <f t="shared" si="12"/>
        <v>11.774162329580646</v>
      </c>
      <c r="T68" s="25">
        <f t="shared" si="12"/>
        <v>0</v>
      </c>
      <c r="U68" s="25">
        <f t="shared" si="12"/>
        <v>0</v>
      </c>
      <c r="V68" s="26">
        <f t="shared" si="12"/>
        <v>23.762209403419355</v>
      </c>
      <c r="W68" s="24">
        <f t="shared" si="12"/>
        <v>0</v>
      </c>
      <c r="X68" s="25">
        <f t="shared" si="12"/>
        <v>0</v>
      </c>
      <c r="Y68" s="25">
        <f t="shared" si="12"/>
        <v>0</v>
      </c>
      <c r="Z68" s="25">
        <f t="shared" si="12"/>
        <v>0</v>
      </c>
      <c r="AA68" s="26">
        <f t="shared" si="12"/>
        <v>0</v>
      </c>
      <c r="AB68" s="24">
        <f t="shared" si="12"/>
        <v>0</v>
      </c>
      <c r="AC68" s="25">
        <f t="shared" si="12"/>
        <v>0</v>
      </c>
      <c r="AD68" s="25">
        <f t="shared" si="12"/>
        <v>0</v>
      </c>
      <c r="AE68" s="25">
        <f t="shared" si="12"/>
        <v>0</v>
      </c>
      <c r="AF68" s="26">
        <f t="shared" si="12"/>
        <v>0</v>
      </c>
      <c r="AG68" s="24">
        <f t="shared" si="12"/>
        <v>0</v>
      </c>
      <c r="AH68" s="25">
        <f t="shared" si="12"/>
        <v>0</v>
      </c>
      <c r="AI68" s="25">
        <f aca="true" t="shared" si="13" ref="AI68:BK68">SUM(AI67:AI67)</f>
        <v>0</v>
      </c>
      <c r="AJ68" s="25">
        <f t="shared" si="13"/>
        <v>0</v>
      </c>
      <c r="AK68" s="26">
        <f t="shared" si="13"/>
        <v>0</v>
      </c>
      <c r="AL68" s="24">
        <f t="shared" si="13"/>
        <v>0</v>
      </c>
      <c r="AM68" s="25">
        <f t="shared" si="13"/>
        <v>0</v>
      </c>
      <c r="AN68" s="25">
        <f t="shared" si="13"/>
        <v>0</v>
      </c>
      <c r="AO68" s="25">
        <f t="shared" si="13"/>
        <v>0</v>
      </c>
      <c r="AP68" s="26">
        <f t="shared" si="13"/>
        <v>0</v>
      </c>
      <c r="AQ68" s="24">
        <f t="shared" si="13"/>
        <v>0</v>
      </c>
      <c r="AR68" s="25">
        <f t="shared" si="13"/>
        <v>0</v>
      </c>
      <c r="AS68" s="25">
        <f t="shared" si="13"/>
        <v>0</v>
      </c>
      <c r="AT68" s="25">
        <f t="shared" si="13"/>
        <v>0</v>
      </c>
      <c r="AU68" s="26">
        <f t="shared" si="13"/>
        <v>0</v>
      </c>
      <c r="AV68" s="24">
        <f t="shared" si="13"/>
        <v>6123.45704330078</v>
      </c>
      <c r="AW68" s="25">
        <f t="shared" si="13"/>
        <v>348.1701032495032</v>
      </c>
      <c r="AX68" s="25">
        <f t="shared" si="13"/>
        <v>0</v>
      </c>
      <c r="AY68" s="25">
        <f t="shared" si="13"/>
        <v>0</v>
      </c>
      <c r="AZ68" s="26">
        <f t="shared" si="13"/>
        <v>532.5599017155482</v>
      </c>
      <c r="BA68" s="24">
        <f t="shared" si="13"/>
        <v>0</v>
      </c>
      <c r="BB68" s="25">
        <f t="shared" si="13"/>
        <v>0</v>
      </c>
      <c r="BC68" s="25">
        <f t="shared" si="13"/>
        <v>0</v>
      </c>
      <c r="BD68" s="25">
        <f t="shared" si="13"/>
        <v>0</v>
      </c>
      <c r="BE68" s="26">
        <f t="shared" si="13"/>
        <v>0</v>
      </c>
      <c r="BF68" s="24">
        <f t="shared" si="13"/>
        <v>5364.607627432451</v>
      </c>
      <c r="BG68" s="25">
        <f t="shared" si="13"/>
        <v>233.592307112871</v>
      </c>
      <c r="BH68" s="25">
        <f t="shared" si="13"/>
        <v>0</v>
      </c>
      <c r="BI68" s="25">
        <f t="shared" si="13"/>
        <v>0</v>
      </c>
      <c r="BJ68" s="26">
        <f t="shared" si="13"/>
        <v>275.7587295236452</v>
      </c>
      <c r="BK68" s="27">
        <f t="shared" si="13"/>
        <v>14013.793551037346</v>
      </c>
    </row>
    <row r="69" spans="3:63" ht="15" customHeight="1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</row>
    <row r="70" spans="1:63" ht="15">
      <c r="A70" s="19" t="s">
        <v>10</v>
      </c>
      <c r="B70" s="12" t="s">
        <v>22</v>
      </c>
      <c r="C70" s="20"/>
      <c r="D70" s="21"/>
      <c r="E70" s="21"/>
      <c r="F70" s="21"/>
      <c r="G70" s="22"/>
      <c r="H70" s="20"/>
      <c r="I70" s="21"/>
      <c r="J70" s="21"/>
      <c r="K70" s="21"/>
      <c r="L70" s="22"/>
      <c r="M70" s="20"/>
      <c r="N70" s="21"/>
      <c r="O70" s="21"/>
      <c r="P70" s="21"/>
      <c r="Q70" s="22"/>
      <c r="R70" s="20"/>
      <c r="S70" s="21"/>
      <c r="T70" s="21"/>
      <c r="U70" s="21"/>
      <c r="V70" s="22"/>
      <c r="W70" s="20"/>
      <c r="X70" s="21"/>
      <c r="Y70" s="21"/>
      <c r="Z70" s="21"/>
      <c r="AA70" s="22"/>
      <c r="AB70" s="20"/>
      <c r="AC70" s="21"/>
      <c r="AD70" s="21"/>
      <c r="AE70" s="21"/>
      <c r="AF70" s="22"/>
      <c r="AG70" s="20"/>
      <c r="AH70" s="21"/>
      <c r="AI70" s="21"/>
      <c r="AJ70" s="21"/>
      <c r="AK70" s="22"/>
      <c r="AL70" s="20"/>
      <c r="AM70" s="21"/>
      <c r="AN70" s="21"/>
      <c r="AO70" s="21"/>
      <c r="AP70" s="22"/>
      <c r="AQ70" s="20"/>
      <c r="AR70" s="21"/>
      <c r="AS70" s="21"/>
      <c r="AT70" s="21"/>
      <c r="AU70" s="22"/>
      <c r="AV70" s="20"/>
      <c r="AW70" s="21"/>
      <c r="AX70" s="21"/>
      <c r="AY70" s="21"/>
      <c r="AZ70" s="22"/>
      <c r="BA70" s="20"/>
      <c r="BB70" s="21"/>
      <c r="BC70" s="21"/>
      <c r="BD70" s="21"/>
      <c r="BE70" s="22"/>
      <c r="BF70" s="20"/>
      <c r="BG70" s="21"/>
      <c r="BH70" s="21"/>
      <c r="BI70" s="21"/>
      <c r="BJ70" s="22"/>
      <c r="BK70" s="23"/>
    </row>
    <row r="71" spans="1:63" ht="15">
      <c r="A71" s="19"/>
      <c r="B71" s="7" t="s">
        <v>116</v>
      </c>
      <c r="C71" s="20">
        <v>0</v>
      </c>
      <c r="D71" s="21">
        <v>0.015105</v>
      </c>
      <c r="E71" s="21">
        <v>0</v>
      </c>
      <c r="F71" s="21">
        <v>0</v>
      </c>
      <c r="G71" s="22">
        <v>0</v>
      </c>
      <c r="H71" s="20">
        <v>0.139410535</v>
      </c>
      <c r="I71" s="21">
        <v>0.08368281199999998</v>
      </c>
      <c r="J71" s="21">
        <v>0</v>
      </c>
      <c r="K71" s="21">
        <v>0</v>
      </c>
      <c r="L71" s="22">
        <v>0.7562194329999996</v>
      </c>
      <c r="M71" s="20">
        <v>0</v>
      </c>
      <c r="N71" s="21">
        <v>0</v>
      </c>
      <c r="O71" s="21">
        <v>0</v>
      </c>
      <c r="P71" s="21">
        <v>0</v>
      </c>
      <c r="Q71" s="22">
        <v>0</v>
      </c>
      <c r="R71" s="20">
        <v>0.08162565600000002</v>
      </c>
      <c r="S71" s="21">
        <v>0.19776870899999996</v>
      </c>
      <c r="T71" s="21">
        <v>0</v>
      </c>
      <c r="U71" s="21">
        <v>0</v>
      </c>
      <c r="V71" s="22">
        <v>0.16877558600000003</v>
      </c>
      <c r="W71" s="20">
        <v>0</v>
      </c>
      <c r="X71" s="21">
        <v>0</v>
      </c>
      <c r="Y71" s="21">
        <v>0</v>
      </c>
      <c r="Z71" s="21">
        <v>0</v>
      </c>
      <c r="AA71" s="22">
        <v>0</v>
      </c>
      <c r="AB71" s="20">
        <v>0</v>
      </c>
      <c r="AC71" s="21">
        <v>0</v>
      </c>
      <c r="AD71" s="21">
        <v>0</v>
      </c>
      <c r="AE71" s="21">
        <v>0</v>
      </c>
      <c r="AF71" s="22">
        <v>0</v>
      </c>
      <c r="AG71" s="20">
        <v>0</v>
      </c>
      <c r="AH71" s="21">
        <v>0</v>
      </c>
      <c r="AI71" s="21">
        <v>0</v>
      </c>
      <c r="AJ71" s="21">
        <v>0</v>
      </c>
      <c r="AK71" s="22">
        <v>0</v>
      </c>
      <c r="AL71" s="20">
        <v>0</v>
      </c>
      <c r="AM71" s="21">
        <v>0</v>
      </c>
      <c r="AN71" s="21">
        <v>0</v>
      </c>
      <c r="AO71" s="21">
        <v>0</v>
      </c>
      <c r="AP71" s="22">
        <v>0</v>
      </c>
      <c r="AQ71" s="20">
        <v>0</v>
      </c>
      <c r="AR71" s="21">
        <v>0</v>
      </c>
      <c r="AS71" s="21">
        <v>0</v>
      </c>
      <c r="AT71" s="21">
        <v>0</v>
      </c>
      <c r="AU71" s="22">
        <v>0</v>
      </c>
      <c r="AV71" s="20">
        <v>3.0447303421612903</v>
      </c>
      <c r="AW71" s="21">
        <v>2.650050476372368</v>
      </c>
      <c r="AX71" s="21">
        <v>5.5983000000000016E-05</v>
      </c>
      <c r="AY71" s="21">
        <v>0</v>
      </c>
      <c r="AZ71" s="22">
        <v>12.807867346580645</v>
      </c>
      <c r="BA71" s="20">
        <v>0</v>
      </c>
      <c r="BB71" s="21">
        <v>0</v>
      </c>
      <c r="BC71" s="21">
        <v>0</v>
      </c>
      <c r="BD71" s="21">
        <v>0</v>
      </c>
      <c r="BE71" s="22">
        <v>0</v>
      </c>
      <c r="BF71" s="20">
        <v>1.5540184555483867</v>
      </c>
      <c r="BG71" s="21">
        <v>1.243232142</v>
      </c>
      <c r="BH71" s="21">
        <v>0.059922103999999955</v>
      </c>
      <c r="BI71" s="21">
        <v>0</v>
      </c>
      <c r="BJ71" s="22">
        <v>3.010407227322581</v>
      </c>
      <c r="BK71" s="23">
        <f aca="true" t="shared" si="14" ref="BK71:BK77">SUM(C71:BJ71)</f>
        <v>25.81287180798527</v>
      </c>
    </row>
    <row r="72" spans="1:63" ht="15">
      <c r="A72" s="19"/>
      <c r="B72" s="7" t="s">
        <v>117</v>
      </c>
      <c r="C72" s="20">
        <v>0</v>
      </c>
      <c r="D72" s="21">
        <v>5.8040106314516136</v>
      </c>
      <c r="E72" s="21">
        <v>0</v>
      </c>
      <c r="F72" s="21">
        <v>0</v>
      </c>
      <c r="G72" s="22">
        <v>0</v>
      </c>
      <c r="H72" s="20">
        <v>105.34754708632262</v>
      </c>
      <c r="I72" s="21">
        <v>3813.893235011387</v>
      </c>
      <c r="J72" s="21">
        <v>0.3585732675161289</v>
      </c>
      <c r="K72" s="21">
        <v>0</v>
      </c>
      <c r="L72" s="22">
        <v>3136.4030261818393</v>
      </c>
      <c r="M72" s="20">
        <v>0</v>
      </c>
      <c r="N72" s="21">
        <v>0</v>
      </c>
      <c r="O72" s="21">
        <v>0</v>
      </c>
      <c r="P72" s="21">
        <v>0</v>
      </c>
      <c r="Q72" s="22">
        <v>0</v>
      </c>
      <c r="R72" s="20">
        <v>19.704758124806457</v>
      </c>
      <c r="S72" s="21">
        <v>332.6153995458386</v>
      </c>
      <c r="T72" s="21">
        <v>0</v>
      </c>
      <c r="U72" s="21">
        <v>0</v>
      </c>
      <c r="V72" s="22">
        <v>263.62230111890324</v>
      </c>
      <c r="W72" s="20">
        <v>0</v>
      </c>
      <c r="X72" s="21">
        <v>0</v>
      </c>
      <c r="Y72" s="21">
        <v>0</v>
      </c>
      <c r="Z72" s="21">
        <v>0</v>
      </c>
      <c r="AA72" s="22">
        <v>0</v>
      </c>
      <c r="AB72" s="20">
        <v>0</v>
      </c>
      <c r="AC72" s="21">
        <v>0</v>
      </c>
      <c r="AD72" s="21">
        <v>0</v>
      </c>
      <c r="AE72" s="21">
        <v>0</v>
      </c>
      <c r="AF72" s="22">
        <v>0</v>
      </c>
      <c r="AG72" s="20">
        <v>0</v>
      </c>
      <c r="AH72" s="21">
        <v>0</v>
      </c>
      <c r="AI72" s="21">
        <v>0</v>
      </c>
      <c r="AJ72" s="21">
        <v>0</v>
      </c>
      <c r="AK72" s="22">
        <v>0</v>
      </c>
      <c r="AL72" s="20">
        <v>0</v>
      </c>
      <c r="AM72" s="21">
        <v>0</v>
      </c>
      <c r="AN72" s="21">
        <v>0</v>
      </c>
      <c r="AO72" s="21">
        <v>0</v>
      </c>
      <c r="AP72" s="22">
        <v>0</v>
      </c>
      <c r="AQ72" s="20">
        <v>0</v>
      </c>
      <c r="AR72" s="21">
        <v>0</v>
      </c>
      <c r="AS72" s="21">
        <v>0</v>
      </c>
      <c r="AT72" s="21">
        <v>0</v>
      </c>
      <c r="AU72" s="22">
        <v>0</v>
      </c>
      <c r="AV72" s="20">
        <v>224.34517726416107</v>
      </c>
      <c r="AW72" s="21">
        <v>1400.3468650614564</v>
      </c>
      <c r="AX72" s="21">
        <v>0.9499277625483871</v>
      </c>
      <c r="AY72" s="21">
        <v>0</v>
      </c>
      <c r="AZ72" s="22">
        <v>2805.302626815322</v>
      </c>
      <c r="BA72" s="20">
        <v>0</v>
      </c>
      <c r="BB72" s="21">
        <v>0</v>
      </c>
      <c r="BC72" s="21">
        <v>0</v>
      </c>
      <c r="BD72" s="21">
        <v>0</v>
      </c>
      <c r="BE72" s="22">
        <v>0</v>
      </c>
      <c r="BF72" s="20">
        <v>112.20054641974198</v>
      </c>
      <c r="BG72" s="21">
        <v>238.4370822421936</v>
      </c>
      <c r="BH72" s="21">
        <v>0</v>
      </c>
      <c r="BI72" s="21">
        <v>0</v>
      </c>
      <c r="BJ72" s="22">
        <v>296.2483772086129</v>
      </c>
      <c r="BK72" s="23">
        <f t="shared" si="14"/>
        <v>12755.579453742102</v>
      </c>
    </row>
    <row r="73" spans="1:63" ht="15">
      <c r="A73" s="19"/>
      <c r="B73" s="7" t="s">
        <v>150</v>
      </c>
      <c r="C73" s="20">
        <v>0</v>
      </c>
      <c r="D73" s="21">
        <v>7.394843233</v>
      </c>
      <c r="E73" s="21">
        <v>0</v>
      </c>
      <c r="F73" s="21">
        <v>0</v>
      </c>
      <c r="G73" s="22">
        <v>0</v>
      </c>
      <c r="H73" s="20">
        <v>237.97174242896773</v>
      </c>
      <c r="I73" s="21">
        <v>64.97582420025809</v>
      </c>
      <c r="J73" s="21">
        <v>0.02423509903225806</v>
      </c>
      <c r="K73" s="21">
        <v>0</v>
      </c>
      <c r="L73" s="22">
        <v>317.50481339087094</v>
      </c>
      <c r="M73" s="20">
        <v>0</v>
      </c>
      <c r="N73" s="21">
        <v>0</v>
      </c>
      <c r="O73" s="21">
        <v>0</v>
      </c>
      <c r="P73" s="21">
        <v>0</v>
      </c>
      <c r="Q73" s="22">
        <v>0</v>
      </c>
      <c r="R73" s="20">
        <v>108.62162873667744</v>
      </c>
      <c r="S73" s="21">
        <v>17.52683013364516</v>
      </c>
      <c r="T73" s="21">
        <v>0</v>
      </c>
      <c r="U73" s="21">
        <v>0</v>
      </c>
      <c r="V73" s="22">
        <v>52.17108980203226</v>
      </c>
      <c r="W73" s="20">
        <v>0</v>
      </c>
      <c r="X73" s="21">
        <v>0</v>
      </c>
      <c r="Y73" s="21">
        <v>0</v>
      </c>
      <c r="Z73" s="21">
        <v>0</v>
      </c>
      <c r="AA73" s="22">
        <v>0</v>
      </c>
      <c r="AB73" s="20">
        <v>0</v>
      </c>
      <c r="AC73" s="21">
        <v>0</v>
      </c>
      <c r="AD73" s="21">
        <v>0</v>
      </c>
      <c r="AE73" s="21">
        <v>0</v>
      </c>
      <c r="AF73" s="22">
        <v>0</v>
      </c>
      <c r="AG73" s="20">
        <v>0</v>
      </c>
      <c r="AH73" s="21">
        <v>0</v>
      </c>
      <c r="AI73" s="21">
        <v>0</v>
      </c>
      <c r="AJ73" s="21">
        <v>0</v>
      </c>
      <c r="AK73" s="22">
        <v>0</v>
      </c>
      <c r="AL73" s="20">
        <v>0</v>
      </c>
      <c r="AM73" s="21">
        <v>0</v>
      </c>
      <c r="AN73" s="21">
        <v>0</v>
      </c>
      <c r="AO73" s="21">
        <v>0</v>
      </c>
      <c r="AP73" s="22">
        <v>0</v>
      </c>
      <c r="AQ73" s="20">
        <v>0</v>
      </c>
      <c r="AR73" s="21">
        <v>0</v>
      </c>
      <c r="AS73" s="21">
        <v>0</v>
      </c>
      <c r="AT73" s="21">
        <v>0</v>
      </c>
      <c r="AU73" s="22">
        <v>0</v>
      </c>
      <c r="AV73" s="20">
        <v>1536.2252781925156</v>
      </c>
      <c r="AW73" s="21">
        <v>309.35942727284066</v>
      </c>
      <c r="AX73" s="21">
        <v>0.00460421829032258</v>
      </c>
      <c r="AY73" s="21">
        <v>0</v>
      </c>
      <c r="AZ73" s="22">
        <v>1435.300365696032</v>
      </c>
      <c r="BA73" s="20">
        <v>0</v>
      </c>
      <c r="BB73" s="21">
        <v>0</v>
      </c>
      <c r="BC73" s="21">
        <v>0</v>
      </c>
      <c r="BD73" s="21">
        <v>0</v>
      </c>
      <c r="BE73" s="22">
        <v>0</v>
      </c>
      <c r="BF73" s="20">
        <v>745.7765489536772</v>
      </c>
      <c r="BG73" s="21">
        <v>87.29836426700001</v>
      </c>
      <c r="BH73" s="21">
        <v>0</v>
      </c>
      <c r="BI73" s="21">
        <v>0</v>
      </c>
      <c r="BJ73" s="22">
        <v>237.67770598016133</v>
      </c>
      <c r="BK73" s="23">
        <f>SUM(C73:BJ73)</f>
        <v>5157.833301605</v>
      </c>
    </row>
    <row r="74" spans="1:63" ht="15">
      <c r="A74" s="19"/>
      <c r="B74" s="7" t="s">
        <v>118</v>
      </c>
      <c r="C74" s="20">
        <v>0</v>
      </c>
      <c r="D74" s="21">
        <v>26.85886454164515</v>
      </c>
      <c r="E74" s="21">
        <v>0</v>
      </c>
      <c r="F74" s="21">
        <v>0</v>
      </c>
      <c r="G74" s="22">
        <v>0</v>
      </c>
      <c r="H74" s="20">
        <v>778.0791266695483</v>
      </c>
      <c r="I74" s="21">
        <v>1283.516551838903</v>
      </c>
      <c r="J74" s="21">
        <v>6.206706895580646</v>
      </c>
      <c r="K74" s="21">
        <v>0</v>
      </c>
      <c r="L74" s="22">
        <v>1161.7469303181294</v>
      </c>
      <c r="M74" s="20">
        <v>0</v>
      </c>
      <c r="N74" s="21">
        <v>0</v>
      </c>
      <c r="O74" s="21">
        <v>0</v>
      </c>
      <c r="P74" s="21">
        <v>0</v>
      </c>
      <c r="Q74" s="22">
        <v>0</v>
      </c>
      <c r="R74" s="20">
        <v>472.87394101829034</v>
      </c>
      <c r="S74" s="21">
        <v>292.90477554532254</v>
      </c>
      <c r="T74" s="21">
        <v>0</v>
      </c>
      <c r="U74" s="21">
        <v>0</v>
      </c>
      <c r="V74" s="22">
        <v>165.57972614796782</v>
      </c>
      <c r="W74" s="20">
        <v>0</v>
      </c>
      <c r="X74" s="21">
        <v>0</v>
      </c>
      <c r="Y74" s="21">
        <v>0</v>
      </c>
      <c r="Z74" s="21">
        <v>0</v>
      </c>
      <c r="AA74" s="22">
        <v>0</v>
      </c>
      <c r="AB74" s="20">
        <v>0</v>
      </c>
      <c r="AC74" s="21">
        <v>0</v>
      </c>
      <c r="AD74" s="21">
        <v>0</v>
      </c>
      <c r="AE74" s="21">
        <v>0</v>
      </c>
      <c r="AF74" s="22">
        <v>0</v>
      </c>
      <c r="AG74" s="20">
        <v>0</v>
      </c>
      <c r="AH74" s="21">
        <v>0</v>
      </c>
      <c r="AI74" s="21">
        <v>0</v>
      </c>
      <c r="AJ74" s="21">
        <v>0</v>
      </c>
      <c r="AK74" s="22">
        <v>0</v>
      </c>
      <c r="AL74" s="20">
        <v>0</v>
      </c>
      <c r="AM74" s="21">
        <v>0</v>
      </c>
      <c r="AN74" s="21">
        <v>0</v>
      </c>
      <c r="AO74" s="21">
        <v>0</v>
      </c>
      <c r="AP74" s="22">
        <v>0</v>
      </c>
      <c r="AQ74" s="20">
        <v>0</v>
      </c>
      <c r="AR74" s="21">
        <v>0</v>
      </c>
      <c r="AS74" s="21">
        <v>0</v>
      </c>
      <c r="AT74" s="21">
        <v>0</v>
      </c>
      <c r="AU74" s="22">
        <v>0</v>
      </c>
      <c r="AV74" s="20">
        <v>4831.793270122378</v>
      </c>
      <c r="AW74" s="21">
        <v>906.5281271063997</v>
      </c>
      <c r="AX74" s="21">
        <v>0.010442724258064516</v>
      </c>
      <c r="AY74" s="21">
        <v>0</v>
      </c>
      <c r="AZ74" s="22">
        <v>5952.563992607583</v>
      </c>
      <c r="BA74" s="20">
        <v>0</v>
      </c>
      <c r="BB74" s="21">
        <v>0</v>
      </c>
      <c r="BC74" s="21">
        <v>0</v>
      </c>
      <c r="BD74" s="21">
        <v>0</v>
      </c>
      <c r="BE74" s="22">
        <v>0</v>
      </c>
      <c r="BF74" s="20">
        <v>3319.6762672843543</v>
      </c>
      <c r="BG74" s="21">
        <v>337.7771023644839</v>
      </c>
      <c r="BH74" s="21">
        <v>0.032258064548387096</v>
      </c>
      <c r="BI74" s="21">
        <v>0</v>
      </c>
      <c r="BJ74" s="22">
        <v>1345.150406094903</v>
      </c>
      <c r="BK74" s="23">
        <f t="shared" si="14"/>
        <v>20881.2984893443</v>
      </c>
    </row>
    <row r="75" spans="1:63" ht="15">
      <c r="A75" s="19"/>
      <c r="B75" s="7" t="s">
        <v>119</v>
      </c>
      <c r="C75" s="20">
        <v>0</v>
      </c>
      <c r="D75" s="21">
        <v>33.31646694503227</v>
      </c>
      <c r="E75" s="21">
        <v>0</v>
      </c>
      <c r="F75" s="21">
        <v>0</v>
      </c>
      <c r="G75" s="22">
        <v>0</v>
      </c>
      <c r="H75" s="20">
        <v>722.8740241216129</v>
      </c>
      <c r="I75" s="21">
        <v>368.8497199901613</v>
      </c>
      <c r="J75" s="21">
        <v>2.0799611250967747</v>
      </c>
      <c r="K75" s="21">
        <v>0</v>
      </c>
      <c r="L75" s="22">
        <v>870.9159237299999</v>
      </c>
      <c r="M75" s="20">
        <v>0</v>
      </c>
      <c r="N75" s="21">
        <v>0</v>
      </c>
      <c r="O75" s="21">
        <v>0</v>
      </c>
      <c r="P75" s="21">
        <v>0</v>
      </c>
      <c r="Q75" s="22">
        <v>0</v>
      </c>
      <c r="R75" s="20">
        <v>416.7272600531935</v>
      </c>
      <c r="S75" s="21">
        <v>106.98938743912905</v>
      </c>
      <c r="T75" s="21">
        <v>0</v>
      </c>
      <c r="U75" s="21">
        <v>0</v>
      </c>
      <c r="V75" s="22">
        <v>163.1071883569032</v>
      </c>
      <c r="W75" s="20">
        <v>0</v>
      </c>
      <c r="X75" s="21">
        <v>0</v>
      </c>
      <c r="Y75" s="21">
        <v>0</v>
      </c>
      <c r="Z75" s="21">
        <v>0</v>
      </c>
      <c r="AA75" s="22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0">
        <v>0</v>
      </c>
      <c r="AH75" s="21">
        <v>0</v>
      </c>
      <c r="AI75" s="21">
        <v>0</v>
      </c>
      <c r="AJ75" s="21">
        <v>0</v>
      </c>
      <c r="AK75" s="22">
        <v>0</v>
      </c>
      <c r="AL75" s="20">
        <v>0</v>
      </c>
      <c r="AM75" s="21">
        <v>0</v>
      </c>
      <c r="AN75" s="21">
        <v>0</v>
      </c>
      <c r="AO75" s="21">
        <v>0</v>
      </c>
      <c r="AP75" s="22">
        <v>0</v>
      </c>
      <c r="AQ75" s="20">
        <v>0</v>
      </c>
      <c r="AR75" s="21">
        <v>0</v>
      </c>
      <c r="AS75" s="21">
        <v>0</v>
      </c>
      <c r="AT75" s="21">
        <v>0</v>
      </c>
      <c r="AU75" s="22">
        <v>0</v>
      </c>
      <c r="AV75" s="20">
        <v>7972.526756676474</v>
      </c>
      <c r="AW75" s="21">
        <v>1052.9100886346077</v>
      </c>
      <c r="AX75" s="21">
        <v>0.09055083816129031</v>
      </c>
      <c r="AY75" s="21">
        <v>736.8586975694194</v>
      </c>
      <c r="AZ75" s="22">
        <v>5945.923571602935</v>
      </c>
      <c r="BA75" s="20">
        <v>0</v>
      </c>
      <c r="BB75" s="21">
        <v>0</v>
      </c>
      <c r="BC75" s="21">
        <v>0</v>
      </c>
      <c r="BD75" s="21">
        <v>0</v>
      </c>
      <c r="BE75" s="22">
        <v>0</v>
      </c>
      <c r="BF75" s="20">
        <v>5010.733364961484</v>
      </c>
      <c r="BG75" s="21">
        <v>282.79128089348393</v>
      </c>
      <c r="BH75" s="21">
        <v>0.1099816121290323</v>
      </c>
      <c r="BI75" s="21">
        <v>0</v>
      </c>
      <c r="BJ75" s="22">
        <v>1515.6119881726133</v>
      </c>
      <c r="BK75" s="23">
        <f t="shared" si="14"/>
        <v>25202.416212722437</v>
      </c>
    </row>
    <row r="76" spans="1:63" ht="15">
      <c r="A76" s="19"/>
      <c r="B76" s="7" t="s">
        <v>184</v>
      </c>
      <c r="C76" s="20">
        <v>0</v>
      </c>
      <c r="D76" s="21">
        <v>0.7783090322580645</v>
      </c>
      <c r="E76" s="21">
        <v>0</v>
      </c>
      <c r="F76" s="21">
        <v>0</v>
      </c>
      <c r="G76" s="22">
        <v>0</v>
      </c>
      <c r="H76" s="20">
        <v>2.861652698838709</v>
      </c>
      <c r="I76" s="21">
        <v>17.930280605612904</v>
      </c>
      <c r="J76" s="21">
        <v>0</v>
      </c>
      <c r="K76" s="21">
        <v>0</v>
      </c>
      <c r="L76" s="22">
        <v>31.554874065419362</v>
      </c>
      <c r="M76" s="20">
        <v>0</v>
      </c>
      <c r="N76" s="21">
        <v>0</v>
      </c>
      <c r="O76" s="21">
        <v>0</v>
      </c>
      <c r="P76" s="21">
        <v>0</v>
      </c>
      <c r="Q76" s="22">
        <v>0</v>
      </c>
      <c r="R76" s="20">
        <v>1.7617999586129032</v>
      </c>
      <c r="S76" s="21">
        <v>16.399197160741934</v>
      </c>
      <c r="T76" s="21">
        <v>0</v>
      </c>
      <c r="U76" s="21">
        <v>0</v>
      </c>
      <c r="V76" s="22">
        <v>1.992990733225806</v>
      </c>
      <c r="W76" s="20">
        <v>0</v>
      </c>
      <c r="X76" s="21">
        <v>0</v>
      </c>
      <c r="Y76" s="21">
        <v>0</v>
      </c>
      <c r="Z76" s="21">
        <v>0</v>
      </c>
      <c r="AA76" s="22">
        <v>0</v>
      </c>
      <c r="AB76" s="20">
        <v>0</v>
      </c>
      <c r="AC76" s="21">
        <v>0</v>
      </c>
      <c r="AD76" s="21">
        <v>0</v>
      </c>
      <c r="AE76" s="21">
        <v>0</v>
      </c>
      <c r="AF76" s="22">
        <v>0</v>
      </c>
      <c r="AG76" s="20">
        <v>0</v>
      </c>
      <c r="AH76" s="21">
        <v>0</v>
      </c>
      <c r="AI76" s="21">
        <v>0</v>
      </c>
      <c r="AJ76" s="21">
        <v>0</v>
      </c>
      <c r="AK76" s="22">
        <v>0</v>
      </c>
      <c r="AL76" s="20">
        <v>0</v>
      </c>
      <c r="AM76" s="21">
        <v>0</v>
      </c>
      <c r="AN76" s="21">
        <v>0</v>
      </c>
      <c r="AO76" s="21">
        <v>0</v>
      </c>
      <c r="AP76" s="22">
        <v>0</v>
      </c>
      <c r="AQ76" s="20">
        <v>0</v>
      </c>
      <c r="AR76" s="21">
        <v>0</v>
      </c>
      <c r="AS76" s="21">
        <v>0</v>
      </c>
      <c r="AT76" s="21">
        <v>0</v>
      </c>
      <c r="AU76" s="22">
        <v>0</v>
      </c>
      <c r="AV76" s="20">
        <v>35.867058767290324</v>
      </c>
      <c r="AW76" s="21">
        <v>45.90132609130286</v>
      </c>
      <c r="AX76" s="21">
        <v>0</v>
      </c>
      <c r="AY76" s="21">
        <v>0</v>
      </c>
      <c r="AZ76" s="22">
        <v>138.48632129054843</v>
      </c>
      <c r="BA76" s="20">
        <v>0</v>
      </c>
      <c r="BB76" s="21">
        <v>0</v>
      </c>
      <c r="BC76" s="21">
        <v>0</v>
      </c>
      <c r="BD76" s="21">
        <v>0</v>
      </c>
      <c r="BE76" s="22">
        <v>0</v>
      </c>
      <c r="BF76" s="20">
        <v>20.998880322354832</v>
      </c>
      <c r="BG76" s="21">
        <v>11.428925240419355</v>
      </c>
      <c r="BH76" s="21">
        <v>0</v>
      </c>
      <c r="BI76" s="21">
        <v>0</v>
      </c>
      <c r="BJ76" s="22">
        <v>40.508224758580646</v>
      </c>
      <c r="BK76" s="23">
        <f t="shared" si="14"/>
        <v>366.46984072520615</v>
      </c>
    </row>
    <row r="77" spans="1:63" ht="15">
      <c r="A77" s="19"/>
      <c r="B77" s="7" t="s">
        <v>152</v>
      </c>
      <c r="C77" s="20">
        <v>0</v>
      </c>
      <c r="D77" s="21">
        <v>1.0611652063870967</v>
      </c>
      <c r="E77" s="21">
        <v>0</v>
      </c>
      <c r="F77" s="21">
        <v>0</v>
      </c>
      <c r="G77" s="22">
        <v>0</v>
      </c>
      <c r="H77" s="20">
        <v>20.834711684741933</v>
      </c>
      <c r="I77" s="21">
        <v>9.903201386129036</v>
      </c>
      <c r="J77" s="21">
        <v>0</v>
      </c>
      <c r="K77" s="21">
        <v>0</v>
      </c>
      <c r="L77" s="22">
        <v>35.85410531148386</v>
      </c>
      <c r="M77" s="20">
        <v>0</v>
      </c>
      <c r="N77" s="21">
        <v>0</v>
      </c>
      <c r="O77" s="21">
        <v>0</v>
      </c>
      <c r="P77" s="21">
        <v>0</v>
      </c>
      <c r="Q77" s="22">
        <v>0</v>
      </c>
      <c r="R77" s="20">
        <v>16.71737004967742</v>
      </c>
      <c r="S77" s="21">
        <v>1.8904820448709674</v>
      </c>
      <c r="T77" s="21">
        <v>0</v>
      </c>
      <c r="U77" s="21">
        <v>0</v>
      </c>
      <c r="V77" s="22">
        <v>6.495837278967741</v>
      </c>
      <c r="W77" s="20">
        <v>0</v>
      </c>
      <c r="X77" s="21">
        <v>0</v>
      </c>
      <c r="Y77" s="21">
        <v>0</v>
      </c>
      <c r="Z77" s="21">
        <v>0</v>
      </c>
      <c r="AA77" s="22">
        <v>0</v>
      </c>
      <c r="AB77" s="20">
        <v>0</v>
      </c>
      <c r="AC77" s="21">
        <v>0</v>
      </c>
      <c r="AD77" s="21">
        <v>0</v>
      </c>
      <c r="AE77" s="21">
        <v>0</v>
      </c>
      <c r="AF77" s="22">
        <v>0</v>
      </c>
      <c r="AG77" s="20">
        <v>0</v>
      </c>
      <c r="AH77" s="21">
        <v>0</v>
      </c>
      <c r="AI77" s="21">
        <v>0</v>
      </c>
      <c r="AJ77" s="21">
        <v>0</v>
      </c>
      <c r="AK77" s="22">
        <v>0</v>
      </c>
      <c r="AL77" s="20">
        <v>0</v>
      </c>
      <c r="AM77" s="21">
        <v>0</v>
      </c>
      <c r="AN77" s="21">
        <v>0</v>
      </c>
      <c r="AO77" s="21">
        <v>0</v>
      </c>
      <c r="AP77" s="22">
        <v>0</v>
      </c>
      <c r="AQ77" s="20">
        <v>0</v>
      </c>
      <c r="AR77" s="21">
        <v>0</v>
      </c>
      <c r="AS77" s="21">
        <v>0</v>
      </c>
      <c r="AT77" s="21">
        <v>0</v>
      </c>
      <c r="AU77" s="22">
        <v>0</v>
      </c>
      <c r="AV77" s="20">
        <v>82.85374303270969</v>
      </c>
      <c r="AW77" s="21">
        <v>29.392473823992113</v>
      </c>
      <c r="AX77" s="21">
        <v>0</v>
      </c>
      <c r="AY77" s="21">
        <v>0</v>
      </c>
      <c r="AZ77" s="22">
        <v>103.30358084132254</v>
      </c>
      <c r="BA77" s="20">
        <v>0</v>
      </c>
      <c r="BB77" s="21">
        <v>0</v>
      </c>
      <c r="BC77" s="21">
        <v>0</v>
      </c>
      <c r="BD77" s="21">
        <v>0</v>
      </c>
      <c r="BE77" s="22">
        <v>0</v>
      </c>
      <c r="BF77" s="20">
        <v>88.6465240969032</v>
      </c>
      <c r="BG77" s="21">
        <v>15.798483577258068</v>
      </c>
      <c r="BH77" s="21">
        <v>0</v>
      </c>
      <c r="BI77" s="21">
        <v>0</v>
      </c>
      <c r="BJ77" s="22">
        <v>39.97107088216129</v>
      </c>
      <c r="BK77" s="23">
        <f t="shared" si="14"/>
        <v>452.722749216605</v>
      </c>
    </row>
    <row r="78" spans="1:63" ht="15">
      <c r="A78" s="19"/>
      <c r="B78" s="7" t="s">
        <v>120</v>
      </c>
      <c r="C78" s="20">
        <v>0</v>
      </c>
      <c r="D78" s="21">
        <v>31.24690514367742</v>
      </c>
      <c r="E78" s="21">
        <v>0</v>
      </c>
      <c r="F78" s="21">
        <v>0</v>
      </c>
      <c r="G78" s="22">
        <v>0</v>
      </c>
      <c r="H78" s="20">
        <v>911.5877488326128</v>
      </c>
      <c r="I78" s="21">
        <v>414.5747396622905</v>
      </c>
      <c r="J78" s="21">
        <v>0.10579422854838713</v>
      </c>
      <c r="K78" s="21">
        <v>0</v>
      </c>
      <c r="L78" s="22">
        <v>873.1367498732257</v>
      </c>
      <c r="M78" s="20">
        <v>0</v>
      </c>
      <c r="N78" s="21">
        <v>0</v>
      </c>
      <c r="O78" s="21">
        <v>0</v>
      </c>
      <c r="P78" s="21">
        <v>0</v>
      </c>
      <c r="Q78" s="22">
        <v>0</v>
      </c>
      <c r="R78" s="20">
        <v>512.6060507102904</v>
      </c>
      <c r="S78" s="21">
        <v>63.53259901696775</v>
      </c>
      <c r="T78" s="21">
        <v>0</v>
      </c>
      <c r="U78" s="21">
        <v>0</v>
      </c>
      <c r="V78" s="22">
        <v>204.5699553406129</v>
      </c>
      <c r="W78" s="20">
        <v>0</v>
      </c>
      <c r="X78" s="21">
        <v>0</v>
      </c>
      <c r="Y78" s="21">
        <v>0</v>
      </c>
      <c r="Z78" s="21">
        <v>0</v>
      </c>
      <c r="AA78" s="22">
        <v>0</v>
      </c>
      <c r="AB78" s="20">
        <v>0</v>
      </c>
      <c r="AC78" s="21">
        <v>0</v>
      </c>
      <c r="AD78" s="21">
        <v>0</v>
      </c>
      <c r="AE78" s="21">
        <v>0</v>
      </c>
      <c r="AF78" s="22">
        <v>0</v>
      </c>
      <c r="AG78" s="20">
        <v>0</v>
      </c>
      <c r="AH78" s="21">
        <v>0</v>
      </c>
      <c r="AI78" s="21">
        <v>0</v>
      </c>
      <c r="AJ78" s="21">
        <v>0</v>
      </c>
      <c r="AK78" s="22">
        <v>0</v>
      </c>
      <c r="AL78" s="20">
        <v>0</v>
      </c>
      <c r="AM78" s="21">
        <v>0</v>
      </c>
      <c r="AN78" s="21">
        <v>0</v>
      </c>
      <c r="AO78" s="21">
        <v>0</v>
      </c>
      <c r="AP78" s="22">
        <v>0</v>
      </c>
      <c r="AQ78" s="20">
        <v>0</v>
      </c>
      <c r="AR78" s="21">
        <v>0</v>
      </c>
      <c r="AS78" s="21">
        <v>0</v>
      </c>
      <c r="AT78" s="21">
        <v>0</v>
      </c>
      <c r="AU78" s="22">
        <v>0</v>
      </c>
      <c r="AV78" s="20">
        <v>9075.713529500485</v>
      </c>
      <c r="AW78" s="21">
        <v>853.1688992363731</v>
      </c>
      <c r="AX78" s="21">
        <v>0.4119566901612903</v>
      </c>
      <c r="AY78" s="21">
        <v>0</v>
      </c>
      <c r="AZ78" s="22">
        <v>4525.320469887612</v>
      </c>
      <c r="BA78" s="20">
        <v>0</v>
      </c>
      <c r="BB78" s="21">
        <v>0</v>
      </c>
      <c r="BC78" s="21">
        <v>0</v>
      </c>
      <c r="BD78" s="21">
        <v>0</v>
      </c>
      <c r="BE78" s="22">
        <v>0</v>
      </c>
      <c r="BF78" s="20">
        <v>4845.563449109709</v>
      </c>
      <c r="BG78" s="21">
        <v>301.49514477799994</v>
      </c>
      <c r="BH78" s="21">
        <v>0.035715114129032256</v>
      </c>
      <c r="BI78" s="21">
        <v>0</v>
      </c>
      <c r="BJ78" s="22">
        <v>1273.9880783219678</v>
      </c>
      <c r="BK78" s="23">
        <f aca="true" t="shared" si="15" ref="BK78:BK99">SUM(C78:BJ78)</f>
        <v>23887.05778544666</v>
      </c>
    </row>
    <row r="79" spans="1:63" ht="15">
      <c r="A79" s="19"/>
      <c r="B79" s="7" t="s">
        <v>121</v>
      </c>
      <c r="C79" s="20">
        <v>0</v>
      </c>
      <c r="D79" s="21">
        <v>6.287120762096773</v>
      </c>
      <c r="E79" s="21">
        <v>0</v>
      </c>
      <c r="F79" s="21">
        <v>0</v>
      </c>
      <c r="G79" s="22">
        <v>0</v>
      </c>
      <c r="H79" s="20">
        <v>92.364120164</v>
      </c>
      <c r="I79" s="21">
        <v>45.41808586803225</v>
      </c>
      <c r="J79" s="21">
        <v>0</v>
      </c>
      <c r="K79" s="21">
        <v>0</v>
      </c>
      <c r="L79" s="22">
        <v>48.343560322387106</v>
      </c>
      <c r="M79" s="20">
        <v>0</v>
      </c>
      <c r="N79" s="21">
        <v>0</v>
      </c>
      <c r="O79" s="21">
        <v>0</v>
      </c>
      <c r="P79" s="21">
        <v>0</v>
      </c>
      <c r="Q79" s="22">
        <v>0</v>
      </c>
      <c r="R79" s="20">
        <v>36.31817246848387</v>
      </c>
      <c r="S79" s="21">
        <v>22.489542399935484</v>
      </c>
      <c r="T79" s="21">
        <v>0</v>
      </c>
      <c r="U79" s="21">
        <v>0</v>
      </c>
      <c r="V79" s="22">
        <v>8.322944368741934</v>
      </c>
      <c r="W79" s="20">
        <v>0</v>
      </c>
      <c r="X79" s="21">
        <v>0</v>
      </c>
      <c r="Y79" s="21">
        <v>0</v>
      </c>
      <c r="Z79" s="21">
        <v>0</v>
      </c>
      <c r="AA79" s="22">
        <v>0</v>
      </c>
      <c r="AB79" s="20">
        <v>0</v>
      </c>
      <c r="AC79" s="21">
        <v>0</v>
      </c>
      <c r="AD79" s="21">
        <v>0</v>
      </c>
      <c r="AE79" s="21">
        <v>0</v>
      </c>
      <c r="AF79" s="22">
        <v>0</v>
      </c>
      <c r="AG79" s="20">
        <v>0</v>
      </c>
      <c r="AH79" s="21">
        <v>0</v>
      </c>
      <c r="AI79" s="21">
        <v>0</v>
      </c>
      <c r="AJ79" s="21">
        <v>0</v>
      </c>
      <c r="AK79" s="22">
        <v>0</v>
      </c>
      <c r="AL79" s="20">
        <v>0</v>
      </c>
      <c r="AM79" s="21">
        <v>0</v>
      </c>
      <c r="AN79" s="21">
        <v>0</v>
      </c>
      <c r="AO79" s="21">
        <v>0</v>
      </c>
      <c r="AP79" s="22">
        <v>0</v>
      </c>
      <c r="AQ79" s="20">
        <v>0</v>
      </c>
      <c r="AR79" s="21">
        <v>0</v>
      </c>
      <c r="AS79" s="21">
        <v>0</v>
      </c>
      <c r="AT79" s="21">
        <v>0</v>
      </c>
      <c r="AU79" s="22">
        <v>0</v>
      </c>
      <c r="AV79" s="20">
        <v>2071.3768804559686</v>
      </c>
      <c r="AW79" s="21">
        <v>238.6541088014809</v>
      </c>
      <c r="AX79" s="21">
        <v>0.02455519470967742</v>
      </c>
      <c r="AY79" s="21">
        <v>0</v>
      </c>
      <c r="AZ79" s="22">
        <v>423.894340993355</v>
      </c>
      <c r="BA79" s="20">
        <v>0</v>
      </c>
      <c r="BB79" s="21">
        <v>0</v>
      </c>
      <c r="BC79" s="21">
        <v>0</v>
      </c>
      <c r="BD79" s="21">
        <v>0</v>
      </c>
      <c r="BE79" s="22">
        <v>0</v>
      </c>
      <c r="BF79" s="20">
        <v>985.4384487173218</v>
      </c>
      <c r="BG79" s="21">
        <v>59.52893387422581</v>
      </c>
      <c r="BH79" s="21">
        <v>0.024497899677419353</v>
      </c>
      <c r="BI79" s="21">
        <v>0</v>
      </c>
      <c r="BJ79" s="22">
        <v>60.33883012764518</v>
      </c>
      <c r="BK79" s="23">
        <f>SUM(C79:BJ79)</f>
        <v>4098.8241424180615</v>
      </c>
    </row>
    <row r="80" spans="1:63" ht="15">
      <c r="A80" s="19"/>
      <c r="B80" s="7" t="s">
        <v>194</v>
      </c>
      <c r="C80" s="20">
        <v>0</v>
      </c>
      <c r="D80" s="21">
        <v>1.6097451896129034</v>
      </c>
      <c r="E80" s="21">
        <v>0</v>
      </c>
      <c r="F80" s="21">
        <v>0</v>
      </c>
      <c r="G80" s="22">
        <v>0</v>
      </c>
      <c r="H80" s="20">
        <v>28.959549972999998</v>
      </c>
      <c r="I80" s="21">
        <v>8.280845150451611</v>
      </c>
      <c r="J80" s="21">
        <v>0</v>
      </c>
      <c r="K80" s="21">
        <v>0</v>
      </c>
      <c r="L80" s="22">
        <v>33.604572415387096</v>
      </c>
      <c r="M80" s="20">
        <v>0</v>
      </c>
      <c r="N80" s="21">
        <v>0</v>
      </c>
      <c r="O80" s="21">
        <v>0</v>
      </c>
      <c r="P80" s="21">
        <v>0</v>
      </c>
      <c r="Q80" s="22">
        <v>0</v>
      </c>
      <c r="R80" s="20">
        <v>29.18771413264516</v>
      </c>
      <c r="S80" s="21">
        <v>5.515514369645161</v>
      </c>
      <c r="T80" s="21">
        <v>0</v>
      </c>
      <c r="U80" s="21">
        <v>0</v>
      </c>
      <c r="V80" s="22">
        <v>15.316030779806454</v>
      </c>
      <c r="W80" s="20">
        <v>0</v>
      </c>
      <c r="X80" s="21">
        <v>0</v>
      </c>
      <c r="Y80" s="21">
        <v>0</v>
      </c>
      <c r="Z80" s="21">
        <v>0</v>
      </c>
      <c r="AA80" s="22">
        <v>0</v>
      </c>
      <c r="AB80" s="20">
        <v>0</v>
      </c>
      <c r="AC80" s="21">
        <v>0</v>
      </c>
      <c r="AD80" s="21">
        <v>0</v>
      </c>
      <c r="AE80" s="21">
        <v>0</v>
      </c>
      <c r="AF80" s="22">
        <v>0</v>
      </c>
      <c r="AG80" s="20">
        <v>0</v>
      </c>
      <c r="AH80" s="21">
        <v>0</v>
      </c>
      <c r="AI80" s="21">
        <v>0</v>
      </c>
      <c r="AJ80" s="21">
        <v>0</v>
      </c>
      <c r="AK80" s="22">
        <v>0</v>
      </c>
      <c r="AL80" s="20">
        <v>0</v>
      </c>
      <c r="AM80" s="21">
        <v>0</v>
      </c>
      <c r="AN80" s="21">
        <v>0</v>
      </c>
      <c r="AO80" s="21">
        <v>0</v>
      </c>
      <c r="AP80" s="22">
        <v>0</v>
      </c>
      <c r="AQ80" s="20">
        <v>0</v>
      </c>
      <c r="AR80" s="21">
        <v>0</v>
      </c>
      <c r="AS80" s="21">
        <v>0</v>
      </c>
      <c r="AT80" s="21">
        <v>0</v>
      </c>
      <c r="AU80" s="22">
        <v>0</v>
      </c>
      <c r="AV80" s="20">
        <v>180.00166800038727</v>
      </c>
      <c r="AW80" s="21">
        <v>59.917100845393044</v>
      </c>
      <c r="AX80" s="21">
        <v>0</v>
      </c>
      <c r="AY80" s="21">
        <v>0</v>
      </c>
      <c r="AZ80" s="22">
        <v>350.11208271883874</v>
      </c>
      <c r="BA80" s="20">
        <v>0</v>
      </c>
      <c r="BB80" s="21">
        <v>0</v>
      </c>
      <c r="BC80" s="21">
        <v>0</v>
      </c>
      <c r="BD80" s="21">
        <v>0</v>
      </c>
      <c r="BE80" s="22">
        <v>0</v>
      </c>
      <c r="BF80" s="20">
        <v>243.78918717712926</v>
      </c>
      <c r="BG80" s="21">
        <v>37.04475356564517</v>
      </c>
      <c r="BH80" s="21">
        <v>2.287753548387097</v>
      </c>
      <c r="BI80" s="21">
        <v>0</v>
      </c>
      <c r="BJ80" s="22">
        <v>213.91171177703228</v>
      </c>
      <c r="BK80" s="23">
        <f>SUM(C80:BJ80)</f>
        <v>1209.538229643361</v>
      </c>
    </row>
    <row r="81" spans="1:63" ht="15">
      <c r="A81" s="19"/>
      <c r="B81" s="7" t="s">
        <v>134</v>
      </c>
      <c r="C81" s="20">
        <v>0</v>
      </c>
      <c r="D81" s="21">
        <v>8.083366496161291</v>
      </c>
      <c r="E81" s="21">
        <v>0</v>
      </c>
      <c r="F81" s="21">
        <v>0</v>
      </c>
      <c r="G81" s="22">
        <v>0</v>
      </c>
      <c r="H81" s="20">
        <v>10.94174743254839</v>
      </c>
      <c r="I81" s="21">
        <v>94.69322449316128</v>
      </c>
      <c r="J81" s="21">
        <v>0</v>
      </c>
      <c r="K81" s="21">
        <v>0</v>
      </c>
      <c r="L81" s="22">
        <v>104.92263156887095</v>
      </c>
      <c r="M81" s="20">
        <v>0</v>
      </c>
      <c r="N81" s="21">
        <v>0</v>
      </c>
      <c r="O81" s="21">
        <v>0</v>
      </c>
      <c r="P81" s="21">
        <v>0</v>
      </c>
      <c r="Q81" s="22">
        <v>0</v>
      </c>
      <c r="R81" s="20">
        <v>4.701354131225806</v>
      </c>
      <c r="S81" s="21">
        <v>0.13234133416129032</v>
      </c>
      <c r="T81" s="21">
        <v>0</v>
      </c>
      <c r="U81" s="21">
        <v>0</v>
      </c>
      <c r="V81" s="22">
        <v>1.3935926985483873</v>
      </c>
      <c r="W81" s="20">
        <v>0</v>
      </c>
      <c r="X81" s="21">
        <v>0</v>
      </c>
      <c r="Y81" s="21">
        <v>0</v>
      </c>
      <c r="Z81" s="21">
        <v>0</v>
      </c>
      <c r="AA81" s="22">
        <v>0</v>
      </c>
      <c r="AB81" s="20">
        <v>0</v>
      </c>
      <c r="AC81" s="21">
        <v>0</v>
      </c>
      <c r="AD81" s="21">
        <v>0</v>
      </c>
      <c r="AE81" s="21">
        <v>0</v>
      </c>
      <c r="AF81" s="22">
        <v>0</v>
      </c>
      <c r="AG81" s="20">
        <v>0</v>
      </c>
      <c r="AH81" s="21">
        <v>0</v>
      </c>
      <c r="AI81" s="21">
        <v>0</v>
      </c>
      <c r="AJ81" s="21">
        <v>0</v>
      </c>
      <c r="AK81" s="22">
        <v>0</v>
      </c>
      <c r="AL81" s="20">
        <v>0</v>
      </c>
      <c r="AM81" s="21">
        <v>0</v>
      </c>
      <c r="AN81" s="21">
        <v>0</v>
      </c>
      <c r="AO81" s="21">
        <v>0</v>
      </c>
      <c r="AP81" s="22">
        <v>0</v>
      </c>
      <c r="AQ81" s="20">
        <v>0</v>
      </c>
      <c r="AR81" s="21">
        <v>0</v>
      </c>
      <c r="AS81" s="21">
        <v>0</v>
      </c>
      <c r="AT81" s="21">
        <v>0</v>
      </c>
      <c r="AU81" s="22">
        <v>0</v>
      </c>
      <c r="AV81" s="20">
        <v>11.165693842806457</v>
      </c>
      <c r="AW81" s="21">
        <v>7.27733941658368</v>
      </c>
      <c r="AX81" s="21">
        <v>0</v>
      </c>
      <c r="AY81" s="21">
        <v>0</v>
      </c>
      <c r="AZ81" s="22">
        <v>41.38772155429034</v>
      </c>
      <c r="BA81" s="20">
        <v>0</v>
      </c>
      <c r="BB81" s="21">
        <v>0</v>
      </c>
      <c r="BC81" s="21">
        <v>0</v>
      </c>
      <c r="BD81" s="21">
        <v>0</v>
      </c>
      <c r="BE81" s="22">
        <v>0</v>
      </c>
      <c r="BF81" s="20">
        <v>4.416423837258063</v>
      </c>
      <c r="BG81" s="21">
        <v>0.5252642996129033</v>
      </c>
      <c r="BH81" s="21">
        <v>0</v>
      </c>
      <c r="BI81" s="21">
        <v>0</v>
      </c>
      <c r="BJ81" s="22">
        <v>2.447291896096774</v>
      </c>
      <c r="BK81" s="23">
        <f>SUM(C81:BJ81)</f>
        <v>292.0879930013256</v>
      </c>
    </row>
    <row r="82" spans="1:63" ht="15">
      <c r="A82" s="19"/>
      <c r="B82" s="7" t="s">
        <v>151</v>
      </c>
      <c r="C82" s="20">
        <v>0</v>
      </c>
      <c r="D82" s="21">
        <v>8.387342684870967</v>
      </c>
      <c r="E82" s="21">
        <v>0</v>
      </c>
      <c r="F82" s="21">
        <v>0</v>
      </c>
      <c r="G82" s="22">
        <v>0</v>
      </c>
      <c r="H82" s="20">
        <v>131.58657496219354</v>
      </c>
      <c r="I82" s="21">
        <v>79.42142916470968</v>
      </c>
      <c r="J82" s="21">
        <v>0</v>
      </c>
      <c r="K82" s="21">
        <v>0</v>
      </c>
      <c r="L82" s="22">
        <v>139.58016485896775</v>
      </c>
      <c r="M82" s="20">
        <v>0</v>
      </c>
      <c r="N82" s="21">
        <v>0</v>
      </c>
      <c r="O82" s="21">
        <v>0</v>
      </c>
      <c r="P82" s="21">
        <v>0</v>
      </c>
      <c r="Q82" s="22">
        <v>0</v>
      </c>
      <c r="R82" s="20">
        <v>121.4563265497097</v>
      </c>
      <c r="S82" s="21">
        <v>48.849961803838724</v>
      </c>
      <c r="T82" s="21">
        <v>0</v>
      </c>
      <c r="U82" s="21">
        <v>0</v>
      </c>
      <c r="V82" s="22">
        <v>67.46448264951614</v>
      </c>
      <c r="W82" s="20">
        <v>0</v>
      </c>
      <c r="X82" s="21">
        <v>0</v>
      </c>
      <c r="Y82" s="21">
        <v>0</v>
      </c>
      <c r="Z82" s="21">
        <v>0</v>
      </c>
      <c r="AA82" s="22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0">
        <v>0</v>
      </c>
      <c r="AH82" s="21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1">
        <v>0</v>
      </c>
      <c r="AP82" s="22">
        <v>0</v>
      </c>
      <c r="AQ82" s="20">
        <v>0</v>
      </c>
      <c r="AR82" s="21">
        <v>0</v>
      </c>
      <c r="AS82" s="21">
        <v>0</v>
      </c>
      <c r="AT82" s="21">
        <v>0</v>
      </c>
      <c r="AU82" s="22">
        <v>0</v>
      </c>
      <c r="AV82" s="20">
        <v>1348.8511823624199</v>
      </c>
      <c r="AW82" s="21">
        <v>271.1443335675125</v>
      </c>
      <c r="AX82" s="21">
        <v>0.25689977609677417</v>
      </c>
      <c r="AY82" s="21">
        <v>0</v>
      </c>
      <c r="AZ82" s="22">
        <v>1705.5991788693539</v>
      </c>
      <c r="BA82" s="20">
        <v>0</v>
      </c>
      <c r="BB82" s="21">
        <v>0</v>
      </c>
      <c r="BC82" s="21">
        <v>0</v>
      </c>
      <c r="BD82" s="21">
        <v>0</v>
      </c>
      <c r="BE82" s="22">
        <v>0</v>
      </c>
      <c r="BF82" s="20">
        <v>1168.3065719116123</v>
      </c>
      <c r="BG82" s="21">
        <v>89.91368362638708</v>
      </c>
      <c r="BH82" s="21">
        <v>0</v>
      </c>
      <c r="BI82" s="21">
        <v>0</v>
      </c>
      <c r="BJ82" s="22">
        <v>666.9772970470319</v>
      </c>
      <c r="BK82" s="23">
        <f>SUM(C82:BJ82)</f>
        <v>5847.795429834221</v>
      </c>
    </row>
    <row r="83" spans="1:63" ht="15">
      <c r="A83" s="19"/>
      <c r="B83" s="7" t="s">
        <v>122</v>
      </c>
      <c r="C83" s="20">
        <v>0</v>
      </c>
      <c r="D83" s="21">
        <v>12.024578078580646</v>
      </c>
      <c r="E83" s="21">
        <v>0</v>
      </c>
      <c r="F83" s="21">
        <v>0</v>
      </c>
      <c r="G83" s="22">
        <v>0</v>
      </c>
      <c r="H83" s="20">
        <v>182.50918174774196</v>
      </c>
      <c r="I83" s="21">
        <v>106.88890308245162</v>
      </c>
      <c r="J83" s="21">
        <v>0</v>
      </c>
      <c r="K83" s="21">
        <v>0</v>
      </c>
      <c r="L83" s="22">
        <v>133.48512291529033</v>
      </c>
      <c r="M83" s="20">
        <v>0</v>
      </c>
      <c r="N83" s="21">
        <v>0</v>
      </c>
      <c r="O83" s="21">
        <v>0</v>
      </c>
      <c r="P83" s="21">
        <v>0</v>
      </c>
      <c r="Q83" s="22">
        <v>0</v>
      </c>
      <c r="R83" s="20">
        <v>123.08641873119355</v>
      </c>
      <c r="S83" s="21">
        <v>19.31146699</v>
      </c>
      <c r="T83" s="21">
        <v>0</v>
      </c>
      <c r="U83" s="21">
        <v>0</v>
      </c>
      <c r="V83" s="22">
        <v>34.69318173861291</v>
      </c>
      <c r="W83" s="20">
        <v>0</v>
      </c>
      <c r="X83" s="21">
        <v>0</v>
      </c>
      <c r="Y83" s="21">
        <v>0</v>
      </c>
      <c r="Z83" s="21">
        <v>0</v>
      </c>
      <c r="AA83" s="22">
        <v>0</v>
      </c>
      <c r="AB83" s="20">
        <v>0</v>
      </c>
      <c r="AC83" s="21">
        <v>0</v>
      </c>
      <c r="AD83" s="21">
        <v>0</v>
      </c>
      <c r="AE83" s="21">
        <v>0</v>
      </c>
      <c r="AF83" s="22">
        <v>0</v>
      </c>
      <c r="AG83" s="20">
        <v>0</v>
      </c>
      <c r="AH83" s="21">
        <v>0</v>
      </c>
      <c r="AI83" s="21">
        <v>0</v>
      </c>
      <c r="AJ83" s="21">
        <v>0</v>
      </c>
      <c r="AK83" s="22">
        <v>0</v>
      </c>
      <c r="AL83" s="20">
        <v>0</v>
      </c>
      <c r="AM83" s="21">
        <v>0</v>
      </c>
      <c r="AN83" s="21">
        <v>0</v>
      </c>
      <c r="AO83" s="21">
        <v>0</v>
      </c>
      <c r="AP83" s="22">
        <v>0</v>
      </c>
      <c r="AQ83" s="20">
        <v>0</v>
      </c>
      <c r="AR83" s="21">
        <v>0</v>
      </c>
      <c r="AS83" s="21">
        <v>0</v>
      </c>
      <c r="AT83" s="21">
        <v>0</v>
      </c>
      <c r="AU83" s="22">
        <v>0</v>
      </c>
      <c r="AV83" s="20">
        <v>3078.6056727682276</v>
      </c>
      <c r="AW83" s="21">
        <v>322.5360863594644</v>
      </c>
      <c r="AX83" s="21">
        <v>0.03331173858064515</v>
      </c>
      <c r="AY83" s="21">
        <v>0</v>
      </c>
      <c r="AZ83" s="22">
        <v>1222.7074199083868</v>
      </c>
      <c r="BA83" s="20">
        <v>0</v>
      </c>
      <c r="BB83" s="21">
        <v>0</v>
      </c>
      <c r="BC83" s="21">
        <v>0</v>
      </c>
      <c r="BD83" s="21">
        <v>0</v>
      </c>
      <c r="BE83" s="22">
        <v>0</v>
      </c>
      <c r="BF83" s="20">
        <v>2124.0728361612923</v>
      </c>
      <c r="BG83" s="21">
        <v>85.77364955741935</v>
      </c>
      <c r="BH83" s="21">
        <v>2.855563894612904</v>
      </c>
      <c r="BI83" s="21">
        <v>0</v>
      </c>
      <c r="BJ83" s="22">
        <v>335.7176887460968</v>
      </c>
      <c r="BK83" s="23">
        <f t="shared" si="15"/>
        <v>7784.301082417952</v>
      </c>
    </row>
    <row r="84" spans="1:63" ht="15">
      <c r="A84" s="19"/>
      <c r="B84" s="7" t="s">
        <v>123</v>
      </c>
      <c r="C84" s="20">
        <v>0</v>
      </c>
      <c r="D84" s="21">
        <v>1.8114514816129026</v>
      </c>
      <c r="E84" s="21">
        <v>0</v>
      </c>
      <c r="F84" s="21">
        <v>0</v>
      </c>
      <c r="G84" s="22">
        <v>0</v>
      </c>
      <c r="H84" s="20">
        <v>23.70858636448386</v>
      </c>
      <c r="I84" s="21">
        <v>4.417098656741935</v>
      </c>
      <c r="J84" s="21">
        <v>0</v>
      </c>
      <c r="K84" s="21">
        <v>0</v>
      </c>
      <c r="L84" s="22">
        <v>21.837587988354848</v>
      </c>
      <c r="M84" s="20">
        <v>0</v>
      </c>
      <c r="N84" s="21">
        <v>0</v>
      </c>
      <c r="O84" s="21">
        <v>0</v>
      </c>
      <c r="P84" s="21">
        <v>0</v>
      </c>
      <c r="Q84" s="22">
        <v>0</v>
      </c>
      <c r="R84" s="20">
        <v>13.169116338096773</v>
      </c>
      <c r="S84" s="21">
        <v>1.569870026225807</v>
      </c>
      <c r="T84" s="21">
        <v>0</v>
      </c>
      <c r="U84" s="21">
        <v>0</v>
      </c>
      <c r="V84" s="22">
        <v>7.284530974354839</v>
      </c>
      <c r="W84" s="20">
        <v>0</v>
      </c>
      <c r="X84" s="21">
        <v>0</v>
      </c>
      <c r="Y84" s="21">
        <v>0</v>
      </c>
      <c r="Z84" s="21">
        <v>0</v>
      </c>
      <c r="AA84" s="22">
        <v>0</v>
      </c>
      <c r="AB84" s="20">
        <v>0</v>
      </c>
      <c r="AC84" s="21">
        <v>0</v>
      </c>
      <c r="AD84" s="21">
        <v>0</v>
      </c>
      <c r="AE84" s="21">
        <v>0</v>
      </c>
      <c r="AF84" s="22">
        <v>0</v>
      </c>
      <c r="AG84" s="20">
        <v>0</v>
      </c>
      <c r="AH84" s="21">
        <v>0</v>
      </c>
      <c r="AI84" s="21">
        <v>0</v>
      </c>
      <c r="AJ84" s="21">
        <v>0</v>
      </c>
      <c r="AK84" s="22">
        <v>0</v>
      </c>
      <c r="AL84" s="20">
        <v>0</v>
      </c>
      <c r="AM84" s="21">
        <v>0</v>
      </c>
      <c r="AN84" s="21">
        <v>0</v>
      </c>
      <c r="AO84" s="21">
        <v>0</v>
      </c>
      <c r="AP84" s="22">
        <v>0</v>
      </c>
      <c r="AQ84" s="20">
        <v>0</v>
      </c>
      <c r="AR84" s="21">
        <v>0</v>
      </c>
      <c r="AS84" s="21">
        <v>0</v>
      </c>
      <c r="AT84" s="21">
        <v>0</v>
      </c>
      <c r="AU84" s="22">
        <v>0</v>
      </c>
      <c r="AV84" s="20">
        <v>161.278113143129</v>
      </c>
      <c r="AW84" s="21">
        <v>67.03509221049495</v>
      </c>
      <c r="AX84" s="21">
        <v>0.007866537677419357</v>
      </c>
      <c r="AY84" s="21">
        <v>0</v>
      </c>
      <c r="AZ84" s="22">
        <v>216.2708115397096</v>
      </c>
      <c r="BA84" s="20">
        <v>0</v>
      </c>
      <c r="BB84" s="21">
        <v>0</v>
      </c>
      <c r="BC84" s="21">
        <v>0</v>
      </c>
      <c r="BD84" s="21">
        <v>0</v>
      </c>
      <c r="BE84" s="22">
        <v>0</v>
      </c>
      <c r="BF84" s="20">
        <v>79.67004630916134</v>
      </c>
      <c r="BG84" s="21">
        <v>16.76045273616129</v>
      </c>
      <c r="BH84" s="21">
        <v>0</v>
      </c>
      <c r="BI84" s="21">
        <v>0</v>
      </c>
      <c r="BJ84" s="22">
        <v>45.88883572280644</v>
      </c>
      <c r="BK84" s="23">
        <f t="shared" si="15"/>
        <v>660.7094600290109</v>
      </c>
    </row>
    <row r="85" spans="1:63" ht="15">
      <c r="A85" s="19"/>
      <c r="B85" s="7" t="s">
        <v>137</v>
      </c>
      <c r="C85" s="20">
        <v>0</v>
      </c>
      <c r="D85" s="21">
        <v>2.826306631193549</v>
      </c>
      <c r="E85" s="21">
        <v>0</v>
      </c>
      <c r="F85" s="21">
        <v>0</v>
      </c>
      <c r="G85" s="22">
        <v>0</v>
      </c>
      <c r="H85" s="20">
        <v>51.4135401232258</v>
      </c>
      <c r="I85" s="21">
        <v>54.440281567774186</v>
      </c>
      <c r="J85" s="21">
        <v>0</v>
      </c>
      <c r="K85" s="21">
        <v>0</v>
      </c>
      <c r="L85" s="22">
        <v>72.17389326932258</v>
      </c>
      <c r="M85" s="20">
        <v>0</v>
      </c>
      <c r="N85" s="21">
        <v>0</v>
      </c>
      <c r="O85" s="21">
        <v>0</v>
      </c>
      <c r="P85" s="21">
        <v>0</v>
      </c>
      <c r="Q85" s="22">
        <v>0</v>
      </c>
      <c r="R85" s="20">
        <v>44.13151555280644</v>
      </c>
      <c r="S85" s="21">
        <v>32.99943945770968</v>
      </c>
      <c r="T85" s="21">
        <v>0</v>
      </c>
      <c r="U85" s="21">
        <v>0</v>
      </c>
      <c r="V85" s="22">
        <v>33.01090523351613</v>
      </c>
      <c r="W85" s="20">
        <v>0</v>
      </c>
      <c r="X85" s="21">
        <v>0</v>
      </c>
      <c r="Y85" s="21">
        <v>0</v>
      </c>
      <c r="Z85" s="21">
        <v>0</v>
      </c>
      <c r="AA85" s="22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0">
        <v>0</v>
      </c>
      <c r="AH85" s="21">
        <v>0</v>
      </c>
      <c r="AI85" s="21">
        <v>0</v>
      </c>
      <c r="AJ85" s="21">
        <v>0</v>
      </c>
      <c r="AK85" s="22">
        <v>0</v>
      </c>
      <c r="AL85" s="20">
        <v>0</v>
      </c>
      <c r="AM85" s="21">
        <v>0</v>
      </c>
      <c r="AN85" s="21">
        <v>0</v>
      </c>
      <c r="AO85" s="21">
        <v>0</v>
      </c>
      <c r="AP85" s="22">
        <v>0</v>
      </c>
      <c r="AQ85" s="20">
        <v>0</v>
      </c>
      <c r="AR85" s="21">
        <v>0</v>
      </c>
      <c r="AS85" s="21">
        <v>0</v>
      </c>
      <c r="AT85" s="21">
        <v>0</v>
      </c>
      <c r="AU85" s="22">
        <v>0</v>
      </c>
      <c r="AV85" s="20">
        <v>308.29110381619364</v>
      </c>
      <c r="AW85" s="21">
        <v>268.1758518047518</v>
      </c>
      <c r="AX85" s="21">
        <v>0.40990558716129033</v>
      </c>
      <c r="AY85" s="21">
        <v>0</v>
      </c>
      <c r="AZ85" s="22">
        <v>869.8533899367096</v>
      </c>
      <c r="BA85" s="20">
        <v>0</v>
      </c>
      <c r="BB85" s="21">
        <v>0</v>
      </c>
      <c r="BC85" s="21">
        <v>0</v>
      </c>
      <c r="BD85" s="21">
        <v>0</v>
      </c>
      <c r="BE85" s="22">
        <v>0</v>
      </c>
      <c r="BF85" s="20">
        <v>272.7695734216775</v>
      </c>
      <c r="BG85" s="21">
        <v>85.02866394645163</v>
      </c>
      <c r="BH85" s="21">
        <v>0</v>
      </c>
      <c r="BI85" s="21">
        <v>0</v>
      </c>
      <c r="BJ85" s="22">
        <v>340.30416972161305</v>
      </c>
      <c r="BK85" s="23">
        <f>SUM(C85:BJ85)</f>
        <v>2435.828540070107</v>
      </c>
    </row>
    <row r="86" spans="1:63" ht="15">
      <c r="A86" s="19"/>
      <c r="B86" s="7" t="s">
        <v>124</v>
      </c>
      <c r="C86" s="20">
        <v>0</v>
      </c>
      <c r="D86" s="21">
        <v>10.785897476322582</v>
      </c>
      <c r="E86" s="21">
        <v>0</v>
      </c>
      <c r="F86" s="21">
        <v>0</v>
      </c>
      <c r="G86" s="22">
        <v>0</v>
      </c>
      <c r="H86" s="20">
        <v>50.812219752354835</v>
      </c>
      <c r="I86" s="21">
        <v>95.37930223700002</v>
      </c>
      <c r="J86" s="21">
        <v>0</v>
      </c>
      <c r="K86" s="21">
        <v>0</v>
      </c>
      <c r="L86" s="22">
        <v>184.79051899422586</v>
      </c>
      <c r="M86" s="20">
        <v>0</v>
      </c>
      <c r="N86" s="21">
        <v>0</v>
      </c>
      <c r="O86" s="21">
        <v>0</v>
      </c>
      <c r="P86" s="21">
        <v>0</v>
      </c>
      <c r="Q86" s="22">
        <v>0</v>
      </c>
      <c r="R86" s="20">
        <v>31.928269852677406</v>
      </c>
      <c r="S86" s="21">
        <v>85.4132026372903</v>
      </c>
      <c r="T86" s="21">
        <v>0</v>
      </c>
      <c r="U86" s="21">
        <v>0</v>
      </c>
      <c r="V86" s="22">
        <v>57.79998302190322</v>
      </c>
      <c r="W86" s="20">
        <v>0</v>
      </c>
      <c r="X86" s="21">
        <v>0</v>
      </c>
      <c r="Y86" s="21">
        <v>0</v>
      </c>
      <c r="Z86" s="21">
        <v>0</v>
      </c>
      <c r="AA86" s="22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0">
        <v>0</v>
      </c>
      <c r="AH86" s="21">
        <v>0</v>
      </c>
      <c r="AI86" s="21">
        <v>0</v>
      </c>
      <c r="AJ86" s="21">
        <v>0</v>
      </c>
      <c r="AK86" s="22">
        <v>0</v>
      </c>
      <c r="AL86" s="20">
        <v>0</v>
      </c>
      <c r="AM86" s="21">
        <v>0</v>
      </c>
      <c r="AN86" s="21">
        <v>0</v>
      </c>
      <c r="AO86" s="21">
        <v>0</v>
      </c>
      <c r="AP86" s="22">
        <v>0</v>
      </c>
      <c r="AQ86" s="20">
        <v>0</v>
      </c>
      <c r="AR86" s="21">
        <v>0</v>
      </c>
      <c r="AS86" s="21">
        <v>0</v>
      </c>
      <c r="AT86" s="21">
        <v>0</v>
      </c>
      <c r="AU86" s="22">
        <v>0</v>
      </c>
      <c r="AV86" s="20">
        <v>894.4534000441618</v>
      </c>
      <c r="AW86" s="21">
        <v>612.3830325918436</v>
      </c>
      <c r="AX86" s="21">
        <v>0</v>
      </c>
      <c r="AY86" s="21">
        <v>0.05422256754838711</v>
      </c>
      <c r="AZ86" s="22">
        <v>3600.720490303064</v>
      </c>
      <c r="BA86" s="20">
        <v>0</v>
      </c>
      <c r="BB86" s="21">
        <v>0</v>
      </c>
      <c r="BC86" s="21">
        <v>0</v>
      </c>
      <c r="BD86" s="21">
        <v>0</v>
      </c>
      <c r="BE86" s="22">
        <v>0</v>
      </c>
      <c r="BF86" s="20">
        <v>658.8880376633546</v>
      </c>
      <c r="BG86" s="21">
        <v>155.16108085535492</v>
      </c>
      <c r="BH86" s="21">
        <v>2.5273300800645155</v>
      </c>
      <c r="BI86" s="21">
        <v>0</v>
      </c>
      <c r="BJ86" s="22">
        <v>1083.5146524906447</v>
      </c>
      <c r="BK86" s="23">
        <f t="shared" si="15"/>
        <v>7524.61164056781</v>
      </c>
    </row>
    <row r="87" spans="1:63" ht="15">
      <c r="A87" s="19"/>
      <c r="B87" s="7" t="s">
        <v>158</v>
      </c>
      <c r="C87" s="20">
        <v>0</v>
      </c>
      <c r="D87" s="21">
        <v>1.3891416929032254</v>
      </c>
      <c r="E87" s="21">
        <v>0</v>
      </c>
      <c r="F87" s="21">
        <v>0</v>
      </c>
      <c r="G87" s="22">
        <v>0</v>
      </c>
      <c r="H87" s="20">
        <v>123.18679637154843</v>
      </c>
      <c r="I87" s="21">
        <v>298.7659479220645</v>
      </c>
      <c r="J87" s="21">
        <v>0</v>
      </c>
      <c r="K87" s="21">
        <v>0</v>
      </c>
      <c r="L87" s="22">
        <v>222.778649536129</v>
      </c>
      <c r="M87" s="20">
        <v>0</v>
      </c>
      <c r="N87" s="21">
        <v>0</v>
      </c>
      <c r="O87" s="21">
        <v>0</v>
      </c>
      <c r="P87" s="21">
        <v>0</v>
      </c>
      <c r="Q87" s="22">
        <v>0</v>
      </c>
      <c r="R87" s="20">
        <v>60.52766556132259</v>
      </c>
      <c r="S87" s="21">
        <v>69.9027600180323</v>
      </c>
      <c r="T87" s="21">
        <v>0</v>
      </c>
      <c r="U87" s="21">
        <v>0</v>
      </c>
      <c r="V87" s="22">
        <v>66.05173275677421</v>
      </c>
      <c r="W87" s="20">
        <v>0</v>
      </c>
      <c r="X87" s="21">
        <v>0</v>
      </c>
      <c r="Y87" s="21">
        <v>0</v>
      </c>
      <c r="Z87" s="21">
        <v>0</v>
      </c>
      <c r="AA87" s="22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0">
        <v>0</v>
      </c>
      <c r="AH87" s="21">
        <v>0</v>
      </c>
      <c r="AI87" s="21">
        <v>0</v>
      </c>
      <c r="AJ87" s="21">
        <v>0</v>
      </c>
      <c r="AK87" s="22">
        <v>0</v>
      </c>
      <c r="AL87" s="20">
        <v>0</v>
      </c>
      <c r="AM87" s="21">
        <v>0</v>
      </c>
      <c r="AN87" s="21">
        <v>0</v>
      </c>
      <c r="AO87" s="21">
        <v>0</v>
      </c>
      <c r="AP87" s="22">
        <v>0</v>
      </c>
      <c r="AQ87" s="20">
        <v>0</v>
      </c>
      <c r="AR87" s="21">
        <v>0</v>
      </c>
      <c r="AS87" s="21">
        <v>0</v>
      </c>
      <c r="AT87" s="21">
        <v>0</v>
      </c>
      <c r="AU87" s="22">
        <v>0</v>
      </c>
      <c r="AV87" s="20">
        <v>125.1475595522903</v>
      </c>
      <c r="AW87" s="21">
        <v>69.27089933689923</v>
      </c>
      <c r="AX87" s="21">
        <v>0</v>
      </c>
      <c r="AY87" s="21">
        <v>0</v>
      </c>
      <c r="AZ87" s="22">
        <v>171.965517426871</v>
      </c>
      <c r="BA87" s="20">
        <v>0</v>
      </c>
      <c r="BB87" s="21">
        <v>0</v>
      </c>
      <c r="BC87" s="21">
        <v>0</v>
      </c>
      <c r="BD87" s="21">
        <v>0</v>
      </c>
      <c r="BE87" s="22">
        <v>0</v>
      </c>
      <c r="BF87" s="20">
        <v>44.90260653029033</v>
      </c>
      <c r="BG87" s="21">
        <v>11.299719228290323</v>
      </c>
      <c r="BH87" s="21">
        <v>0</v>
      </c>
      <c r="BI87" s="21">
        <v>0</v>
      </c>
      <c r="BJ87" s="22">
        <v>18.88592900912903</v>
      </c>
      <c r="BK87" s="23">
        <f t="shared" si="15"/>
        <v>1284.0749249425444</v>
      </c>
    </row>
    <row r="88" spans="1:63" ht="15">
      <c r="A88" s="19"/>
      <c r="B88" s="7" t="s">
        <v>176</v>
      </c>
      <c r="C88" s="20">
        <v>0</v>
      </c>
      <c r="D88" s="21">
        <v>0</v>
      </c>
      <c r="E88" s="21">
        <v>0</v>
      </c>
      <c r="F88" s="21">
        <v>0</v>
      </c>
      <c r="G88" s="22">
        <v>0</v>
      </c>
      <c r="H88" s="20">
        <v>9.156487441645158</v>
      </c>
      <c r="I88" s="21">
        <v>13.416809120838712</v>
      </c>
      <c r="J88" s="21">
        <v>0</v>
      </c>
      <c r="K88" s="21">
        <v>0</v>
      </c>
      <c r="L88" s="22">
        <v>56.79293128319355</v>
      </c>
      <c r="M88" s="20">
        <v>0</v>
      </c>
      <c r="N88" s="21">
        <v>0</v>
      </c>
      <c r="O88" s="21">
        <v>0</v>
      </c>
      <c r="P88" s="21">
        <v>0</v>
      </c>
      <c r="Q88" s="22">
        <v>0</v>
      </c>
      <c r="R88" s="20">
        <v>5.187671054967742</v>
      </c>
      <c r="S88" s="21">
        <v>0.3126270064193548</v>
      </c>
      <c r="T88" s="21">
        <v>0</v>
      </c>
      <c r="U88" s="21">
        <v>0</v>
      </c>
      <c r="V88" s="22">
        <v>3.230222967064516</v>
      </c>
      <c r="W88" s="20">
        <v>0</v>
      </c>
      <c r="X88" s="21">
        <v>0</v>
      </c>
      <c r="Y88" s="21">
        <v>0</v>
      </c>
      <c r="Z88" s="21">
        <v>0</v>
      </c>
      <c r="AA88" s="22">
        <v>0</v>
      </c>
      <c r="AB88" s="20">
        <v>0</v>
      </c>
      <c r="AC88" s="21">
        <v>0</v>
      </c>
      <c r="AD88" s="21">
        <v>0</v>
      </c>
      <c r="AE88" s="21">
        <v>0</v>
      </c>
      <c r="AF88" s="22">
        <v>0</v>
      </c>
      <c r="AG88" s="20">
        <v>0</v>
      </c>
      <c r="AH88" s="21">
        <v>0</v>
      </c>
      <c r="AI88" s="21">
        <v>0</v>
      </c>
      <c r="AJ88" s="21">
        <v>0</v>
      </c>
      <c r="AK88" s="22">
        <v>0</v>
      </c>
      <c r="AL88" s="20">
        <v>0</v>
      </c>
      <c r="AM88" s="21">
        <v>0</v>
      </c>
      <c r="AN88" s="21">
        <v>0</v>
      </c>
      <c r="AO88" s="21">
        <v>0</v>
      </c>
      <c r="AP88" s="22">
        <v>0</v>
      </c>
      <c r="AQ88" s="20">
        <v>0</v>
      </c>
      <c r="AR88" s="21">
        <v>0</v>
      </c>
      <c r="AS88" s="21">
        <v>0</v>
      </c>
      <c r="AT88" s="21">
        <v>0</v>
      </c>
      <c r="AU88" s="22">
        <v>0</v>
      </c>
      <c r="AV88" s="20">
        <v>5.755530242677417</v>
      </c>
      <c r="AW88" s="21">
        <v>2.3647198918463097</v>
      </c>
      <c r="AX88" s="21">
        <v>0</v>
      </c>
      <c r="AY88" s="21">
        <v>0</v>
      </c>
      <c r="AZ88" s="22">
        <v>12.593655364870965</v>
      </c>
      <c r="BA88" s="20">
        <v>0</v>
      </c>
      <c r="BB88" s="21">
        <v>0</v>
      </c>
      <c r="BC88" s="21">
        <v>0</v>
      </c>
      <c r="BD88" s="21">
        <v>0</v>
      </c>
      <c r="BE88" s="22">
        <v>0</v>
      </c>
      <c r="BF88" s="20">
        <v>3.020597188935484</v>
      </c>
      <c r="BG88" s="21">
        <v>0.7046272130645161</v>
      </c>
      <c r="BH88" s="21">
        <v>0</v>
      </c>
      <c r="BI88" s="21">
        <v>0</v>
      </c>
      <c r="BJ88" s="22">
        <v>2.6065763054516133</v>
      </c>
      <c r="BK88" s="23">
        <f t="shared" si="15"/>
        <v>115.14245508097535</v>
      </c>
    </row>
    <row r="89" spans="1:63" ht="15">
      <c r="A89" s="19"/>
      <c r="B89" s="7" t="s">
        <v>141</v>
      </c>
      <c r="C89" s="20">
        <v>0</v>
      </c>
      <c r="D89" s="21">
        <v>1.0074246283548387</v>
      </c>
      <c r="E89" s="21">
        <v>0</v>
      </c>
      <c r="F89" s="21">
        <v>0</v>
      </c>
      <c r="G89" s="22">
        <v>0</v>
      </c>
      <c r="H89" s="20">
        <v>112.42215726754834</v>
      </c>
      <c r="I89" s="21">
        <v>206.85302675290322</v>
      </c>
      <c r="J89" s="21">
        <v>0</v>
      </c>
      <c r="K89" s="21">
        <v>0</v>
      </c>
      <c r="L89" s="22">
        <v>374.5443613722581</v>
      </c>
      <c r="M89" s="20">
        <v>0</v>
      </c>
      <c r="N89" s="21">
        <v>0</v>
      </c>
      <c r="O89" s="21">
        <v>0</v>
      </c>
      <c r="P89" s="21">
        <v>0</v>
      </c>
      <c r="Q89" s="22">
        <v>0</v>
      </c>
      <c r="R89" s="20">
        <v>65.8221664993871</v>
      </c>
      <c r="S89" s="21">
        <v>7.457385350387094</v>
      </c>
      <c r="T89" s="21">
        <v>0</v>
      </c>
      <c r="U89" s="21">
        <v>0</v>
      </c>
      <c r="V89" s="22">
        <v>56.18992488374195</v>
      </c>
      <c r="W89" s="20">
        <v>0</v>
      </c>
      <c r="X89" s="21">
        <v>0</v>
      </c>
      <c r="Y89" s="21">
        <v>0</v>
      </c>
      <c r="Z89" s="21">
        <v>0</v>
      </c>
      <c r="AA89" s="22">
        <v>0</v>
      </c>
      <c r="AB89" s="20">
        <v>0</v>
      </c>
      <c r="AC89" s="21">
        <v>0</v>
      </c>
      <c r="AD89" s="21">
        <v>0</v>
      </c>
      <c r="AE89" s="21">
        <v>0</v>
      </c>
      <c r="AF89" s="22">
        <v>0</v>
      </c>
      <c r="AG89" s="20">
        <v>0</v>
      </c>
      <c r="AH89" s="21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1">
        <v>0</v>
      </c>
      <c r="AP89" s="22">
        <v>0</v>
      </c>
      <c r="AQ89" s="20">
        <v>0</v>
      </c>
      <c r="AR89" s="21">
        <v>0</v>
      </c>
      <c r="AS89" s="21">
        <v>0</v>
      </c>
      <c r="AT89" s="21">
        <v>0</v>
      </c>
      <c r="AU89" s="22">
        <v>0</v>
      </c>
      <c r="AV89" s="20">
        <v>37.80767147590324</v>
      </c>
      <c r="AW89" s="21">
        <v>42.56134387842816</v>
      </c>
      <c r="AX89" s="21">
        <v>15.782850758161288</v>
      </c>
      <c r="AY89" s="21">
        <v>0</v>
      </c>
      <c r="AZ89" s="22">
        <v>133.57530418735482</v>
      </c>
      <c r="BA89" s="20">
        <v>0</v>
      </c>
      <c r="BB89" s="21">
        <v>0</v>
      </c>
      <c r="BC89" s="21">
        <v>0</v>
      </c>
      <c r="BD89" s="21">
        <v>0</v>
      </c>
      <c r="BE89" s="22">
        <v>0</v>
      </c>
      <c r="BF89" s="20">
        <v>16.310039751354836</v>
      </c>
      <c r="BG89" s="21">
        <v>1.5350477533225804</v>
      </c>
      <c r="BH89" s="21">
        <v>0</v>
      </c>
      <c r="BI89" s="21">
        <v>0</v>
      </c>
      <c r="BJ89" s="22">
        <v>8.105790136</v>
      </c>
      <c r="BK89" s="23">
        <f t="shared" si="15"/>
        <v>1079.9744946951055</v>
      </c>
    </row>
    <row r="90" spans="1:63" ht="15">
      <c r="A90" s="19"/>
      <c r="B90" s="7" t="s">
        <v>138</v>
      </c>
      <c r="C90" s="20">
        <v>0</v>
      </c>
      <c r="D90" s="21">
        <v>1.4405378109677418</v>
      </c>
      <c r="E90" s="21">
        <v>0</v>
      </c>
      <c r="F90" s="21">
        <v>0</v>
      </c>
      <c r="G90" s="22">
        <v>0</v>
      </c>
      <c r="H90" s="20">
        <v>212.56560175780643</v>
      </c>
      <c r="I90" s="21">
        <v>54.86198255787096</v>
      </c>
      <c r="J90" s="21">
        <v>0</v>
      </c>
      <c r="K90" s="21">
        <v>0</v>
      </c>
      <c r="L90" s="22">
        <v>202.58053048325806</v>
      </c>
      <c r="M90" s="20">
        <v>0</v>
      </c>
      <c r="N90" s="21">
        <v>0</v>
      </c>
      <c r="O90" s="21">
        <v>0</v>
      </c>
      <c r="P90" s="21">
        <v>0</v>
      </c>
      <c r="Q90" s="22">
        <v>0</v>
      </c>
      <c r="R90" s="20">
        <v>164.2453615347419</v>
      </c>
      <c r="S90" s="21">
        <v>2.323265783483871</v>
      </c>
      <c r="T90" s="21">
        <v>0</v>
      </c>
      <c r="U90" s="21">
        <v>0</v>
      </c>
      <c r="V90" s="22">
        <v>48.94324834516129</v>
      </c>
      <c r="W90" s="20">
        <v>0</v>
      </c>
      <c r="X90" s="21">
        <v>0</v>
      </c>
      <c r="Y90" s="21">
        <v>0</v>
      </c>
      <c r="Z90" s="21">
        <v>0</v>
      </c>
      <c r="AA90" s="22">
        <v>0</v>
      </c>
      <c r="AB90" s="20">
        <v>0</v>
      </c>
      <c r="AC90" s="21">
        <v>0</v>
      </c>
      <c r="AD90" s="21">
        <v>0</v>
      </c>
      <c r="AE90" s="21">
        <v>0</v>
      </c>
      <c r="AF90" s="22">
        <v>0</v>
      </c>
      <c r="AG90" s="20">
        <v>0</v>
      </c>
      <c r="AH90" s="21">
        <v>0</v>
      </c>
      <c r="AI90" s="21">
        <v>0</v>
      </c>
      <c r="AJ90" s="21">
        <v>0</v>
      </c>
      <c r="AK90" s="22">
        <v>0</v>
      </c>
      <c r="AL90" s="20">
        <v>0</v>
      </c>
      <c r="AM90" s="21">
        <v>0</v>
      </c>
      <c r="AN90" s="21">
        <v>0</v>
      </c>
      <c r="AO90" s="21">
        <v>0</v>
      </c>
      <c r="AP90" s="22">
        <v>0</v>
      </c>
      <c r="AQ90" s="20">
        <v>0</v>
      </c>
      <c r="AR90" s="21">
        <v>0</v>
      </c>
      <c r="AS90" s="21">
        <v>0</v>
      </c>
      <c r="AT90" s="21">
        <v>0</v>
      </c>
      <c r="AU90" s="22">
        <v>0</v>
      </c>
      <c r="AV90" s="20">
        <v>81.44988062893546</v>
      </c>
      <c r="AW90" s="21">
        <v>34.58850714054002</v>
      </c>
      <c r="AX90" s="21">
        <v>0</v>
      </c>
      <c r="AY90" s="21">
        <v>0</v>
      </c>
      <c r="AZ90" s="22">
        <v>117.27686143399998</v>
      </c>
      <c r="BA90" s="20">
        <v>0</v>
      </c>
      <c r="BB90" s="21">
        <v>0</v>
      </c>
      <c r="BC90" s="21">
        <v>0</v>
      </c>
      <c r="BD90" s="21">
        <v>0</v>
      </c>
      <c r="BE90" s="22">
        <v>0</v>
      </c>
      <c r="BF90" s="20">
        <v>53.0021185244516</v>
      </c>
      <c r="BG90" s="21">
        <v>3.0092180519677423</v>
      </c>
      <c r="BH90" s="21">
        <v>0</v>
      </c>
      <c r="BI90" s="21">
        <v>0</v>
      </c>
      <c r="BJ90" s="22">
        <v>19.310252417677425</v>
      </c>
      <c r="BK90" s="23">
        <f t="shared" si="15"/>
        <v>995.5973664708625</v>
      </c>
    </row>
    <row r="91" spans="1:63" ht="15">
      <c r="A91" s="19"/>
      <c r="B91" s="7" t="s">
        <v>142</v>
      </c>
      <c r="C91" s="20">
        <v>0</v>
      </c>
      <c r="D91" s="21">
        <v>0.8432307411290322</v>
      </c>
      <c r="E91" s="21">
        <v>0</v>
      </c>
      <c r="F91" s="21">
        <v>0</v>
      </c>
      <c r="G91" s="22">
        <v>0</v>
      </c>
      <c r="H91" s="20">
        <v>47.44176541887097</v>
      </c>
      <c r="I91" s="21">
        <v>82.97600655732256</v>
      </c>
      <c r="J91" s="21">
        <v>0</v>
      </c>
      <c r="K91" s="21">
        <v>0</v>
      </c>
      <c r="L91" s="22">
        <v>154.37608069154842</v>
      </c>
      <c r="M91" s="20">
        <v>0</v>
      </c>
      <c r="N91" s="21">
        <v>0</v>
      </c>
      <c r="O91" s="21">
        <v>0</v>
      </c>
      <c r="P91" s="21">
        <v>0</v>
      </c>
      <c r="Q91" s="22">
        <v>0</v>
      </c>
      <c r="R91" s="20">
        <v>23.186063888645148</v>
      </c>
      <c r="S91" s="21">
        <v>1.2678835940000002</v>
      </c>
      <c r="T91" s="21">
        <v>0</v>
      </c>
      <c r="U91" s="21">
        <v>0</v>
      </c>
      <c r="V91" s="22">
        <v>18.956700048451605</v>
      </c>
      <c r="W91" s="20">
        <v>0</v>
      </c>
      <c r="X91" s="21">
        <v>0</v>
      </c>
      <c r="Y91" s="21">
        <v>0</v>
      </c>
      <c r="Z91" s="21">
        <v>0</v>
      </c>
      <c r="AA91" s="22">
        <v>0</v>
      </c>
      <c r="AB91" s="20">
        <v>0</v>
      </c>
      <c r="AC91" s="21">
        <v>0</v>
      </c>
      <c r="AD91" s="21">
        <v>0</v>
      </c>
      <c r="AE91" s="21">
        <v>0</v>
      </c>
      <c r="AF91" s="22">
        <v>0</v>
      </c>
      <c r="AG91" s="20">
        <v>0</v>
      </c>
      <c r="AH91" s="21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1">
        <v>0</v>
      </c>
      <c r="AP91" s="22">
        <v>0</v>
      </c>
      <c r="AQ91" s="20">
        <v>0</v>
      </c>
      <c r="AR91" s="21">
        <v>0</v>
      </c>
      <c r="AS91" s="21">
        <v>0</v>
      </c>
      <c r="AT91" s="21">
        <v>0</v>
      </c>
      <c r="AU91" s="22">
        <v>0</v>
      </c>
      <c r="AV91" s="20">
        <v>23.886416770129024</v>
      </c>
      <c r="AW91" s="21">
        <v>19.42496256671017</v>
      </c>
      <c r="AX91" s="21">
        <v>0</v>
      </c>
      <c r="AY91" s="21">
        <v>0</v>
      </c>
      <c r="AZ91" s="22">
        <v>81.79746541812902</v>
      </c>
      <c r="BA91" s="20">
        <v>0</v>
      </c>
      <c r="BB91" s="21">
        <v>0</v>
      </c>
      <c r="BC91" s="21">
        <v>0</v>
      </c>
      <c r="BD91" s="21">
        <v>0</v>
      </c>
      <c r="BE91" s="22">
        <v>0</v>
      </c>
      <c r="BF91" s="20">
        <v>7.64313707654839</v>
      </c>
      <c r="BG91" s="21">
        <v>6.710717677645161</v>
      </c>
      <c r="BH91" s="21">
        <v>0</v>
      </c>
      <c r="BI91" s="21">
        <v>0</v>
      </c>
      <c r="BJ91" s="22">
        <v>6.824546683354837</v>
      </c>
      <c r="BK91" s="23">
        <f t="shared" si="15"/>
        <v>475.33497713248437</v>
      </c>
    </row>
    <row r="92" spans="1:63" ht="15">
      <c r="A92" s="19"/>
      <c r="B92" s="7" t="s">
        <v>125</v>
      </c>
      <c r="C92" s="20">
        <v>0</v>
      </c>
      <c r="D92" s="21">
        <v>9.401987255838714</v>
      </c>
      <c r="E92" s="21">
        <v>0</v>
      </c>
      <c r="F92" s="21">
        <v>0</v>
      </c>
      <c r="G92" s="22">
        <v>0</v>
      </c>
      <c r="H92" s="20">
        <v>575.6464998181935</v>
      </c>
      <c r="I92" s="21">
        <v>228.94037347751618</v>
      </c>
      <c r="J92" s="21">
        <v>0.4914785588709679</v>
      </c>
      <c r="K92" s="21">
        <v>0</v>
      </c>
      <c r="L92" s="22">
        <v>522.1016972802581</v>
      </c>
      <c r="M92" s="20">
        <v>0</v>
      </c>
      <c r="N92" s="21">
        <v>0</v>
      </c>
      <c r="O92" s="21">
        <v>0</v>
      </c>
      <c r="P92" s="21">
        <v>0</v>
      </c>
      <c r="Q92" s="22">
        <v>0</v>
      </c>
      <c r="R92" s="20">
        <v>322.98758665809675</v>
      </c>
      <c r="S92" s="21">
        <v>33.270482224225816</v>
      </c>
      <c r="T92" s="21">
        <v>0</v>
      </c>
      <c r="U92" s="21">
        <v>0</v>
      </c>
      <c r="V92" s="22">
        <v>75.45754384970967</v>
      </c>
      <c r="W92" s="20">
        <v>0</v>
      </c>
      <c r="X92" s="21">
        <v>0</v>
      </c>
      <c r="Y92" s="21">
        <v>0</v>
      </c>
      <c r="Z92" s="21">
        <v>0</v>
      </c>
      <c r="AA92" s="22">
        <v>0</v>
      </c>
      <c r="AB92" s="20">
        <v>0</v>
      </c>
      <c r="AC92" s="21">
        <v>0</v>
      </c>
      <c r="AD92" s="21">
        <v>0</v>
      </c>
      <c r="AE92" s="21">
        <v>0</v>
      </c>
      <c r="AF92" s="22">
        <v>0</v>
      </c>
      <c r="AG92" s="20">
        <v>0</v>
      </c>
      <c r="AH92" s="21">
        <v>0</v>
      </c>
      <c r="AI92" s="21">
        <v>0</v>
      </c>
      <c r="AJ92" s="21">
        <v>0</v>
      </c>
      <c r="AK92" s="22">
        <v>0</v>
      </c>
      <c r="AL92" s="20">
        <v>0</v>
      </c>
      <c r="AM92" s="21">
        <v>0</v>
      </c>
      <c r="AN92" s="21">
        <v>0</v>
      </c>
      <c r="AO92" s="21">
        <v>0</v>
      </c>
      <c r="AP92" s="22">
        <v>0</v>
      </c>
      <c r="AQ92" s="20">
        <v>0</v>
      </c>
      <c r="AR92" s="21">
        <v>0</v>
      </c>
      <c r="AS92" s="21">
        <v>0</v>
      </c>
      <c r="AT92" s="21">
        <v>0</v>
      </c>
      <c r="AU92" s="22">
        <v>0</v>
      </c>
      <c r="AV92" s="20">
        <v>1756.4262980302592</v>
      </c>
      <c r="AW92" s="21">
        <v>295.6039093496361</v>
      </c>
      <c r="AX92" s="21">
        <v>0.0007943581935483872</v>
      </c>
      <c r="AY92" s="21">
        <v>0</v>
      </c>
      <c r="AZ92" s="22">
        <v>1795.0835134599677</v>
      </c>
      <c r="BA92" s="20">
        <v>0</v>
      </c>
      <c r="BB92" s="21">
        <v>0</v>
      </c>
      <c r="BC92" s="21">
        <v>0</v>
      </c>
      <c r="BD92" s="21">
        <v>0</v>
      </c>
      <c r="BE92" s="22">
        <v>0</v>
      </c>
      <c r="BF92" s="20">
        <v>791.75402581771</v>
      </c>
      <c r="BG92" s="21">
        <v>54.76099329099999</v>
      </c>
      <c r="BH92" s="21">
        <v>0.09465456138709674</v>
      </c>
      <c r="BI92" s="21">
        <v>0</v>
      </c>
      <c r="BJ92" s="22">
        <v>245.39467455480641</v>
      </c>
      <c r="BK92" s="23">
        <f t="shared" si="15"/>
        <v>6707.416512545669</v>
      </c>
    </row>
    <row r="93" spans="1:63" ht="15">
      <c r="A93" s="19"/>
      <c r="B93" s="7" t="s">
        <v>126</v>
      </c>
      <c r="C93" s="20">
        <v>0</v>
      </c>
      <c r="D93" s="21">
        <v>4.596046812806452</v>
      </c>
      <c r="E93" s="21">
        <v>0</v>
      </c>
      <c r="F93" s="21">
        <v>0</v>
      </c>
      <c r="G93" s="22">
        <v>0</v>
      </c>
      <c r="H93" s="20">
        <v>116.34255332690323</v>
      </c>
      <c r="I93" s="21">
        <v>37.20841829619356</v>
      </c>
      <c r="J93" s="21">
        <v>0</v>
      </c>
      <c r="K93" s="21">
        <v>0</v>
      </c>
      <c r="L93" s="22">
        <v>116.66260563129036</v>
      </c>
      <c r="M93" s="20">
        <v>0</v>
      </c>
      <c r="N93" s="21">
        <v>0</v>
      </c>
      <c r="O93" s="21">
        <v>0</v>
      </c>
      <c r="P93" s="21">
        <v>0</v>
      </c>
      <c r="Q93" s="22">
        <v>0</v>
      </c>
      <c r="R93" s="20">
        <v>69.73351125406452</v>
      </c>
      <c r="S93" s="21">
        <v>2.757705513193548</v>
      </c>
      <c r="T93" s="21">
        <v>0</v>
      </c>
      <c r="U93" s="21">
        <v>0</v>
      </c>
      <c r="V93" s="22">
        <v>28.195560387612904</v>
      </c>
      <c r="W93" s="20">
        <v>0</v>
      </c>
      <c r="X93" s="21">
        <v>0</v>
      </c>
      <c r="Y93" s="21">
        <v>0</v>
      </c>
      <c r="Z93" s="21">
        <v>0</v>
      </c>
      <c r="AA93" s="22">
        <v>0</v>
      </c>
      <c r="AB93" s="20">
        <v>0</v>
      </c>
      <c r="AC93" s="21">
        <v>0</v>
      </c>
      <c r="AD93" s="21">
        <v>0</v>
      </c>
      <c r="AE93" s="21">
        <v>0</v>
      </c>
      <c r="AF93" s="22">
        <v>0</v>
      </c>
      <c r="AG93" s="20">
        <v>0</v>
      </c>
      <c r="AH93" s="21">
        <v>0</v>
      </c>
      <c r="AI93" s="21">
        <v>0</v>
      </c>
      <c r="AJ93" s="21">
        <v>0</v>
      </c>
      <c r="AK93" s="22">
        <v>0</v>
      </c>
      <c r="AL93" s="20">
        <v>0</v>
      </c>
      <c r="AM93" s="21">
        <v>0</v>
      </c>
      <c r="AN93" s="21">
        <v>0</v>
      </c>
      <c r="AO93" s="21">
        <v>0</v>
      </c>
      <c r="AP93" s="22">
        <v>0</v>
      </c>
      <c r="AQ93" s="20">
        <v>0</v>
      </c>
      <c r="AR93" s="21">
        <v>0</v>
      </c>
      <c r="AS93" s="21">
        <v>0</v>
      </c>
      <c r="AT93" s="21">
        <v>0</v>
      </c>
      <c r="AU93" s="22">
        <v>0</v>
      </c>
      <c r="AV93" s="20">
        <v>1504.6979381010322</v>
      </c>
      <c r="AW93" s="21">
        <v>142.24903646446822</v>
      </c>
      <c r="AX93" s="21">
        <v>0</v>
      </c>
      <c r="AY93" s="21">
        <v>0</v>
      </c>
      <c r="AZ93" s="22">
        <v>685.6036171054842</v>
      </c>
      <c r="BA93" s="20">
        <v>0</v>
      </c>
      <c r="BB93" s="21">
        <v>0</v>
      </c>
      <c r="BC93" s="21">
        <v>0</v>
      </c>
      <c r="BD93" s="21">
        <v>0</v>
      </c>
      <c r="BE93" s="22">
        <v>0</v>
      </c>
      <c r="BF93" s="20">
        <v>703.8199241718389</v>
      </c>
      <c r="BG93" s="21">
        <v>65.70984341280646</v>
      </c>
      <c r="BH93" s="21">
        <v>0</v>
      </c>
      <c r="BI93" s="21">
        <v>0</v>
      </c>
      <c r="BJ93" s="22">
        <v>180.9539028214839</v>
      </c>
      <c r="BK93" s="23">
        <f t="shared" si="15"/>
        <v>3658.5306632991787</v>
      </c>
    </row>
    <row r="94" spans="1:63" ht="15">
      <c r="A94" s="19"/>
      <c r="B94" s="7" t="s">
        <v>127</v>
      </c>
      <c r="C94" s="20">
        <v>0</v>
      </c>
      <c r="D94" s="21">
        <v>1.6613709955483864</v>
      </c>
      <c r="E94" s="21">
        <v>0</v>
      </c>
      <c r="F94" s="21">
        <v>0</v>
      </c>
      <c r="G94" s="22">
        <v>0</v>
      </c>
      <c r="H94" s="20">
        <v>5.91794078667742</v>
      </c>
      <c r="I94" s="21">
        <v>0.08277161348387095</v>
      </c>
      <c r="J94" s="21">
        <v>0</v>
      </c>
      <c r="K94" s="21">
        <v>0</v>
      </c>
      <c r="L94" s="22">
        <v>5.7022944140322585</v>
      </c>
      <c r="M94" s="20">
        <v>0</v>
      </c>
      <c r="N94" s="21">
        <v>0</v>
      </c>
      <c r="O94" s="21">
        <v>0</v>
      </c>
      <c r="P94" s="21">
        <v>0</v>
      </c>
      <c r="Q94" s="22">
        <v>0</v>
      </c>
      <c r="R94" s="20">
        <v>2.7024932342903227</v>
      </c>
      <c r="S94" s="21">
        <v>0.02259909393548387</v>
      </c>
      <c r="T94" s="21">
        <v>0</v>
      </c>
      <c r="U94" s="21">
        <v>0</v>
      </c>
      <c r="V94" s="22">
        <v>0.6005108426774194</v>
      </c>
      <c r="W94" s="20">
        <v>0</v>
      </c>
      <c r="X94" s="21">
        <v>0</v>
      </c>
      <c r="Y94" s="21">
        <v>0</v>
      </c>
      <c r="Z94" s="21">
        <v>0</v>
      </c>
      <c r="AA94" s="22">
        <v>0</v>
      </c>
      <c r="AB94" s="20">
        <v>0</v>
      </c>
      <c r="AC94" s="21">
        <v>0</v>
      </c>
      <c r="AD94" s="21">
        <v>0</v>
      </c>
      <c r="AE94" s="21">
        <v>0</v>
      </c>
      <c r="AF94" s="22">
        <v>0</v>
      </c>
      <c r="AG94" s="20">
        <v>0</v>
      </c>
      <c r="AH94" s="21">
        <v>0</v>
      </c>
      <c r="AI94" s="21">
        <v>0</v>
      </c>
      <c r="AJ94" s="21">
        <v>0</v>
      </c>
      <c r="AK94" s="22">
        <v>0</v>
      </c>
      <c r="AL94" s="20">
        <v>0</v>
      </c>
      <c r="AM94" s="21">
        <v>0</v>
      </c>
      <c r="AN94" s="21">
        <v>0</v>
      </c>
      <c r="AO94" s="21">
        <v>0</v>
      </c>
      <c r="AP94" s="22">
        <v>0</v>
      </c>
      <c r="AQ94" s="20">
        <v>0</v>
      </c>
      <c r="AR94" s="21">
        <v>0</v>
      </c>
      <c r="AS94" s="21">
        <v>0</v>
      </c>
      <c r="AT94" s="21">
        <v>0</v>
      </c>
      <c r="AU94" s="22">
        <v>0</v>
      </c>
      <c r="AV94" s="20">
        <v>20.32343895893548</v>
      </c>
      <c r="AW94" s="21">
        <v>0.2320550425296785</v>
      </c>
      <c r="AX94" s="21">
        <v>0</v>
      </c>
      <c r="AY94" s="21">
        <v>0</v>
      </c>
      <c r="AZ94" s="22">
        <v>5.726076328870968</v>
      </c>
      <c r="BA94" s="20">
        <v>0</v>
      </c>
      <c r="BB94" s="21">
        <v>0</v>
      </c>
      <c r="BC94" s="21">
        <v>0</v>
      </c>
      <c r="BD94" s="21">
        <v>0</v>
      </c>
      <c r="BE94" s="22">
        <v>0</v>
      </c>
      <c r="BF94" s="20">
        <v>7.674831561387094</v>
      </c>
      <c r="BG94" s="21">
        <v>1.109051517580645</v>
      </c>
      <c r="BH94" s="21">
        <v>0</v>
      </c>
      <c r="BI94" s="21">
        <v>0</v>
      </c>
      <c r="BJ94" s="22">
        <v>1.0365566014838707</v>
      </c>
      <c r="BK94" s="23">
        <f t="shared" si="15"/>
        <v>52.791990991432904</v>
      </c>
    </row>
    <row r="95" spans="1:63" ht="15">
      <c r="A95" s="19"/>
      <c r="B95" s="7" t="s">
        <v>128</v>
      </c>
      <c r="C95" s="20">
        <v>0</v>
      </c>
      <c r="D95" s="21">
        <v>4.584504212</v>
      </c>
      <c r="E95" s="21">
        <v>0</v>
      </c>
      <c r="F95" s="21">
        <v>0</v>
      </c>
      <c r="G95" s="22">
        <v>0</v>
      </c>
      <c r="H95" s="20">
        <v>46.52621821038709</v>
      </c>
      <c r="I95" s="21">
        <v>0</v>
      </c>
      <c r="J95" s="21">
        <v>0</v>
      </c>
      <c r="K95" s="21">
        <v>0</v>
      </c>
      <c r="L95" s="22">
        <v>11.145113960548386</v>
      </c>
      <c r="M95" s="20">
        <v>0</v>
      </c>
      <c r="N95" s="21">
        <v>0</v>
      </c>
      <c r="O95" s="21">
        <v>0</v>
      </c>
      <c r="P95" s="21">
        <v>0</v>
      </c>
      <c r="Q95" s="22">
        <v>0</v>
      </c>
      <c r="R95" s="20">
        <v>33.201608036322575</v>
      </c>
      <c r="S95" s="21">
        <v>0</v>
      </c>
      <c r="T95" s="21">
        <v>0</v>
      </c>
      <c r="U95" s="21">
        <v>0</v>
      </c>
      <c r="V95" s="22">
        <v>3.306193894774194</v>
      </c>
      <c r="W95" s="20">
        <v>0</v>
      </c>
      <c r="X95" s="21">
        <v>0</v>
      </c>
      <c r="Y95" s="21">
        <v>0</v>
      </c>
      <c r="Z95" s="21">
        <v>0</v>
      </c>
      <c r="AA95" s="22">
        <v>0</v>
      </c>
      <c r="AB95" s="20">
        <v>0</v>
      </c>
      <c r="AC95" s="21">
        <v>0</v>
      </c>
      <c r="AD95" s="21">
        <v>0</v>
      </c>
      <c r="AE95" s="21">
        <v>0</v>
      </c>
      <c r="AF95" s="22">
        <v>0</v>
      </c>
      <c r="AG95" s="20">
        <v>0</v>
      </c>
      <c r="AH95" s="21">
        <v>0</v>
      </c>
      <c r="AI95" s="21">
        <v>0</v>
      </c>
      <c r="AJ95" s="21">
        <v>0</v>
      </c>
      <c r="AK95" s="22">
        <v>0</v>
      </c>
      <c r="AL95" s="20">
        <v>0</v>
      </c>
      <c r="AM95" s="21">
        <v>0</v>
      </c>
      <c r="AN95" s="21">
        <v>0</v>
      </c>
      <c r="AO95" s="21">
        <v>0</v>
      </c>
      <c r="AP95" s="22">
        <v>0</v>
      </c>
      <c r="AQ95" s="20">
        <v>0</v>
      </c>
      <c r="AR95" s="21">
        <v>0</v>
      </c>
      <c r="AS95" s="21">
        <v>0</v>
      </c>
      <c r="AT95" s="21">
        <v>0</v>
      </c>
      <c r="AU95" s="22">
        <v>0</v>
      </c>
      <c r="AV95" s="20">
        <v>1337.4809476923324</v>
      </c>
      <c r="AW95" s="21">
        <v>0.025052184677419355</v>
      </c>
      <c r="AX95" s="21">
        <v>0</v>
      </c>
      <c r="AY95" s="21">
        <v>0</v>
      </c>
      <c r="AZ95" s="22">
        <v>251.76767327558068</v>
      </c>
      <c r="BA95" s="20">
        <v>0</v>
      </c>
      <c r="BB95" s="21">
        <v>0</v>
      </c>
      <c r="BC95" s="21">
        <v>0</v>
      </c>
      <c r="BD95" s="21">
        <v>0</v>
      </c>
      <c r="BE95" s="22">
        <v>0</v>
      </c>
      <c r="BF95" s="20">
        <v>1085.6342196543228</v>
      </c>
      <c r="BG95" s="21">
        <v>0.07691182532258065</v>
      </c>
      <c r="BH95" s="21">
        <v>0</v>
      </c>
      <c r="BI95" s="21">
        <v>0</v>
      </c>
      <c r="BJ95" s="22">
        <v>125.87518516341933</v>
      </c>
      <c r="BK95" s="23">
        <f t="shared" si="15"/>
        <v>2899.623628109687</v>
      </c>
    </row>
    <row r="96" spans="1:63" ht="15">
      <c r="A96" s="19"/>
      <c r="B96" s="7" t="s">
        <v>129</v>
      </c>
      <c r="C96" s="20">
        <v>0</v>
      </c>
      <c r="D96" s="21">
        <v>55.91412902570966</v>
      </c>
      <c r="E96" s="21">
        <v>0</v>
      </c>
      <c r="F96" s="21">
        <v>0</v>
      </c>
      <c r="G96" s="22">
        <v>0</v>
      </c>
      <c r="H96" s="20">
        <v>4238.770457347323</v>
      </c>
      <c r="I96" s="21">
        <v>621.9079266612581</v>
      </c>
      <c r="J96" s="21">
        <v>0</v>
      </c>
      <c r="K96" s="21">
        <v>0</v>
      </c>
      <c r="L96" s="22">
        <v>2365.47415474629</v>
      </c>
      <c r="M96" s="20">
        <v>0</v>
      </c>
      <c r="N96" s="21">
        <v>0</v>
      </c>
      <c r="O96" s="21">
        <v>0</v>
      </c>
      <c r="P96" s="21">
        <v>0</v>
      </c>
      <c r="Q96" s="22">
        <v>0</v>
      </c>
      <c r="R96" s="20">
        <v>3033.4724614522906</v>
      </c>
      <c r="S96" s="21">
        <v>85.58177490512901</v>
      </c>
      <c r="T96" s="21">
        <v>0</v>
      </c>
      <c r="U96" s="21">
        <v>0</v>
      </c>
      <c r="V96" s="22">
        <v>551.7900540029354</v>
      </c>
      <c r="W96" s="20">
        <v>0</v>
      </c>
      <c r="X96" s="21">
        <v>0</v>
      </c>
      <c r="Y96" s="21">
        <v>0</v>
      </c>
      <c r="Z96" s="21">
        <v>0</v>
      </c>
      <c r="AA96" s="22">
        <v>0</v>
      </c>
      <c r="AB96" s="20">
        <v>0</v>
      </c>
      <c r="AC96" s="21">
        <v>0</v>
      </c>
      <c r="AD96" s="21">
        <v>0</v>
      </c>
      <c r="AE96" s="21">
        <v>0</v>
      </c>
      <c r="AF96" s="22">
        <v>0</v>
      </c>
      <c r="AG96" s="20">
        <v>0</v>
      </c>
      <c r="AH96" s="21">
        <v>0</v>
      </c>
      <c r="AI96" s="21">
        <v>0</v>
      </c>
      <c r="AJ96" s="21">
        <v>0</v>
      </c>
      <c r="AK96" s="22">
        <v>0</v>
      </c>
      <c r="AL96" s="20">
        <v>0</v>
      </c>
      <c r="AM96" s="21">
        <v>0</v>
      </c>
      <c r="AN96" s="21">
        <v>0</v>
      </c>
      <c r="AO96" s="21">
        <v>0</v>
      </c>
      <c r="AP96" s="22">
        <v>0</v>
      </c>
      <c r="AQ96" s="20">
        <v>0</v>
      </c>
      <c r="AR96" s="21">
        <v>0</v>
      </c>
      <c r="AS96" s="21">
        <v>0</v>
      </c>
      <c r="AT96" s="21">
        <v>0</v>
      </c>
      <c r="AU96" s="22">
        <v>0</v>
      </c>
      <c r="AV96" s="20">
        <v>14282.734515680739</v>
      </c>
      <c r="AW96" s="21">
        <v>917.0990108969957</v>
      </c>
      <c r="AX96" s="21">
        <v>6.698155444000003</v>
      </c>
      <c r="AY96" s="21">
        <v>0</v>
      </c>
      <c r="AZ96" s="22">
        <v>6084.304915701903</v>
      </c>
      <c r="BA96" s="20">
        <v>0</v>
      </c>
      <c r="BB96" s="21">
        <v>0</v>
      </c>
      <c r="BC96" s="21">
        <v>0</v>
      </c>
      <c r="BD96" s="21">
        <v>0</v>
      </c>
      <c r="BE96" s="22">
        <v>0</v>
      </c>
      <c r="BF96" s="20">
        <v>10304.96683305284</v>
      </c>
      <c r="BG96" s="21">
        <v>347.32037680838715</v>
      </c>
      <c r="BH96" s="21">
        <v>0.5329830902903225</v>
      </c>
      <c r="BI96" s="21">
        <v>0</v>
      </c>
      <c r="BJ96" s="22">
        <v>1808.6643699192587</v>
      </c>
      <c r="BK96" s="23">
        <f t="shared" si="15"/>
        <v>44705.23211873535</v>
      </c>
    </row>
    <row r="97" spans="1:63" ht="15">
      <c r="A97" s="19"/>
      <c r="B97" s="7" t="s">
        <v>130</v>
      </c>
      <c r="C97" s="20">
        <v>0</v>
      </c>
      <c r="D97" s="21">
        <v>10.406677125387096</v>
      </c>
      <c r="E97" s="21">
        <v>0</v>
      </c>
      <c r="F97" s="21">
        <v>0</v>
      </c>
      <c r="G97" s="22">
        <v>0</v>
      </c>
      <c r="H97" s="20">
        <v>235.1619077467742</v>
      </c>
      <c r="I97" s="21">
        <v>48.83917861312903</v>
      </c>
      <c r="J97" s="21">
        <v>0</v>
      </c>
      <c r="K97" s="21">
        <v>0</v>
      </c>
      <c r="L97" s="22">
        <v>119.68414087564514</v>
      </c>
      <c r="M97" s="20">
        <v>0</v>
      </c>
      <c r="N97" s="21">
        <v>0</v>
      </c>
      <c r="O97" s="21">
        <v>0</v>
      </c>
      <c r="P97" s="21">
        <v>0</v>
      </c>
      <c r="Q97" s="22">
        <v>0</v>
      </c>
      <c r="R97" s="20">
        <v>113.70732114829033</v>
      </c>
      <c r="S97" s="21">
        <v>50.17490443041935</v>
      </c>
      <c r="T97" s="21">
        <v>0</v>
      </c>
      <c r="U97" s="21">
        <v>0</v>
      </c>
      <c r="V97" s="22">
        <v>20.689091595838708</v>
      </c>
      <c r="W97" s="20">
        <v>0</v>
      </c>
      <c r="X97" s="21">
        <v>0</v>
      </c>
      <c r="Y97" s="21">
        <v>0</v>
      </c>
      <c r="Z97" s="21">
        <v>0</v>
      </c>
      <c r="AA97" s="22">
        <v>0</v>
      </c>
      <c r="AB97" s="20">
        <v>0</v>
      </c>
      <c r="AC97" s="21">
        <v>0</v>
      </c>
      <c r="AD97" s="21">
        <v>0</v>
      </c>
      <c r="AE97" s="21">
        <v>0</v>
      </c>
      <c r="AF97" s="22">
        <v>0</v>
      </c>
      <c r="AG97" s="20">
        <v>0</v>
      </c>
      <c r="AH97" s="21">
        <v>0</v>
      </c>
      <c r="AI97" s="21">
        <v>0</v>
      </c>
      <c r="AJ97" s="21">
        <v>0</v>
      </c>
      <c r="AK97" s="22">
        <v>0</v>
      </c>
      <c r="AL97" s="20">
        <v>0</v>
      </c>
      <c r="AM97" s="21">
        <v>0</v>
      </c>
      <c r="AN97" s="21">
        <v>0</v>
      </c>
      <c r="AO97" s="21">
        <v>0</v>
      </c>
      <c r="AP97" s="22">
        <v>0</v>
      </c>
      <c r="AQ97" s="20">
        <v>0</v>
      </c>
      <c r="AR97" s="21">
        <v>0</v>
      </c>
      <c r="AS97" s="21">
        <v>0</v>
      </c>
      <c r="AT97" s="21">
        <v>0</v>
      </c>
      <c r="AU97" s="22">
        <v>0</v>
      </c>
      <c r="AV97" s="20">
        <v>3046.473318690646</v>
      </c>
      <c r="AW97" s="21">
        <v>148.3158299282588</v>
      </c>
      <c r="AX97" s="21">
        <v>0</v>
      </c>
      <c r="AY97" s="21">
        <v>0</v>
      </c>
      <c r="AZ97" s="22">
        <v>1040.7852706716133</v>
      </c>
      <c r="BA97" s="20">
        <v>0</v>
      </c>
      <c r="BB97" s="21">
        <v>0</v>
      </c>
      <c r="BC97" s="21">
        <v>0</v>
      </c>
      <c r="BD97" s="21">
        <v>0</v>
      </c>
      <c r="BE97" s="22">
        <v>0</v>
      </c>
      <c r="BF97" s="20">
        <v>1741.022483418032</v>
      </c>
      <c r="BG97" s="21">
        <v>41.728282041645166</v>
      </c>
      <c r="BH97" s="21">
        <v>0.012667199354838708</v>
      </c>
      <c r="BI97" s="21">
        <v>0</v>
      </c>
      <c r="BJ97" s="22">
        <v>238.9201197339677</v>
      </c>
      <c r="BK97" s="23">
        <f t="shared" si="15"/>
        <v>6855.921193219001</v>
      </c>
    </row>
    <row r="98" spans="1:63" ht="15">
      <c r="A98" s="19"/>
      <c r="B98" s="7" t="s">
        <v>159</v>
      </c>
      <c r="C98" s="20">
        <v>0</v>
      </c>
      <c r="D98" s="21">
        <v>0.1500709996129032</v>
      </c>
      <c r="E98" s="21">
        <v>0</v>
      </c>
      <c r="F98" s="21">
        <v>0</v>
      </c>
      <c r="G98" s="22">
        <v>0</v>
      </c>
      <c r="H98" s="20">
        <v>161.55816920435478</v>
      </c>
      <c r="I98" s="21">
        <v>57.861703185709686</v>
      </c>
      <c r="J98" s="21">
        <v>0</v>
      </c>
      <c r="K98" s="21">
        <v>0</v>
      </c>
      <c r="L98" s="22">
        <v>113.25249278829031</v>
      </c>
      <c r="M98" s="20">
        <v>0</v>
      </c>
      <c r="N98" s="21">
        <v>0</v>
      </c>
      <c r="O98" s="21">
        <v>0</v>
      </c>
      <c r="P98" s="21">
        <v>0</v>
      </c>
      <c r="Q98" s="22">
        <v>0</v>
      </c>
      <c r="R98" s="20">
        <v>98.75372717374191</v>
      </c>
      <c r="S98" s="21">
        <v>16.374378337096775</v>
      </c>
      <c r="T98" s="21">
        <v>0</v>
      </c>
      <c r="U98" s="21">
        <v>0</v>
      </c>
      <c r="V98" s="22">
        <v>24.326678686129032</v>
      </c>
      <c r="W98" s="20">
        <v>0</v>
      </c>
      <c r="X98" s="21">
        <v>0</v>
      </c>
      <c r="Y98" s="21">
        <v>0</v>
      </c>
      <c r="Z98" s="21">
        <v>0</v>
      </c>
      <c r="AA98" s="22">
        <v>0</v>
      </c>
      <c r="AB98" s="20">
        <v>0</v>
      </c>
      <c r="AC98" s="21">
        <v>0</v>
      </c>
      <c r="AD98" s="21">
        <v>0</v>
      </c>
      <c r="AE98" s="21">
        <v>0</v>
      </c>
      <c r="AF98" s="22">
        <v>0</v>
      </c>
      <c r="AG98" s="20">
        <v>0</v>
      </c>
      <c r="AH98" s="21">
        <v>0</v>
      </c>
      <c r="AI98" s="21">
        <v>0</v>
      </c>
      <c r="AJ98" s="21">
        <v>0</v>
      </c>
      <c r="AK98" s="22">
        <v>0</v>
      </c>
      <c r="AL98" s="20">
        <v>0</v>
      </c>
      <c r="AM98" s="21">
        <v>0</v>
      </c>
      <c r="AN98" s="21">
        <v>0</v>
      </c>
      <c r="AO98" s="21">
        <v>0</v>
      </c>
      <c r="AP98" s="22">
        <v>0</v>
      </c>
      <c r="AQ98" s="20">
        <v>0</v>
      </c>
      <c r="AR98" s="21">
        <v>0</v>
      </c>
      <c r="AS98" s="21">
        <v>0</v>
      </c>
      <c r="AT98" s="21">
        <v>0</v>
      </c>
      <c r="AU98" s="22">
        <v>0</v>
      </c>
      <c r="AV98" s="20">
        <v>38.08666629790322</v>
      </c>
      <c r="AW98" s="21">
        <v>10.98241654345369</v>
      </c>
      <c r="AX98" s="21">
        <v>1.029807835354839</v>
      </c>
      <c r="AY98" s="21">
        <v>0</v>
      </c>
      <c r="AZ98" s="22">
        <v>53.14789214570968</v>
      </c>
      <c r="BA98" s="20">
        <v>0</v>
      </c>
      <c r="BB98" s="21">
        <v>0</v>
      </c>
      <c r="BC98" s="21">
        <v>0</v>
      </c>
      <c r="BD98" s="21">
        <v>0</v>
      </c>
      <c r="BE98" s="22">
        <v>0</v>
      </c>
      <c r="BF98" s="20">
        <v>14.59514102832258</v>
      </c>
      <c r="BG98" s="21">
        <v>0.921829940935484</v>
      </c>
      <c r="BH98" s="21">
        <v>0</v>
      </c>
      <c r="BI98" s="21">
        <v>0</v>
      </c>
      <c r="BJ98" s="22">
        <v>3.8926145680967736</v>
      </c>
      <c r="BK98" s="23">
        <f t="shared" si="15"/>
        <v>594.9335887347116</v>
      </c>
    </row>
    <row r="99" spans="1:63" ht="15">
      <c r="A99" s="19"/>
      <c r="B99" s="7" t="s">
        <v>144</v>
      </c>
      <c r="C99" s="20">
        <v>0</v>
      </c>
      <c r="D99" s="21">
        <v>4.625538387096774</v>
      </c>
      <c r="E99" s="21">
        <v>0</v>
      </c>
      <c r="F99" s="21">
        <v>0</v>
      </c>
      <c r="G99" s="22">
        <v>0</v>
      </c>
      <c r="H99" s="20">
        <v>116.89792261512905</v>
      </c>
      <c r="I99" s="21">
        <v>17.086696702258063</v>
      </c>
      <c r="J99" s="21">
        <v>0</v>
      </c>
      <c r="K99" s="21">
        <v>0</v>
      </c>
      <c r="L99" s="22">
        <v>73.67080494693548</v>
      </c>
      <c r="M99" s="20">
        <v>0</v>
      </c>
      <c r="N99" s="21">
        <v>0</v>
      </c>
      <c r="O99" s="21">
        <v>0</v>
      </c>
      <c r="P99" s="21">
        <v>0</v>
      </c>
      <c r="Q99" s="22">
        <v>0</v>
      </c>
      <c r="R99" s="20">
        <v>64.84647403893545</v>
      </c>
      <c r="S99" s="21">
        <v>1.1208215696129034</v>
      </c>
      <c r="T99" s="21">
        <v>0</v>
      </c>
      <c r="U99" s="21">
        <v>0</v>
      </c>
      <c r="V99" s="22">
        <v>8.866165383387099</v>
      </c>
      <c r="W99" s="20">
        <v>0</v>
      </c>
      <c r="X99" s="21">
        <v>0</v>
      </c>
      <c r="Y99" s="21">
        <v>0</v>
      </c>
      <c r="Z99" s="21">
        <v>0</v>
      </c>
      <c r="AA99" s="22">
        <v>0</v>
      </c>
      <c r="AB99" s="20">
        <v>0</v>
      </c>
      <c r="AC99" s="21">
        <v>0</v>
      </c>
      <c r="AD99" s="21">
        <v>0</v>
      </c>
      <c r="AE99" s="21">
        <v>0</v>
      </c>
      <c r="AF99" s="22">
        <v>0</v>
      </c>
      <c r="AG99" s="20">
        <v>0</v>
      </c>
      <c r="AH99" s="21">
        <v>0</v>
      </c>
      <c r="AI99" s="21">
        <v>0</v>
      </c>
      <c r="AJ99" s="21">
        <v>0</v>
      </c>
      <c r="AK99" s="22">
        <v>0</v>
      </c>
      <c r="AL99" s="20">
        <v>0</v>
      </c>
      <c r="AM99" s="21">
        <v>0</v>
      </c>
      <c r="AN99" s="21">
        <v>0</v>
      </c>
      <c r="AO99" s="21">
        <v>0</v>
      </c>
      <c r="AP99" s="22">
        <v>0</v>
      </c>
      <c r="AQ99" s="20">
        <v>0</v>
      </c>
      <c r="AR99" s="21">
        <v>0</v>
      </c>
      <c r="AS99" s="21">
        <v>0</v>
      </c>
      <c r="AT99" s="21">
        <v>0</v>
      </c>
      <c r="AU99" s="22">
        <v>0</v>
      </c>
      <c r="AV99" s="20">
        <v>96.82991597309673</v>
      </c>
      <c r="AW99" s="21">
        <v>95.11373340857682</v>
      </c>
      <c r="AX99" s="21">
        <v>0.2363387740645161</v>
      </c>
      <c r="AY99" s="21">
        <v>0</v>
      </c>
      <c r="AZ99" s="22">
        <v>90.19466298312906</v>
      </c>
      <c r="BA99" s="20">
        <v>0</v>
      </c>
      <c r="BB99" s="21">
        <v>0</v>
      </c>
      <c r="BC99" s="21">
        <v>0</v>
      </c>
      <c r="BD99" s="21">
        <v>0</v>
      </c>
      <c r="BE99" s="22">
        <v>0</v>
      </c>
      <c r="BF99" s="20">
        <v>46.59001317141935</v>
      </c>
      <c r="BG99" s="21">
        <v>4.674736240548387</v>
      </c>
      <c r="BH99" s="21">
        <v>0</v>
      </c>
      <c r="BI99" s="21">
        <v>0</v>
      </c>
      <c r="BJ99" s="22">
        <v>15.04784350664516</v>
      </c>
      <c r="BK99" s="23">
        <f t="shared" si="15"/>
        <v>635.8016677008349</v>
      </c>
    </row>
    <row r="100" spans="1:63" s="28" customFormat="1" ht="15">
      <c r="A100" s="19"/>
      <c r="B100" s="8" t="s">
        <v>12</v>
      </c>
      <c r="C100" s="24">
        <f aca="true" t="shared" si="16" ref="C100:AH100">SUM(C71:C99)</f>
        <v>0</v>
      </c>
      <c r="D100" s="25">
        <f t="shared" si="16"/>
        <v>254.3121382212581</v>
      </c>
      <c r="E100" s="25">
        <f t="shared" si="16"/>
        <v>0</v>
      </c>
      <c r="F100" s="25">
        <f t="shared" si="16"/>
        <v>0</v>
      </c>
      <c r="G100" s="26">
        <f t="shared" si="16"/>
        <v>0</v>
      </c>
      <c r="H100" s="24">
        <f t="shared" si="16"/>
        <v>9353.585961890354</v>
      </c>
      <c r="I100" s="25">
        <f t="shared" si="16"/>
        <v>8131.467247187611</v>
      </c>
      <c r="J100" s="25">
        <f t="shared" si="16"/>
        <v>9.266749174645161</v>
      </c>
      <c r="K100" s="25">
        <f t="shared" si="16"/>
        <v>0</v>
      </c>
      <c r="L100" s="26">
        <f t="shared" si="16"/>
        <v>11505.376552646452</v>
      </c>
      <c r="M100" s="24">
        <f t="shared" si="16"/>
        <v>0</v>
      </c>
      <c r="N100" s="25">
        <f t="shared" si="16"/>
        <v>0</v>
      </c>
      <c r="O100" s="25">
        <f t="shared" si="16"/>
        <v>0</v>
      </c>
      <c r="P100" s="25">
        <f t="shared" si="16"/>
        <v>0</v>
      </c>
      <c r="Q100" s="26">
        <f t="shared" si="16"/>
        <v>0</v>
      </c>
      <c r="R100" s="24">
        <f t="shared" si="16"/>
        <v>6011.447433599485</v>
      </c>
      <c r="S100" s="25">
        <f t="shared" si="16"/>
        <v>1318.9043664402577</v>
      </c>
      <c r="T100" s="25">
        <f t="shared" si="16"/>
        <v>0</v>
      </c>
      <c r="U100" s="25">
        <f t="shared" si="16"/>
        <v>0</v>
      </c>
      <c r="V100" s="26">
        <f t="shared" si="16"/>
        <v>1989.5971434738715</v>
      </c>
      <c r="W100" s="24">
        <f t="shared" si="16"/>
        <v>0</v>
      </c>
      <c r="X100" s="25">
        <f t="shared" si="16"/>
        <v>0</v>
      </c>
      <c r="Y100" s="25">
        <f t="shared" si="16"/>
        <v>0</v>
      </c>
      <c r="Z100" s="25">
        <f t="shared" si="16"/>
        <v>0</v>
      </c>
      <c r="AA100" s="26">
        <f t="shared" si="16"/>
        <v>0</v>
      </c>
      <c r="AB100" s="24">
        <f t="shared" si="16"/>
        <v>0</v>
      </c>
      <c r="AC100" s="25">
        <f t="shared" si="16"/>
        <v>0</v>
      </c>
      <c r="AD100" s="25">
        <f t="shared" si="16"/>
        <v>0</v>
      </c>
      <c r="AE100" s="25">
        <f t="shared" si="16"/>
        <v>0</v>
      </c>
      <c r="AF100" s="26">
        <f t="shared" si="16"/>
        <v>0</v>
      </c>
      <c r="AG100" s="24">
        <f t="shared" si="16"/>
        <v>0</v>
      </c>
      <c r="AH100" s="25">
        <f t="shared" si="16"/>
        <v>0</v>
      </c>
      <c r="AI100" s="25">
        <f aca="true" t="shared" si="17" ref="AI100:BK100">SUM(AI71:AI99)</f>
        <v>0</v>
      </c>
      <c r="AJ100" s="25">
        <f t="shared" si="17"/>
        <v>0</v>
      </c>
      <c r="AK100" s="26">
        <f t="shared" si="17"/>
        <v>0</v>
      </c>
      <c r="AL100" s="24">
        <f t="shared" si="17"/>
        <v>0</v>
      </c>
      <c r="AM100" s="25">
        <f t="shared" si="17"/>
        <v>0</v>
      </c>
      <c r="AN100" s="25">
        <f t="shared" si="17"/>
        <v>0</v>
      </c>
      <c r="AO100" s="25">
        <f t="shared" si="17"/>
        <v>0</v>
      </c>
      <c r="AP100" s="26">
        <f t="shared" si="17"/>
        <v>0</v>
      </c>
      <c r="AQ100" s="24">
        <f t="shared" si="17"/>
        <v>0</v>
      </c>
      <c r="AR100" s="25">
        <f t="shared" si="17"/>
        <v>0</v>
      </c>
      <c r="AS100" s="25">
        <f t="shared" si="17"/>
        <v>0</v>
      </c>
      <c r="AT100" s="25">
        <f t="shared" si="17"/>
        <v>0</v>
      </c>
      <c r="AU100" s="26">
        <f t="shared" si="17"/>
        <v>0</v>
      </c>
      <c r="AV100" s="24">
        <f t="shared" si="17"/>
        <v>54173.493356426334</v>
      </c>
      <c r="AW100" s="25">
        <f t="shared" si="17"/>
        <v>8225.21167993389</v>
      </c>
      <c r="AX100" s="25">
        <f t="shared" si="17"/>
        <v>25.94802422041936</v>
      </c>
      <c r="AY100" s="25">
        <f t="shared" si="17"/>
        <v>736.9129201369678</v>
      </c>
      <c r="AZ100" s="26">
        <f t="shared" si="17"/>
        <v>39873.37665741514</v>
      </c>
      <c r="BA100" s="24">
        <f t="shared" si="17"/>
        <v>0</v>
      </c>
      <c r="BB100" s="25">
        <f t="shared" si="17"/>
        <v>0</v>
      </c>
      <c r="BC100" s="25">
        <f t="shared" si="17"/>
        <v>0</v>
      </c>
      <c r="BD100" s="25">
        <f t="shared" si="17"/>
        <v>0</v>
      </c>
      <c r="BE100" s="26">
        <f t="shared" si="17"/>
        <v>0</v>
      </c>
      <c r="BF100" s="24">
        <f t="shared" si="17"/>
        <v>34503.43669575004</v>
      </c>
      <c r="BG100" s="25">
        <f t="shared" si="17"/>
        <v>2345.5674529686135</v>
      </c>
      <c r="BH100" s="25">
        <f t="shared" si="17"/>
        <v>8.573327168580645</v>
      </c>
      <c r="BI100" s="25">
        <f t="shared" si="17"/>
        <v>0</v>
      </c>
      <c r="BJ100" s="26">
        <f t="shared" si="17"/>
        <v>10176.785097596063</v>
      </c>
      <c r="BK100" s="27">
        <f t="shared" si="17"/>
        <v>188643.26280424997</v>
      </c>
    </row>
    <row r="101" spans="1:63" s="28" customFormat="1" ht="15">
      <c r="A101" s="19"/>
      <c r="B101" s="8" t="s">
        <v>23</v>
      </c>
      <c r="C101" s="24">
        <f aca="true" t="shared" si="18" ref="C101:AH101">C100+C68</f>
        <v>0</v>
      </c>
      <c r="D101" s="25">
        <f t="shared" si="18"/>
        <v>279.2348739364839</v>
      </c>
      <c r="E101" s="25">
        <f t="shared" si="18"/>
        <v>0</v>
      </c>
      <c r="F101" s="25">
        <f t="shared" si="18"/>
        <v>0</v>
      </c>
      <c r="G101" s="26">
        <f t="shared" si="18"/>
        <v>0</v>
      </c>
      <c r="H101" s="24">
        <f t="shared" si="18"/>
        <v>9932.437699447903</v>
      </c>
      <c r="I101" s="25">
        <f t="shared" si="18"/>
        <v>8154.423740721256</v>
      </c>
      <c r="J101" s="25">
        <f t="shared" si="18"/>
        <v>9.266749174645161</v>
      </c>
      <c r="K101" s="25">
        <f t="shared" si="18"/>
        <v>0</v>
      </c>
      <c r="L101" s="26">
        <f t="shared" si="18"/>
        <v>11562.14555532342</v>
      </c>
      <c r="M101" s="24">
        <f t="shared" si="18"/>
        <v>0</v>
      </c>
      <c r="N101" s="25">
        <f t="shared" si="18"/>
        <v>0</v>
      </c>
      <c r="O101" s="25">
        <f t="shared" si="18"/>
        <v>0</v>
      </c>
      <c r="P101" s="25">
        <f t="shared" si="18"/>
        <v>0</v>
      </c>
      <c r="Q101" s="26">
        <f t="shared" si="18"/>
        <v>0</v>
      </c>
      <c r="R101" s="24">
        <f t="shared" si="18"/>
        <v>6428.058931085646</v>
      </c>
      <c r="S101" s="25">
        <f t="shared" si="18"/>
        <v>1330.6785287698383</v>
      </c>
      <c r="T101" s="25">
        <f t="shared" si="18"/>
        <v>0</v>
      </c>
      <c r="U101" s="25">
        <f t="shared" si="18"/>
        <v>0</v>
      </c>
      <c r="V101" s="26">
        <f t="shared" si="18"/>
        <v>2013.3593528772908</v>
      </c>
      <c r="W101" s="24">
        <f t="shared" si="18"/>
        <v>0</v>
      </c>
      <c r="X101" s="25">
        <f t="shared" si="18"/>
        <v>0</v>
      </c>
      <c r="Y101" s="25">
        <f t="shared" si="18"/>
        <v>0</v>
      </c>
      <c r="Z101" s="25">
        <f t="shared" si="18"/>
        <v>0</v>
      </c>
      <c r="AA101" s="26">
        <f t="shared" si="18"/>
        <v>0</v>
      </c>
      <c r="AB101" s="24">
        <f t="shared" si="18"/>
        <v>0</v>
      </c>
      <c r="AC101" s="25">
        <f t="shared" si="18"/>
        <v>0</v>
      </c>
      <c r="AD101" s="25">
        <f t="shared" si="18"/>
        <v>0</v>
      </c>
      <c r="AE101" s="25">
        <f t="shared" si="18"/>
        <v>0</v>
      </c>
      <c r="AF101" s="26">
        <f t="shared" si="18"/>
        <v>0</v>
      </c>
      <c r="AG101" s="24">
        <f t="shared" si="18"/>
        <v>0</v>
      </c>
      <c r="AH101" s="25">
        <f t="shared" si="18"/>
        <v>0</v>
      </c>
      <c r="AI101" s="25">
        <f aca="true" t="shared" si="19" ref="AI101:BK101">AI100+AI68</f>
        <v>0</v>
      </c>
      <c r="AJ101" s="25">
        <f t="shared" si="19"/>
        <v>0</v>
      </c>
      <c r="AK101" s="26">
        <f t="shared" si="19"/>
        <v>0</v>
      </c>
      <c r="AL101" s="24">
        <f t="shared" si="19"/>
        <v>0</v>
      </c>
      <c r="AM101" s="25">
        <f t="shared" si="19"/>
        <v>0</v>
      </c>
      <c r="AN101" s="25">
        <f t="shared" si="19"/>
        <v>0</v>
      </c>
      <c r="AO101" s="25">
        <f t="shared" si="19"/>
        <v>0</v>
      </c>
      <c r="AP101" s="26">
        <f t="shared" si="19"/>
        <v>0</v>
      </c>
      <c r="AQ101" s="24">
        <f t="shared" si="19"/>
        <v>0</v>
      </c>
      <c r="AR101" s="25">
        <f t="shared" si="19"/>
        <v>0</v>
      </c>
      <c r="AS101" s="25">
        <f t="shared" si="19"/>
        <v>0</v>
      </c>
      <c r="AT101" s="25">
        <f t="shared" si="19"/>
        <v>0</v>
      </c>
      <c r="AU101" s="26">
        <f t="shared" si="19"/>
        <v>0</v>
      </c>
      <c r="AV101" s="24">
        <f t="shared" si="19"/>
        <v>60296.95039972712</v>
      </c>
      <c r="AW101" s="25">
        <f t="shared" si="19"/>
        <v>8573.381783183393</v>
      </c>
      <c r="AX101" s="25">
        <f t="shared" si="19"/>
        <v>25.94802422041936</v>
      </c>
      <c r="AY101" s="25">
        <f t="shared" si="19"/>
        <v>736.9129201369678</v>
      </c>
      <c r="AZ101" s="26">
        <f t="shared" si="19"/>
        <v>40405.936559130685</v>
      </c>
      <c r="BA101" s="24">
        <f t="shared" si="19"/>
        <v>0</v>
      </c>
      <c r="BB101" s="25">
        <f t="shared" si="19"/>
        <v>0</v>
      </c>
      <c r="BC101" s="25">
        <f t="shared" si="19"/>
        <v>0</v>
      </c>
      <c r="BD101" s="25">
        <f t="shared" si="19"/>
        <v>0</v>
      </c>
      <c r="BE101" s="26">
        <f t="shared" si="19"/>
        <v>0</v>
      </c>
      <c r="BF101" s="24">
        <f t="shared" si="19"/>
        <v>39868.04432318249</v>
      </c>
      <c r="BG101" s="25">
        <f t="shared" si="19"/>
        <v>2579.1597600814844</v>
      </c>
      <c r="BH101" s="25">
        <f t="shared" si="19"/>
        <v>8.573327168580645</v>
      </c>
      <c r="BI101" s="25">
        <f t="shared" si="19"/>
        <v>0</v>
      </c>
      <c r="BJ101" s="26">
        <f t="shared" si="19"/>
        <v>10452.543827119707</v>
      </c>
      <c r="BK101" s="26">
        <f t="shared" si="19"/>
        <v>202657.05635528732</v>
      </c>
    </row>
    <row r="102" spans="3:63" ht="15" customHeight="1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</row>
    <row r="103" spans="1:63" ht="15">
      <c r="A103" s="19" t="s">
        <v>24</v>
      </c>
      <c r="B103" s="12" t="s">
        <v>25</v>
      </c>
      <c r="C103" s="20"/>
      <c r="D103" s="21"/>
      <c r="E103" s="21"/>
      <c r="F103" s="21"/>
      <c r="G103" s="22"/>
      <c r="H103" s="20"/>
      <c r="I103" s="21"/>
      <c r="J103" s="21"/>
      <c r="K103" s="21"/>
      <c r="L103" s="22"/>
      <c r="M103" s="20"/>
      <c r="N103" s="21"/>
      <c r="O103" s="21"/>
      <c r="P103" s="21"/>
      <c r="Q103" s="22"/>
      <c r="R103" s="20"/>
      <c r="S103" s="21"/>
      <c r="T103" s="21"/>
      <c r="U103" s="21"/>
      <c r="V103" s="22"/>
      <c r="W103" s="20"/>
      <c r="X103" s="21"/>
      <c r="Y103" s="21"/>
      <c r="Z103" s="21"/>
      <c r="AA103" s="22"/>
      <c r="AB103" s="20"/>
      <c r="AC103" s="21"/>
      <c r="AD103" s="21"/>
      <c r="AE103" s="21"/>
      <c r="AF103" s="22"/>
      <c r="AG103" s="20"/>
      <c r="AH103" s="21"/>
      <c r="AI103" s="21"/>
      <c r="AJ103" s="21"/>
      <c r="AK103" s="22"/>
      <c r="AL103" s="20"/>
      <c r="AM103" s="21"/>
      <c r="AN103" s="21"/>
      <c r="AO103" s="21"/>
      <c r="AP103" s="22"/>
      <c r="AQ103" s="20"/>
      <c r="AR103" s="21"/>
      <c r="AS103" s="21"/>
      <c r="AT103" s="21"/>
      <c r="AU103" s="22"/>
      <c r="AV103" s="20"/>
      <c r="AW103" s="21"/>
      <c r="AX103" s="21"/>
      <c r="AY103" s="21"/>
      <c r="AZ103" s="22"/>
      <c r="BA103" s="20"/>
      <c r="BB103" s="21"/>
      <c r="BC103" s="21"/>
      <c r="BD103" s="21"/>
      <c r="BE103" s="22"/>
      <c r="BF103" s="20"/>
      <c r="BG103" s="21"/>
      <c r="BH103" s="21"/>
      <c r="BI103" s="21"/>
      <c r="BJ103" s="22"/>
      <c r="BK103" s="23"/>
    </row>
    <row r="104" spans="1:63" ht="15">
      <c r="A104" s="19" t="s">
        <v>7</v>
      </c>
      <c r="B104" s="8" t="s">
        <v>26</v>
      </c>
      <c r="C104" s="20"/>
      <c r="D104" s="21"/>
      <c r="E104" s="21"/>
      <c r="F104" s="21"/>
      <c r="G104" s="22"/>
      <c r="H104" s="20"/>
      <c r="I104" s="21"/>
      <c r="J104" s="21"/>
      <c r="K104" s="21"/>
      <c r="L104" s="22"/>
      <c r="M104" s="20"/>
      <c r="N104" s="21"/>
      <c r="O104" s="21"/>
      <c r="P104" s="21"/>
      <c r="Q104" s="22"/>
      <c r="R104" s="20"/>
      <c r="S104" s="21"/>
      <c r="T104" s="21"/>
      <c r="U104" s="21"/>
      <c r="V104" s="22"/>
      <c r="W104" s="20"/>
      <c r="X104" s="21"/>
      <c r="Y104" s="21"/>
      <c r="Z104" s="21"/>
      <c r="AA104" s="22"/>
      <c r="AB104" s="20"/>
      <c r="AC104" s="21"/>
      <c r="AD104" s="21"/>
      <c r="AE104" s="21"/>
      <c r="AF104" s="22"/>
      <c r="AG104" s="20"/>
      <c r="AH104" s="21"/>
      <c r="AI104" s="21"/>
      <c r="AJ104" s="21"/>
      <c r="AK104" s="22"/>
      <c r="AL104" s="20"/>
      <c r="AM104" s="21"/>
      <c r="AN104" s="21"/>
      <c r="AO104" s="21"/>
      <c r="AP104" s="22"/>
      <c r="AQ104" s="20"/>
      <c r="AR104" s="21"/>
      <c r="AS104" s="21"/>
      <c r="AT104" s="21"/>
      <c r="AU104" s="22"/>
      <c r="AV104" s="20"/>
      <c r="AW104" s="21"/>
      <c r="AX104" s="21"/>
      <c r="AY104" s="21"/>
      <c r="AZ104" s="22"/>
      <c r="BA104" s="20"/>
      <c r="BB104" s="21"/>
      <c r="BC104" s="21"/>
      <c r="BD104" s="21"/>
      <c r="BE104" s="22"/>
      <c r="BF104" s="20"/>
      <c r="BG104" s="21"/>
      <c r="BH104" s="21"/>
      <c r="BI104" s="21"/>
      <c r="BJ104" s="22"/>
      <c r="BK104" s="23"/>
    </row>
    <row r="105" spans="1:63" ht="15">
      <c r="A105" s="19"/>
      <c r="B105" s="7" t="s">
        <v>131</v>
      </c>
      <c r="C105" s="20">
        <v>0</v>
      </c>
      <c r="D105" s="21">
        <v>0.022941379999999983</v>
      </c>
      <c r="E105" s="21">
        <v>0</v>
      </c>
      <c r="F105" s="21">
        <v>0</v>
      </c>
      <c r="G105" s="22">
        <v>0</v>
      </c>
      <c r="H105" s="20">
        <v>0.07531477461290323</v>
      </c>
      <c r="I105" s="21">
        <v>0.09948668399999999</v>
      </c>
      <c r="J105" s="21">
        <v>0.001961510999999999</v>
      </c>
      <c r="K105" s="21">
        <v>0</v>
      </c>
      <c r="L105" s="22">
        <v>0.16411694799999998</v>
      </c>
      <c r="M105" s="20">
        <v>0</v>
      </c>
      <c r="N105" s="21">
        <v>0</v>
      </c>
      <c r="O105" s="21">
        <v>0</v>
      </c>
      <c r="P105" s="21">
        <v>0</v>
      </c>
      <c r="Q105" s="22">
        <v>0</v>
      </c>
      <c r="R105" s="20">
        <v>0.039598607161290315</v>
      </c>
      <c r="S105" s="21">
        <v>0.10442523799999996</v>
      </c>
      <c r="T105" s="21">
        <v>0</v>
      </c>
      <c r="U105" s="21">
        <v>0</v>
      </c>
      <c r="V105" s="22">
        <v>0.046073407</v>
      </c>
      <c r="W105" s="20">
        <v>0</v>
      </c>
      <c r="X105" s="21">
        <v>0</v>
      </c>
      <c r="Y105" s="21">
        <v>0</v>
      </c>
      <c r="Z105" s="21">
        <v>0</v>
      </c>
      <c r="AA105" s="22">
        <v>0</v>
      </c>
      <c r="AB105" s="20">
        <v>0</v>
      </c>
      <c r="AC105" s="21">
        <v>0</v>
      </c>
      <c r="AD105" s="21">
        <v>0</v>
      </c>
      <c r="AE105" s="21">
        <v>0</v>
      </c>
      <c r="AF105" s="22">
        <v>0</v>
      </c>
      <c r="AG105" s="20">
        <v>0</v>
      </c>
      <c r="AH105" s="21">
        <v>0</v>
      </c>
      <c r="AI105" s="21">
        <v>0</v>
      </c>
      <c r="AJ105" s="21">
        <v>0</v>
      </c>
      <c r="AK105" s="22">
        <v>0</v>
      </c>
      <c r="AL105" s="20">
        <v>0</v>
      </c>
      <c r="AM105" s="21">
        <v>0</v>
      </c>
      <c r="AN105" s="21">
        <v>0</v>
      </c>
      <c r="AO105" s="21">
        <v>0</v>
      </c>
      <c r="AP105" s="22">
        <v>0</v>
      </c>
      <c r="AQ105" s="20">
        <v>0</v>
      </c>
      <c r="AR105" s="21">
        <v>0</v>
      </c>
      <c r="AS105" s="21">
        <v>0</v>
      </c>
      <c r="AT105" s="21">
        <v>0</v>
      </c>
      <c r="AU105" s="22">
        <v>0</v>
      </c>
      <c r="AV105" s="20">
        <v>1.5626821116451615</v>
      </c>
      <c r="AW105" s="21">
        <v>0.6036424605230734</v>
      </c>
      <c r="AX105" s="21">
        <v>0.0001249540000000001</v>
      </c>
      <c r="AY105" s="21">
        <v>0</v>
      </c>
      <c r="AZ105" s="22">
        <v>4.0668852413225824</v>
      </c>
      <c r="BA105" s="20">
        <v>0</v>
      </c>
      <c r="BB105" s="21">
        <v>0</v>
      </c>
      <c r="BC105" s="21">
        <v>0</v>
      </c>
      <c r="BD105" s="21">
        <v>0</v>
      </c>
      <c r="BE105" s="22">
        <v>0</v>
      </c>
      <c r="BF105" s="20">
        <v>0.9926090971935482</v>
      </c>
      <c r="BG105" s="21">
        <v>0.20188578700000004</v>
      </c>
      <c r="BH105" s="21">
        <v>0.008381604999999999</v>
      </c>
      <c r="BI105" s="21">
        <v>0</v>
      </c>
      <c r="BJ105" s="22">
        <v>1.3371071336129028</v>
      </c>
      <c r="BK105" s="23">
        <f>SUM(C105:BJ105)</f>
        <v>9.327236940071462</v>
      </c>
    </row>
    <row r="106" spans="1:63" ht="15">
      <c r="A106" s="19"/>
      <c r="B106" s="7" t="s">
        <v>186</v>
      </c>
      <c r="C106" s="20">
        <v>0</v>
      </c>
      <c r="D106" s="21">
        <v>5.267060525451613</v>
      </c>
      <c r="E106" s="21">
        <v>0</v>
      </c>
      <c r="F106" s="21">
        <v>0</v>
      </c>
      <c r="G106" s="22">
        <v>0</v>
      </c>
      <c r="H106" s="20">
        <v>59.432239898096796</v>
      </c>
      <c r="I106" s="21">
        <v>12.927070543225803</v>
      </c>
      <c r="J106" s="21">
        <v>0</v>
      </c>
      <c r="K106" s="21">
        <v>0</v>
      </c>
      <c r="L106" s="22">
        <v>82.58660808916129</v>
      </c>
      <c r="M106" s="20">
        <v>0</v>
      </c>
      <c r="N106" s="21">
        <v>0</v>
      </c>
      <c r="O106" s="21">
        <v>0</v>
      </c>
      <c r="P106" s="21">
        <v>0</v>
      </c>
      <c r="Q106" s="22">
        <v>0</v>
      </c>
      <c r="R106" s="20">
        <v>30.750107893516127</v>
      </c>
      <c r="S106" s="21">
        <v>9.294703897193546</v>
      </c>
      <c r="T106" s="21">
        <v>0</v>
      </c>
      <c r="U106" s="21">
        <v>0</v>
      </c>
      <c r="V106" s="22">
        <v>23.15829400906452</v>
      </c>
      <c r="W106" s="20">
        <v>0</v>
      </c>
      <c r="X106" s="21">
        <v>0</v>
      </c>
      <c r="Y106" s="21">
        <v>0</v>
      </c>
      <c r="Z106" s="21">
        <v>0</v>
      </c>
      <c r="AA106" s="22">
        <v>0</v>
      </c>
      <c r="AB106" s="20">
        <v>0</v>
      </c>
      <c r="AC106" s="21">
        <v>0</v>
      </c>
      <c r="AD106" s="21">
        <v>0</v>
      </c>
      <c r="AE106" s="21">
        <v>0</v>
      </c>
      <c r="AF106" s="22">
        <v>0</v>
      </c>
      <c r="AG106" s="20">
        <v>0</v>
      </c>
      <c r="AH106" s="21">
        <v>0</v>
      </c>
      <c r="AI106" s="21">
        <v>0</v>
      </c>
      <c r="AJ106" s="21">
        <v>0</v>
      </c>
      <c r="AK106" s="22">
        <v>0</v>
      </c>
      <c r="AL106" s="20">
        <v>0</v>
      </c>
      <c r="AM106" s="21">
        <v>0</v>
      </c>
      <c r="AN106" s="21">
        <v>0</v>
      </c>
      <c r="AO106" s="21">
        <v>0</v>
      </c>
      <c r="AP106" s="22">
        <v>0</v>
      </c>
      <c r="AQ106" s="20">
        <v>0</v>
      </c>
      <c r="AR106" s="21">
        <v>0</v>
      </c>
      <c r="AS106" s="21">
        <v>0</v>
      </c>
      <c r="AT106" s="21">
        <v>0</v>
      </c>
      <c r="AU106" s="22">
        <v>0</v>
      </c>
      <c r="AV106" s="20">
        <v>846.2809088399678</v>
      </c>
      <c r="AW106" s="21">
        <v>138.4802349271054</v>
      </c>
      <c r="AX106" s="21">
        <v>0.03501674483870966</v>
      </c>
      <c r="AY106" s="21">
        <v>0</v>
      </c>
      <c r="AZ106" s="22">
        <v>1104.8345261676773</v>
      </c>
      <c r="BA106" s="20">
        <v>0</v>
      </c>
      <c r="BB106" s="21">
        <v>0</v>
      </c>
      <c r="BC106" s="21">
        <v>0</v>
      </c>
      <c r="BD106" s="21">
        <v>0</v>
      </c>
      <c r="BE106" s="22">
        <v>0</v>
      </c>
      <c r="BF106" s="20">
        <v>579.621325998968</v>
      </c>
      <c r="BG106" s="21">
        <v>34.66976115245162</v>
      </c>
      <c r="BH106" s="21">
        <v>0</v>
      </c>
      <c r="BI106" s="21">
        <v>0</v>
      </c>
      <c r="BJ106" s="22">
        <v>394.6519704362903</v>
      </c>
      <c r="BK106" s="23">
        <f>SUM(C106:BJ106)</f>
        <v>3321.989829123009</v>
      </c>
    </row>
    <row r="107" spans="1:63" s="28" customFormat="1" ht="15">
      <c r="A107" s="19"/>
      <c r="B107" s="8" t="s">
        <v>27</v>
      </c>
      <c r="C107" s="24">
        <f>SUM(C105:C106)</f>
        <v>0</v>
      </c>
      <c r="D107" s="24">
        <f aca="true" t="shared" si="20" ref="D107:BK107">SUM(D105:D106)</f>
        <v>5.2900019054516125</v>
      </c>
      <c r="E107" s="24">
        <f t="shared" si="20"/>
        <v>0</v>
      </c>
      <c r="F107" s="24">
        <f t="shared" si="20"/>
        <v>0</v>
      </c>
      <c r="G107" s="24">
        <f t="shared" si="20"/>
        <v>0</v>
      </c>
      <c r="H107" s="24">
        <f t="shared" si="20"/>
        <v>59.5075546727097</v>
      </c>
      <c r="I107" s="24">
        <f t="shared" si="20"/>
        <v>13.026557227225803</v>
      </c>
      <c r="J107" s="24">
        <f t="shared" si="20"/>
        <v>0.001961510999999999</v>
      </c>
      <c r="K107" s="24">
        <f t="shared" si="20"/>
        <v>0</v>
      </c>
      <c r="L107" s="24">
        <f t="shared" si="20"/>
        <v>82.75072503716129</v>
      </c>
      <c r="M107" s="24">
        <f t="shared" si="20"/>
        <v>0</v>
      </c>
      <c r="N107" s="24">
        <f t="shared" si="20"/>
        <v>0</v>
      </c>
      <c r="O107" s="24">
        <f t="shared" si="20"/>
        <v>0</v>
      </c>
      <c r="P107" s="24">
        <f t="shared" si="20"/>
        <v>0</v>
      </c>
      <c r="Q107" s="24">
        <f t="shared" si="20"/>
        <v>0</v>
      </c>
      <c r="R107" s="24">
        <f t="shared" si="20"/>
        <v>30.78970650067742</v>
      </c>
      <c r="S107" s="24">
        <f t="shared" si="20"/>
        <v>9.399129135193546</v>
      </c>
      <c r="T107" s="24">
        <f t="shared" si="20"/>
        <v>0</v>
      </c>
      <c r="U107" s="24">
        <f t="shared" si="20"/>
        <v>0</v>
      </c>
      <c r="V107" s="24">
        <f t="shared" si="20"/>
        <v>23.20436741606452</v>
      </c>
      <c r="W107" s="24">
        <f t="shared" si="20"/>
        <v>0</v>
      </c>
      <c r="X107" s="24">
        <f t="shared" si="20"/>
        <v>0</v>
      </c>
      <c r="Y107" s="24">
        <f t="shared" si="20"/>
        <v>0</v>
      </c>
      <c r="Z107" s="24">
        <f t="shared" si="20"/>
        <v>0</v>
      </c>
      <c r="AA107" s="24">
        <f t="shared" si="20"/>
        <v>0</v>
      </c>
      <c r="AB107" s="24">
        <f t="shared" si="20"/>
        <v>0</v>
      </c>
      <c r="AC107" s="24">
        <f t="shared" si="20"/>
        <v>0</v>
      </c>
      <c r="AD107" s="24">
        <f t="shared" si="20"/>
        <v>0</v>
      </c>
      <c r="AE107" s="24">
        <f t="shared" si="20"/>
        <v>0</v>
      </c>
      <c r="AF107" s="24">
        <f t="shared" si="20"/>
        <v>0</v>
      </c>
      <c r="AG107" s="24">
        <f t="shared" si="20"/>
        <v>0</v>
      </c>
      <c r="AH107" s="24">
        <f t="shared" si="20"/>
        <v>0</v>
      </c>
      <c r="AI107" s="24">
        <f t="shared" si="20"/>
        <v>0</v>
      </c>
      <c r="AJ107" s="24">
        <f t="shared" si="20"/>
        <v>0</v>
      </c>
      <c r="AK107" s="24">
        <f t="shared" si="20"/>
        <v>0</v>
      </c>
      <c r="AL107" s="24">
        <f t="shared" si="20"/>
        <v>0</v>
      </c>
      <c r="AM107" s="24">
        <f t="shared" si="20"/>
        <v>0</v>
      </c>
      <c r="AN107" s="24">
        <f t="shared" si="20"/>
        <v>0</v>
      </c>
      <c r="AO107" s="24">
        <f t="shared" si="20"/>
        <v>0</v>
      </c>
      <c r="AP107" s="24">
        <f t="shared" si="20"/>
        <v>0</v>
      </c>
      <c r="AQ107" s="24">
        <f t="shared" si="20"/>
        <v>0</v>
      </c>
      <c r="AR107" s="24">
        <f t="shared" si="20"/>
        <v>0</v>
      </c>
      <c r="AS107" s="24">
        <f t="shared" si="20"/>
        <v>0</v>
      </c>
      <c r="AT107" s="24">
        <f t="shared" si="20"/>
        <v>0</v>
      </c>
      <c r="AU107" s="24">
        <f t="shared" si="20"/>
        <v>0</v>
      </c>
      <c r="AV107" s="24">
        <f t="shared" si="20"/>
        <v>847.8435909516129</v>
      </c>
      <c r="AW107" s="24">
        <f t="shared" si="20"/>
        <v>139.0838773876285</v>
      </c>
      <c r="AX107" s="24">
        <f t="shared" si="20"/>
        <v>0.03514169883870966</v>
      </c>
      <c r="AY107" s="24">
        <f t="shared" si="20"/>
        <v>0</v>
      </c>
      <c r="AZ107" s="24">
        <f t="shared" si="20"/>
        <v>1108.9014114089998</v>
      </c>
      <c r="BA107" s="24">
        <f t="shared" si="20"/>
        <v>0</v>
      </c>
      <c r="BB107" s="24">
        <f t="shared" si="20"/>
        <v>0</v>
      </c>
      <c r="BC107" s="24">
        <f t="shared" si="20"/>
        <v>0</v>
      </c>
      <c r="BD107" s="24">
        <f t="shared" si="20"/>
        <v>0</v>
      </c>
      <c r="BE107" s="24">
        <f t="shared" si="20"/>
        <v>0</v>
      </c>
      <c r="BF107" s="24">
        <f t="shared" si="20"/>
        <v>580.6139350961615</v>
      </c>
      <c r="BG107" s="24">
        <f t="shared" si="20"/>
        <v>34.87164693945162</v>
      </c>
      <c r="BH107" s="24">
        <f t="shared" si="20"/>
        <v>0.008381604999999999</v>
      </c>
      <c r="BI107" s="24">
        <f t="shared" si="20"/>
        <v>0</v>
      </c>
      <c r="BJ107" s="24">
        <f t="shared" si="20"/>
        <v>395.9890775699032</v>
      </c>
      <c r="BK107" s="24">
        <f t="shared" si="20"/>
        <v>3331.3170660630803</v>
      </c>
    </row>
    <row r="108" spans="3:63" ht="15" customHeight="1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</row>
    <row r="109" spans="1:63" ht="15">
      <c r="A109" s="19" t="s">
        <v>38</v>
      </c>
      <c r="B109" s="10" t="s">
        <v>39</v>
      </c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2"/>
    </row>
    <row r="110" spans="1:63" ht="15">
      <c r="A110" s="19" t="s">
        <v>7</v>
      </c>
      <c r="B110" s="13" t="s">
        <v>40</v>
      </c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2"/>
    </row>
    <row r="111" spans="1:63" ht="15">
      <c r="A111" s="19"/>
      <c r="B111" s="7" t="s">
        <v>145</v>
      </c>
      <c r="C111" s="20">
        <v>0</v>
      </c>
      <c r="D111" s="21">
        <v>1.1497363796269884</v>
      </c>
      <c r="E111" s="21">
        <v>0</v>
      </c>
      <c r="F111" s="21">
        <v>0</v>
      </c>
      <c r="G111" s="22">
        <v>0</v>
      </c>
      <c r="H111" s="20">
        <v>787.5701</v>
      </c>
      <c r="I111" s="21">
        <v>3054.9203719058405</v>
      </c>
      <c r="J111" s="21">
        <v>0.0039</v>
      </c>
      <c r="K111" s="21">
        <v>0</v>
      </c>
      <c r="L111" s="22">
        <v>3442.6993999999995</v>
      </c>
      <c r="M111" s="20">
        <v>0</v>
      </c>
      <c r="N111" s="21">
        <v>0</v>
      </c>
      <c r="O111" s="21">
        <v>0</v>
      </c>
      <c r="P111" s="21">
        <v>0</v>
      </c>
      <c r="Q111" s="22">
        <v>0</v>
      </c>
      <c r="R111" s="20">
        <v>540.1956999999999</v>
      </c>
      <c r="S111" s="21">
        <v>107.3946</v>
      </c>
      <c r="T111" s="21">
        <v>0.0069</v>
      </c>
      <c r="U111" s="21">
        <v>0</v>
      </c>
      <c r="V111" s="22">
        <v>720.4339999999999</v>
      </c>
      <c r="W111" s="20">
        <v>0</v>
      </c>
      <c r="X111" s="21">
        <v>0</v>
      </c>
      <c r="Y111" s="21">
        <v>0</v>
      </c>
      <c r="Z111" s="21">
        <v>0</v>
      </c>
      <c r="AA111" s="22">
        <v>0</v>
      </c>
      <c r="AB111" s="20">
        <v>0</v>
      </c>
      <c r="AC111" s="21">
        <v>0</v>
      </c>
      <c r="AD111" s="21">
        <v>0</v>
      </c>
      <c r="AE111" s="21">
        <v>0</v>
      </c>
      <c r="AF111" s="22">
        <v>0</v>
      </c>
      <c r="AG111" s="20">
        <v>0</v>
      </c>
      <c r="AH111" s="21">
        <v>0</v>
      </c>
      <c r="AI111" s="21">
        <v>0</v>
      </c>
      <c r="AJ111" s="21">
        <v>0</v>
      </c>
      <c r="AK111" s="22">
        <v>0</v>
      </c>
      <c r="AL111" s="20">
        <v>0</v>
      </c>
      <c r="AM111" s="21">
        <v>0</v>
      </c>
      <c r="AN111" s="21">
        <v>0</v>
      </c>
      <c r="AO111" s="21">
        <v>0</v>
      </c>
      <c r="AP111" s="22">
        <v>0</v>
      </c>
      <c r="AQ111" s="20">
        <v>0</v>
      </c>
      <c r="AR111" s="21">
        <v>0</v>
      </c>
      <c r="AS111" s="21">
        <v>0</v>
      </c>
      <c r="AT111" s="21">
        <v>0</v>
      </c>
      <c r="AU111" s="22">
        <v>0</v>
      </c>
      <c r="AV111" s="20">
        <v>0</v>
      </c>
      <c r="AW111" s="21">
        <v>0</v>
      </c>
      <c r="AX111" s="21">
        <v>0</v>
      </c>
      <c r="AY111" s="21">
        <v>0</v>
      </c>
      <c r="AZ111" s="22">
        <v>0</v>
      </c>
      <c r="BA111" s="20">
        <v>0</v>
      </c>
      <c r="BB111" s="21">
        <v>0</v>
      </c>
      <c r="BC111" s="21">
        <v>0</v>
      </c>
      <c r="BD111" s="21">
        <v>0</v>
      </c>
      <c r="BE111" s="22">
        <v>0</v>
      </c>
      <c r="BF111" s="20">
        <v>0</v>
      </c>
      <c r="BG111" s="21">
        <v>0</v>
      </c>
      <c r="BH111" s="21">
        <v>0</v>
      </c>
      <c r="BI111" s="21">
        <v>0</v>
      </c>
      <c r="BJ111" s="22">
        <v>0</v>
      </c>
      <c r="BK111" s="23">
        <f>SUM(C111:BJ111)</f>
        <v>8654.374708285466</v>
      </c>
    </row>
    <row r="112" spans="1:63" s="28" customFormat="1" ht="15">
      <c r="A112" s="19"/>
      <c r="B112" s="8" t="s">
        <v>9</v>
      </c>
      <c r="C112" s="24">
        <f>SUM(C111)</f>
        <v>0</v>
      </c>
      <c r="D112" s="24">
        <f aca="true" t="shared" si="21" ref="D112:BJ112">SUM(D111)</f>
        <v>1.1497363796269884</v>
      </c>
      <c r="E112" s="24">
        <f t="shared" si="21"/>
        <v>0</v>
      </c>
      <c r="F112" s="24">
        <f t="shared" si="21"/>
        <v>0</v>
      </c>
      <c r="G112" s="24">
        <f t="shared" si="21"/>
        <v>0</v>
      </c>
      <c r="H112" s="24">
        <f t="shared" si="21"/>
        <v>787.5701</v>
      </c>
      <c r="I112" s="24">
        <f t="shared" si="21"/>
        <v>3054.9203719058405</v>
      </c>
      <c r="J112" s="24">
        <f t="shared" si="21"/>
        <v>0.0039</v>
      </c>
      <c r="K112" s="24">
        <f t="shared" si="21"/>
        <v>0</v>
      </c>
      <c r="L112" s="24">
        <f t="shared" si="21"/>
        <v>3442.6993999999995</v>
      </c>
      <c r="M112" s="24">
        <f t="shared" si="21"/>
        <v>0</v>
      </c>
      <c r="N112" s="24">
        <f t="shared" si="21"/>
        <v>0</v>
      </c>
      <c r="O112" s="24">
        <f t="shared" si="21"/>
        <v>0</v>
      </c>
      <c r="P112" s="24">
        <f t="shared" si="21"/>
        <v>0</v>
      </c>
      <c r="Q112" s="24">
        <f t="shared" si="21"/>
        <v>0</v>
      </c>
      <c r="R112" s="24">
        <f t="shared" si="21"/>
        <v>540.1956999999999</v>
      </c>
      <c r="S112" s="24">
        <f t="shared" si="21"/>
        <v>107.3946</v>
      </c>
      <c r="T112" s="24">
        <f t="shared" si="21"/>
        <v>0.0069</v>
      </c>
      <c r="U112" s="24">
        <f t="shared" si="21"/>
        <v>0</v>
      </c>
      <c r="V112" s="24">
        <f t="shared" si="21"/>
        <v>720.4339999999999</v>
      </c>
      <c r="W112" s="24">
        <f t="shared" si="21"/>
        <v>0</v>
      </c>
      <c r="X112" s="24">
        <f t="shared" si="21"/>
        <v>0</v>
      </c>
      <c r="Y112" s="24">
        <f t="shared" si="21"/>
        <v>0</v>
      </c>
      <c r="Z112" s="24">
        <f t="shared" si="21"/>
        <v>0</v>
      </c>
      <c r="AA112" s="24">
        <f t="shared" si="21"/>
        <v>0</v>
      </c>
      <c r="AB112" s="24">
        <f t="shared" si="21"/>
        <v>0</v>
      </c>
      <c r="AC112" s="24">
        <f t="shared" si="21"/>
        <v>0</v>
      </c>
      <c r="AD112" s="24">
        <f t="shared" si="21"/>
        <v>0</v>
      </c>
      <c r="AE112" s="24">
        <f t="shared" si="21"/>
        <v>0</v>
      </c>
      <c r="AF112" s="24">
        <f t="shared" si="21"/>
        <v>0</v>
      </c>
      <c r="AG112" s="24">
        <f t="shared" si="21"/>
        <v>0</v>
      </c>
      <c r="AH112" s="24">
        <f t="shared" si="21"/>
        <v>0</v>
      </c>
      <c r="AI112" s="24">
        <f t="shared" si="21"/>
        <v>0</v>
      </c>
      <c r="AJ112" s="24">
        <f t="shared" si="21"/>
        <v>0</v>
      </c>
      <c r="AK112" s="24">
        <f t="shared" si="21"/>
        <v>0</v>
      </c>
      <c r="AL112" s="24">
        <f t="shared" si="21"/>
        <v>0</v>
      </c>
      <c r="AM112" s="24">
        <f t="shared" si="21"/>
        <v>0</v>
      </c>
      <c r="AN112" s="24">
        <f t="shared" si="21"/>
        <v>0</v>
      </c>
      <c r="AO112" s="24">
        <f t="shared" si="21"/>
        <v>0</v>
      </c>
      <c r="AP112" s="24">
        <f t="shared" si="21"/>
        <v>0</v>
      </c>
      <c r="AQ112" s="24">
        <f t="shared" si="21"/>
        <v>0</v>
      </c>
      <c r="AR112" s="24">
        <f t="shared" si="21"/>
        <v>0</v>
      </c>
      <c r="AS112" s="24">
        <f t="shared" si="21"/>
        <v>0</v>
      </c>
      <c r="AT112" s="24">
        <f t="shared" si="21"/>
        <v>0</v>
      </c>
      <c r="AU112" s="24">
        <f t="shared" si="21"/>
        <v>0</v>
      </c>
      <c r="AV112" s="24">
        <f t="shared" si="21"/>
        <v>0</v>
      </c>
      <c r="AW112" s="24">
        <f t="shared" si="21"/>
        <v>0</v>
      </c>
      <c r="AX112" s="24">
        <f t="shared" si="21"/>
        <v>0</v>
      </c>
      <c r="AY112" s="24">
        <f t="shared" si="21"/>
        <v>0</v>
      </c>
      <c r="AZ112" s="24">
        <f t="shared" si="21"/>
        <v>0</v>
      </c>
      <c r="BA112" s="24">
        <f t="shared" si="21"/>
        <v>0</v>
      </c>
      <c r="BB112" s="24">
        <f t="shared" si="21"/>
        <v>0</v>
      </c>
      <c r="BC112" s="24">
        <f t="shared" si="21"/>
        <v>0</v>
      </c>
      <c r="BD112" s="24">
        <f t="shared" si="21"/>
        <v>0</v>
      </c>
      <c r="BE112" s="24">
        <f t="shared" si="21"/>
        <v>0</v>
      </c>
      <c r="BF112" s="24">
        <f t="shared" si="21"/>
        <v>0</v>
      </c>
      <c r="BG112" s="24">
        <f t="shared" si="21"/>
        <v>0</v>
      </c>
      <c r="BH112" s="24">
        <f t="shared" si="21"/>
        <v>0</v>
      </c>
      <c r="BI112" s="24">
        <f t="shared" si="21"/>
        <v>0</v>
      </c>
      <c r="BJ112" s="24">
        <f t="shared" si="21"/>
        <v>0</v>
      </c>
      <c r="BK112" s="27">
        <f>SUM(BK111)</f>
        <v>8654.374708285466</v>
      </c>
    </row>
    <row r="113" spans="1:63" ht="15">
      <c r="A113" s="19" t="s">
        <v>10</v>
      </c>
      <c r="B113" s="5" t="s">
        <v>41</v>
      </c>
      <c r="C113" s="3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2"/>
    </row>
    <row r="114" spans="1:63" ht="15">
      <c r="A114" s="19"/>
      <c r="B114" s="7" t="s">
        <v>161</v>
      </c>
      <c r="C114" s="20">
        <v>0</v>
      </c>
      <c r="D114" s="21">
        <v>6.21018979828686</v>
      </c>
      <c r="E114" s="21">
        <v>0</v>
      </c>
      <c r="F114" s="21">
        <v>0</v>
      </c>
      <c r="G114" s="22">
        <v>0</v>
      </c>
      <c r="H114" s="20">
        <v>4.3968</v>
      </c>
      <c r="I114" s="21">
        <v>4293.401535207298</v>
      </c>
      <c r="J114" s="21">
        <v>0</v>
      </c>
      <c r="K114" s="21">
        <v>0</v>
      </c>
      <c r="L114" s="22">
        <v>8.1368</v>
      </c>
      <c r="M114" s="20">
        <v>0</v>
      </c>
      <c r="N114" s="21">
        <v>0</v>
      </c>
      <c r="O114" s="21">
        <v>0</v>
      </c>
      <c r="P114" s="21">
        <v>0</v>
      </c>
      <c r="Q114" s="22">
        <v>0</v>
      </c>
      <c r="R114" s="20">
        <v>3.5920000000000005</v>
      </c>
      <c r="S114" s="21">
        <v>33.925</v>
      </c>
      <c r="T114" s="21">
        <v>0</v>
      </c>
      <c r="U114" s="21">
        <v>0</v>
      </c>
      <c r="V114" s="22">
        <v>2.1324</v>
      </c>
      <c r="W114" s="20">
        <v>0</v>
      </c>
      <c r="X114" s="21">
        <v>0</v>
      </c>
      <c r="Y114" s="21">
        <v>0</v>
      </c>
      <c r="Z114" s="21">
        <v>0</v>
      </c>
      <c r="AA114" s="22">
        <v>0</v>
      </c>
      <c r="AB114" s="20">
        <v>0</v>
      </c>
      <c r="AC114" s="21">
        <v>0</v>
      </c>
      <c r="AD114" s="21">
        <v>0</v>
      </c>
      <c r="AE114" s="21">
        <v>0</v>
      </c>
      <c r="AF114" s="22">
        <v>0</v>
      </c>
      <c r="AG114" s="20">
        <v>0</v>
      </c>
      <c r="AH114" s="21">
        <v>0</v>
      </c>
      <c r="AI114" s="21">
        <v>0</v>
      </c>
      <c r="AJ114" s="21">
        <v>0</v>
      </c>
      <c r="AK114" s="22">
        <v>0</v>
      </c>
      <c r="AL114" s="20">
        <v>0</v>
      </c>
      <c r="AM114" s="21">
        <v>0</v>
      </c>
      <c r="AN114" s="21">
        <v>0</v>
      </c>
      <c r="AO114" s="21">
        <v>0</v>
      </c>
      <c r="AP114" s="22">
        <v>0</v>
      </c>
      <c r="AQ114" s="20">
        <v>0</v>
      </c>
      <c r="AR114" s="21">
        <v>0</v>
      </c>
      <c r="AS114" s="21">
        <v>0</v>
      </c>
      <c r="AT114" s="21">
        <v>0</v>
      </c>
      <c r="AU114" s="22">
        <v>0</v>
      </c>
      <c r="AV114" s="20">
        <v>0</v>
      </c>
      <c r="AW114" s="21">
        <v>0</v>
      </c>
      <c r="AX114" s="21">
        <v>0</v>
      </c>
      <c r="AY114" s="21">
        <v>0</v>
      </c>
      <c r="AZ114" s="22">
        <v>0</v>
      </c>
      <c r="BA114" s="20">
        <v>0</v>
      </c>
      <c r="BB114" s="21">
        <v>0</v>
      </c>
      <c r="BC114" s="21">
        <v>0</v>
      </c>
      <c r="BD114" s="21">
        <v>0</v>
      </c>
      <c r="BE114" s="22">
        <v>0</v>
      </c>
      <c r="BF114" s="20">
        <v>0</v>
      </c>
      <c r="BG114" s="21">
        <v>0</v>
      </c>
      <c r="BH114" s="21">
        <v>0</v>
      </c>
      <c r="BI114" s="21">
        <v>0</v>
      </c>
      <c r="BJ114" s="22">
        <v>0</v>
      </c>
      <c r="BK114" s="23">
        <f aca="true" t="shared" si="22" ref="BK114:BK137">SUM(C114:BJ114)</f>
        <v>4351.794725005586</v>
      </c>
    </row>
    <row r="115" spans="1:63" ht="15">
      <c r="A115" s="19"/>
      <c r="B115" s="7" t="s">
        <v>146</v>
      </c>
      <c r="C115" s="20">
        <v>0</v>
      </c>
      <c r="D115" s="21">
        <v>16.002818961195704</v>
      </c>
      <c r="E115" s="21">
        <v>0</v>
      </c>
      <c r="F115" s="21">
        <v>0</v>
      </c>
      <c r="G115" s="22">
        <v>0</v>
      </c>
      <c r="H115" s="20">
        <v>7.340199999999999</v>
      </c>
      <c r="I115" s="21">
        <v>158.81996089525137</v>
      </c>
      <c r="J115" s="21">
        <v>0</v>
      </c>
      <c r="K115" s="21">
        <v>0</v>
      </c>
      <c r="L115" s="22">
        <v>15.007999999999997</v>
      </c>
      <c r="M115" s="20">
        <v>0</v>
      </c>
      <c r="N115" s="21">
        <v>0</v>
      </c>
      <c r="O115" s="21">
        <v>0</v>
      </c>
      <c r="P115" s="21">
        <v>0</v>
      </c>
      <c r="Q115" s="22">
        <v>0</v>
      </c>
      <c r="R115" s="20">
        <v>5.0125</v>
      </c>
      <c r="S115" s="21">
        <v>0.24639999999999998</v>
      </c>
      <c r="T115" s="21">
        <v>0</v>
      </c>
      <c r="U115" s="21">
        <v>0</v>
      </c>
      <c r="V115" s="22">
        <v>8.753900000000002</v>
      </c>
      <c r="W115" s="20">
        <v>0</v>
      </c>
      <c r="X115" s="21">
        <v>0</v>
      </c>
      <c r="Y115" s="21">
        <v>0</v>
      </c>
      <c r="Z115" s="21">
        <v>0</v>
      </c>
      <c r="AA115" s="22">
        <v>0</v>
      </c>
      <c r="AB115" s="20">
        <v>0</v>
      </c>
      <c r="AC115" s="21">
        <v>0</v>
      </c>
      <c r="AD115" s="21">
        <v>0</v>
      </c>
      <c r="AE115" s="21">
        <v>0</v>
      </c>
      <c r="AF115" s="22">
        <v>0</v>
      </c>
      <c r="AG115" s="20">
        <v>0</v>
      </c>
      <c r="AH115" s="21">
        <v>0</v>
      </c>
      <c r="AI115" s="21">
        <v>0</v>
      </c>
      <c r="AJ115" s="21">
        <v>0</v>
      </c>
      <c r="AK115" s="22">
        <v>0</v>
      </c>
      <c r="AL115" s="20">
        <v>0</v>
      </c>
      <c r="AM115" s="21">
        <v>0</v>
      </c>
      <c r="AN115" s="21">
        <v>0</v>
      </c>
      <c r="AO115" s="21">
        <v>0</v>
      </c>
      <c r="AP115" s="22">
        <v>0</v>
      </c>
      <c r="AQ115" s="20">
        <v>0</v>
      </c>
      <c r="AR115" s="21">
        <v>0</v>
      </c>
      <c r="AS115" s="21">
        <v>0</v>
      </c>
      <c r="AT115" s="21">
        <v>0</v>
      </c>
      <c r="AU115" s="22">
        <v>0</v>
      </c>
      <c r="AV115" s="20">
        <v>0</v>
      </c>
      <c r="AW115" s="21">
        <v>0</v>
      </c>
      <c r="AX115" s="21">
        <v>0</v>
      </c>
      <c r="AY115" s="21">
        <v>0</v>
      </c>
      <c r="AZ115" s="22">
        <v>0</v>
      </c>
      <c r="BA115" s="20">
        <v>0</v>
      </c>
      <c r="BB115" s="21">
        <v>0</v>
      </c>
      <c r="BC115" s="21">
        <v>0</v>
      </c>
      <c r="BD115" s="21">
        <v>0</v>
      </c>
      <c r="BE115" s="22">
        <v>0</v>
      </c>
      <c r="BF115" s="20">
        <v>0</v>
      </c>
      <c r="BG115" s="21">
        <v>0</v>
      </c>
      <c r="BH115" s="21">
        <v>0</v>
      </c>
      <c r="BI115" s="21">
        <v>0</v>
      </c>
      <c r="BJ115" s="22">
        <v>0</v>
      </c>
      <c r="BK115" s="23">
        <f>SUM(C115:BJ115)</f>
        <v>211.18377985644707</v>
      </c>
    </row>
    <row r="116" spans="1:63" ht="15">
      <c r="A116" s="19"/>
      <c r="B116" s="7" t="s">
        <v>162</v>
      </c>
      <c r="C116" s="20">
        <v>0</v>
      </c>
      <c r="D116" s="21">
        <v>4.001735645679676</v>
      </c>
      <c r="E116" s="21">
        <v>0</v>
      </c>
      <c r="F116" s="21">
        <v>0</v>
      </c>
      <c r="G116" s="22">
        <v>0</v>
      </c>
      <c r="H116" s="20">
        <v>7.647899999999998</v>
      </c>
      <c r="I116" s="21">
        <v>6.598596146471956</v>
      </c>
      <c r="J116" s="21">
        <v>0</v>
      </c>
      <c r="K116" s="21">
        <v>0</v>
      </c>
      <c r="L116" s="22">
        <v>13.8477</v>
      </c>
      <c r="M116" s="20">
        <v>0</v>
      </c>
      <c r="N116" s="21">
        <v>0</v>
      </c>
      <c r="O116" s="21">
        <v>0</v>
      </c>
      <c r="P116" s="21">
        <v>0</v>
      </c>
      <c r="Q116" s="22">
        <v>0</v>
      </c>
      <c r="R116" s="20">
        <v>5.1177</v>
      </c>
      <c r="S116" s="21">
        <v>0.0882</v>
      </c>
      <c r="T116" s="21">
        <v>0</v>
      </c>
      <c r="U116" s="21">
        <v>0</v>
      </c>
      <c r="V116" s="22">
        <v>2.1836</v>
      </c>
      <c r="W116" s="20">
        <v>0</v>
      </c>
      <c r="X116" s="21">
        <v>0</v>
      </c>
      <c r="Y116" s="21">
        <v>0</v>
      </c>
      <c r="Z116" s="21">
        <v>0</v>
      </c>
      <c r="AA116" s="22">
        <v>0</v>
      </c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0">
        <v>0</v>
      </c>
      <c r="AH116" s="21">
        <v>0</v>
      </c>
      <c r="AI116" s="21">
        <v>0</v>
      </c>
      <c r="AJ116" s="21">
        <v>0</v>
      </c>
      <c r="AK116" s="22">
        <v>0</v>
      </c>
      <c r="AL116" s="20">
        <v>0</v>
      </c>
      <c r="AM116" s="21">
        <v>0</v>
      </c>
      <c r="AN116" s="21">
        <v>0</v>
      </c>
      <c r="AO116" s="21">
        <v>0</v>
      </c>
      <c r="AP116" s="22">
        <v>0</v>
      </c>
      <c r="AQ116" s="20">
        <v>0</v>
      </c>
      <c r="AR116" s="21">
        <v>0</v>
      </c>
      <c r="AS116" s="21">
        <v>0</v>
      </c>
      <c r="AT116" s="21">
        <v>0</v>
      </c>
      <c r="AU116" s="22">
        <v>0</v>
      </c>
      <c r="AV116" s="20">
        <v>0</v>
      </c>
      <c r="AW116" s="21">
        <v>0</v>
      </c>
      <c r="AX116" s="21">
        <v>0</v>
      </c>
      <c r="AY116" s="21">
        <v>0</v>
      </c>
      <c r="AZ116" s="22">
        <v>0</v>
      </c>
      <c r="BA116" s="20">
        <v>0</v>
      </c>
      <c r="BB116" s="21">
        <v>0</v>
      </c>
      <c r="BC116" s="21">
        <v>0</v>
      </c>
      <c r="BD116" s="21">
        <v>0</v>
      </c>
      <c r="BE116" s="22">
        <v>0</v>
      </c>
      <c r="BF116" s="20">
        <v>0</v>
      </c>
      <c r="BG116" s="21">
        <v>0</v>
      </c>
      <c r="BH116" s="21">
        <v>0</v>
      </c>
      <c r="BI116" s="21">
        <v>0</v>
      </c>
      <c r="BJ116" s="22">
        <v>0</v>
      </c>
      <c r="BK116" s="23">
        <f>SUM(C116:BJ116)</f>
        <v>39.48543179215163</v>
      </c>
    </row>
    <row r="117" spans="1:63" ht="15">
      <c r="A117" s="19"/>
      <c r="B117" s="7" t="s">
        <v>163</v>
      </c>
      <c r="C117" s="20">
        <v>0</v>
      </c>
      <c r="D117" s="21">
        <v>0.7931002843228758</v>
      </c>
      <c r="E117" s="21">
        <v>0</v>
      </c>
      <c r="F117" s="21">
        <v>0</v>
      </c>
      <c r="G117" s="22">
        <v>0</v>
      </c>
      <c r="H117" s="20">
        <v>6.3889</v>
      </c>
      <c r="I117" s="21">
        <v>0.6987760844442356</v>
      </c>
      <c r="J117" s="21">
        <v>0</v>
      </c>
      <c r="K117" s="21">
        <v>0</v>
      </c>
      <c r="L117" s="22">
        <v>23.6196</v>
      </c>
      <c r="M117" s="20">
        <v>0</v>
      </c>
      <c r="N117" s="21">
        <v>0</v>
      </c>
      <c r="O117" s="21">
        <v>0</v>
      </c>
      <c r="P117" s="21">
        <v>0</v>
      </c>
      <c r="Q117" s="22">
        <v>0</v>
      </c>
      <c r="R117" s="20">
        <v>5.5809</v>
      </c>
      <c r="S117" s="21">
        <v>0.09460000000000002</v>
      </c>
      <c r="T117" s="21">
        <v>0</v>
      </c>
      <c r="U117" s="21">
        <v>0</v>
      </c>
      <c r="V117" s="22">
        <v>1.7863</v>
      </c>
      <c r="W117" s="20">
        <v>0</v>
      </c>
      <c r="X117" s="21">
        <v>0</v>
      </c>
      <c r="Y117" s="21">
        <v>0</v>
      </c>
      <c r="Z117" s="21">
        <v>0</v>
      </c>
      <c r="AA117" s="22">
        <v>0</v>
      </c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0">
        <v>0</v>
      </c>
      <c r="AH117" s="21">
        <v>0</v>
      </c>
      <c r="AI117" s="21">
        <v>0</v>
      </c>
      <c r="AJ117" s="21">
        <v>0</v>
      </c>
      <c r="AK117" s="22">
        <v>0</v>
      </c>
      <c r="AL117" s="20">
        <v>0</v>
      </c>
      <c r="AM117" s="21">
        <v>0</v>
      </c>
      <c r="AN117" s="21">
        <v>0</v>
      </c>
      <c r="AO117" s="21">
        <v>0</v>
      </c>
      <c r="AP117" s="22">
        <v>0</v>
      </c>
      <c r="AQ117" s="20">
        <v>0</v>
      </c>
      <c r="AR117" s="21">
        <v>0</v>
      </c>
      <c r="AS117" s="21">
        <v>0</v>
      </c>
      <c r="AT117" s="21">
        <v>0</v>
      </c>
      <c r="AU117" s="22">
        <v>0</v>
      </c>
      <c r="AV117" s="20">
        <v>0</v>
      </c>
      <c r="AW117" s="21">
        <v>0</v>
      </c>
      <c r="AX117" s="21">
        <v>0</v>
      </c>
      <c r="AY117" s="21">
        <v>0</v>
      </c>
      <c r="AZ117" s="22">
        <v>0</v>
      </c>
      <c r="BA117" s="20">
        <v>0</v>
      </c>
      <c r="BB117" s="21">
        <v>0</v>
      </c>
      <c r="BC117" s="21">
        <v>0</v>
      </c>
      <c r="BD117" s="21">
        <v>0</v>
      </c>
      <c r="BE117" s="22">
        <v>0</v>
      </c>
      <c r="BF117" s="20">
        <v>0</v>
      </c>
      <c r="BG117" s="21">
        <v>0</v>
      </c>
      <c r="BH117" s="21">
        <v>0</v>
      </c>
      <c r="BI117" s="21">
        <v>0</v>
      </c>
      <c r="BJ117" s="22">
        <v>0</v>
      </c>
      <c r="BK117" s="23">
        <f>SUM(C117:BJ117)</f>
        <v>38.9621763687671</v>
      </c>
    </row>
    <row r="118" spans="1:63" ht="15">
      <c r="A118" s="19"/>
      <c r="B118" s="7" t="s">
        <v>164</v>
      </c>
      <c r="C118" s="20">
        <v>0</v>
      </c>
      <c r="D118" s="21">
        <v>6.148611413128694</v>
      </c>
      <c r="E118" s="21">
        <v>0</v>
      </c>
      <c r="F118" s="21">
        <v>0</v>
      </c>
      <c r="G118" s="22">
        <v>0</v>
      </c>
      <c r="H118" s="20">
        <v>6.4535</v>
      </c>
      <c r="I118" s="21">
        <v>20.351256334761622</v>
      </c>
      <c r="J118" s="21">
        <v>0</v>
      </c>
      <c r="K118" s="21">
        <v>0</v>
      </c>
      <c r="L118" s="22">
        <v>59.4543</v>
      </c>
      <c r="M118" s="20">
        <v>0</v>
      </c>
      <c r="N118" s="21">
        <v>0</v>
      </c>
      <c r="O118" s="21">
        <v>0</v>
      </c>
      <c r="P118" s="21">
        <v>0</v>
      </c>
      <c r="Q118" s="22">
        <v>0</v>
      </c>
      <c r="R118" s="20">
        <v>3.783299999999999</v>
      </c>
      <c r="S118" s="21">
        <v>0.0187</v>
      </c>
      <c r="T118" s="21">
        <v>0</v>
      </c>
      <c r="U118" s="21">
        <v>0</v>
      </c>
      <c r="V118" s="22">
        <v>6.589199999999999</v>
      </c>
      <c r="W118" s="20">
        <v>0</v>
      </c>
      <c r="X118" s="21">
        <v>0</v>
      </c>
      <c r="Y118" s="21">
        <v>0</v>
      </c>
      <c r="Z118" s="21">
        <v>0</v>
      </c>
      <c r="AA118" s="22">
        <v>0</v>
      </c>
      <c r="AB118" s="20">
        <v>0</v>
      </c>
      <c r="AC118" s="21">
        <v>0</v>
      </c>
      <c r="AD118" s="21">
        <v>0</v>
      </c>
      <c r="AE118" s="21">
        <v>0</v>
      </c>
      <c r="AF118" s="22">
        <v>0</v>
      </c>
      <c r="AG118" s="20">
        <v>0</v>
      </c>
      <c r="AH118" s="21">
        <v>0</v>
      </c>
      <c r="AI118" s="21">
        <v>0</v>
      </c>
      <c r="AJ118" s="21">
        <v>0</v>
      </c>
      <c r="AK118" s="22">
        <v>0</v>
      </c>
      <c r="AL118" s="20">
        <v>0</v>
      </c>
      <c r="AM118" s="21">
        <v>0</v>
      </c>
      <c r="AN118" s="21">
        <v>0</v>
      </c>
      <c r="AO118" s="21">
        <v>0</v>
      </c>
      <c r="AP118" s="22">
        <v>0</v>
      </c>
      <c r="AQ118" s="20">
        <v>0</v>
      </c>
      <c r="AR118" s="21">
        <v>0</v>
      </c>
      <c r="AS118" s="21">
        <v>0</v>
      </c>
      <c r="AT118" s="21">
        <v>0</v>
      </c>
      <c r="AU118" s="22">
        <v>0</v>
      </c>
      <c r="AV118" s="20">
        <v>0</v>
      </c>
      <c r="AW118" s="21">
        <v>0</v>
      </c>
      <c r="AX118" s="21">
        <v>0</v>
      </c>
      <c r="AY118" s="21">
        <v>0</v>
      </c>
      <c r="AZ118" s="22">
        <v>0</v>
      </c>
      <c r="BA118" s="20">
        <v>0</v>
      </c>
      <c r="BB118" s="21">
        <v>0</v>
      </c>
      <c r="BC118" s="21">
        <v>0</v>
      </c>
      <c r="BD118" s="21">
        <v>0</v>
      </c>
      <c r="BE118" s="22">
        <v>0</v>
      </c>
      <c r="BF118" s="20">
        <v>0</v>
      </c>
      <c r="BG118" s="21">
        <v>0</v>
      </c>
      <c r="BH118" s="21">
        <v>0</v>
      </c>
      <c r="BI118" s="21">
        <v>0</v>
      </c>
      <c r="BJ118" s="22">
        <v>0</v>
      </c>
      <c r="BK118" s="23">
        <f t="shared" si="22"/>
        <v>102.79886774789031</v>
      </c>
    </row>
    <row r="119" spans="1:63" ht="15">
      <c r="A119" s="19"/>
      <c r="B119" s="7" t="s">
        <v>178</v>
      </c>
      <c r="C119" s="20">
        <v>0</v>
      </c>
      <c r="D119" s="21">
        <v>0.8013107501100126</v>
      </c>
      <c r="E119" s="21">
        <v>0</v>
      </c>
      <c r="F119" s="21">
        <v>0</v>
      </c>
      <c r="G119" s="22">
        <v>0</v>
      </c>
      <c r="H119" s="20">
        <v>7.097599999999999</v>
      </c>
      <c r="I119" s="21">
        <v>1337.464633868978</v>
      </c>
      <c r="J119" s="21">
        <v>0</v>
      </c>
      <c r="K119" s="21">
        <v>0</v>
      </c>
      <c r="L119" s="22">
        <v>115.7983</v>
      </c>
      <c r="M119" s="20">
        <v>0</v>
      </c>
      <c r="N119" s="21">
        <v>0</v>
      </c>
      <c r="O119" s="21">
        <v>0</v>
      </c>
      <c r="P119" s="21">
        <v>0</v>
      </c>
      <c r="Q119" s="22">
        <v>0</v>
      </c>
      <c r="R119" s="20">
        <v>5.038100000000001</v>
      </c>
      <c r="S119" s="21">
        <v>10.181099999999999</v>
      </c>
      <c r="T119" s="21">
        <v>0</v>
      </c>
      <c r="U119" s="21">
        <v>0</v>
      </c>
      <c r="V119" s="22">
        <v>43.5</v>
      </c>
      <c r="W119" s="20">
        <v>0</v>
      </c>
      <c r="X119" s="21">
        <v>0</v>
      </c>
      <c r="Y119" s="21">
        <v>0</v>
      </c>
      <c r="Z119" s="21">
        <v>0</v>
      </c>
      <c r="AA119" s="22">
        <v>0</v>
      </c>
      <c r="AB119" s="20">
        <v>0</v>
      </c>
      <c r="AC119" s="21">
        <v>0</v>
      </c>
      <c r="AD119" s="21">
        <v>0</v>
      </c>
      <c r="AE119" s="21">
        <v>0</v>
      </c>
      <c r="AF119" s="22">
        <v>0</v>
      </c>
      <c r="AG119" s="20">
        <v>0</v>
      </c>
      <c r="AH119" s="21">
        <v>0</v>
      </c>
      <c r="AI119" s="21">
        <v>0</v>
      </c>
      <c r="AJ119" s="21">
        <v>0</v>
      </c>
      <c r="AK119" s="22">
        <v>0</v>
      </c>
      <c r="AL119" s="20">
        <v>0</v>
      </c>
      <c r="AM119" s="21">
        <v>0</v>
      </c>
      <c r="AN119" s="21">
        <v>0</v>
      </c>
      <c r="AO119" s="21">
        <v>0</v>
      </c>
      <c r="AP119" s="22">
        <v>0</v>
      </c>
      <c r="AQ119" s="20">
        <v>0</v>
      </c>
      <c r="AR119" s="21">
        <v>0</v>
      </c>
      <c r="AS119" s="21">
        <v>0</v>
      </c>
      <c r="AT119" s="21">
        <v>0</v>
      </c>
      <c r="AU119" s="22">
        <v>0</v>
      </c>
      <c r="AV119" s="20">
        <v>0</v>
      </c>
      <c r="AW119" s="21">
        <v>0</v>
      </c>
      <c r="AX119" s="21">
        <v>0</v>
      </c>
      <c r="AY119" s="21">
        <v>0</v>
      </c>
      <c r="AZ119" s="22">
        <v>0</v>
      </c>
      <c r="BA119" s="20">
        <v>0</v>
      </c>
      <c r="BB119" s="21">
        <v>0</v>
      </c>
      <c r="BC119" s="21">
        <v>0</v>
      </c>
      <c r="BD119" s="21">
        <v>0</v>
      </c>
      <c r="BE119" s="22">
        <v>0</v>
      </c>
      <c r="BF119" s="20">
        <v>0</v>
      </c>
      <c r="BG119" s="21">
        <v>0</v>
      </c>
      <c r="BH119" s="21">
        <v>0</v>
      </c>
      <c r="BI119" s="21">
        <v>0</v>
      </c>
      <c r="BJ119" s="22">
        <v>0</v>
      </c>
      <c r="BK119" s="23">
        <f t="shared" si="22"/>
        <v>1519.8810446190878</v>
      </c>
    </row>
    <row r="120" spans="1:63" ht="15">
      <c r="A120" s="19"/>
      <c r="B120" s="7" t="s">
        <v>165</v>
      </c>
      <c r="C120" s="20">
        <v>0</v>
      </c>
      <c r="D120" s="21">
        <v>77.61255019214856</v>
      </c>
      <c r="E120" s="21">
        <v>0</v>
      </c>
      <c r="F120" s="21">
        <v>0</v>
      </c>
      <c r="G120" s="22">
        <v>0</v>
      </c>
      <c r="H120" s="20">
        <v>222.5225</v>
      </c>
      <c r="I120" s="21">
        <v>4229.447332677206</v>
      </c>
      <c r="J120" s="21">
        <v>14.4049</v>
      </c>
      <c r="K120" s="21">
        <v>0</v>
      </c>
      <c r="L120" s="22">
        <v>1129.5323</v>
      </c>
      <c r="M120" s="20">
        <v>0</v>
      </c>
      <c r="N120" s="21">
        <v>0</v>
      </c>
      <c r="O120" s="21">
        <v>0</v>
      </c>
      <c r="P120" s="21">
        <v>0</v>
      </c>
      <c r="Q120" s="22">
        <v>0</v>
      </c>
      <c r="R120" s="20">
        <v>185.71609999999995</v>
      </c>
      <c r="S120" s="21">
        <v>41.9461</v>
      </c>
      <c r="T120" s="21">
        <v>0</v>
      </c>
      <c r="U120" s="21">
        <v>0</v>
      </c>
      <c r="V120" s="22">
        <v>290.33879999999994</v>
      </c>
      <c r="W120" s="20">
        <v>0</v>
      </c>
      <c r="X120" s="21">
        <v>0</v>
      </c>
      <c r="Y120" s="21">
        <v>0</v>
      </c>
      <c r="Z120" s="21">
        <v>0</v>
      </c>
      <c r="AA120" s="22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0">
        <v>0</v>
      </c>
      <c r="AH120" s="21">
        <v>0</v>
      </c>
      <c r="AI120" s="21">
        <v>0</v>
      </c>
      <c r="AJ120" s="21">
        <v>0</v>
      </c>
      <c r="AK120" s="22">
        <v>0</v>
      </c>
      <c r="AL120" s="20">
        <v>0</v>
      </c>
      <c r="AM120" s="21">
        <v>0</v>
      </c>
      <c r="AN120" s="21">
        <v>0</v>
      </c>
      <c r="AO120" s="21">
        <v>0</v>
      </c>
      <c r="AP120" s="22">
        <v>0</v>
      </c>
      <c r="AQ120" s="20">
        <v>0</v>
      </c>
      <c r="AR120" s="21">
        <v>0</v>
      </c>
      <c r="AS120" s="21">
        <v>0</v>
      </c>
      <c r="AT120" s="21">
        <v>0</v>
      </c>
      <c r="AU120" s="22">
        <v>0</v>
      </c>
      <c r="AV120" s="20">
        <v>0</v>
      </c>
      <c r="AW120" s="21">
        <v>0</v>
      </c>
      <c r="AX120" s="21">
        <v>0</v>
      </c>
      <c r="AY120" s="21">
        <v>0</v>
      </c>
      <c r="AZ120" s="22">
        <v>0</v>
      </c>
      <c r="BA120" s="20">
        <v>0</v>
      </c>
      <c r="BB120" s="21">
        <v>0</v>
      </c>
      <c r="BC120" s="21">
        <v>0</v>
      </c>
      <c r="BD120" s="21">
        <v>0</v>
      </c>
      <c r="BE120" s="22">
        <v>0</v>
      </c>
      <c r="BF120" s="20">
        <v>0</v>
      </c>
      <c r="BG120" s="21">
        <v>0</v>
      </c>
      <c r="BH120" s="21">
        <v>0</v>
      </c>
      <c r="BI120" s="21">
        <v>0</v>
      </c>
      <c r="BJ120" s="22">
        <v>0</v>
      </c>
      <c r="BK120" s="23">
        <f>SUM(C120:BJ120)</f>
        <v>6191.520582869354</v>
      </c>
    </row>
    <row r="121" spans="1:63" ht="15">
      <c r="A121" s="19"/>
      <c r="B121" s="7" t="s">
        <v>49</v>
      </c>
      <c r="C121" s="20">
        <v>0</v>
      </c>
      <c r="D121" s="21">
        <v>1.397957848515753</v>
      </c>
      <c r="E121" s="21">
        <v>0</v>
      </c>
      <c r="F121" s="21">
        <v>0</v>
      </c>
      <c r="G121" s="22">
        <v>0</v>
      </c>
      <c r="H121" s="20">
        <v>346.9342</v>
      </c>
      <c r="I121" s="21">
        <v>27568.218322282675</v>
      </c>
      <c r="J121" s="21">
        <v>0</v>
      </c>
      <c r="K121" s="21">
        <v>0</v>
      </c>
      <c r="L121" s="22">
        <v>2675.2610999999997</v>
      </c>
      <c r="M121" s="20">
        <v>0</v>
      </c>
      <c r="N121" s="21">
        <v>0</v>
      </c>
      <c r="O121" s="21">
        <v>0</v>
      </c>
      <c r="P121" s="21">
        <v>0</v>
      </c>
      <c r="Q121" s="22">
        <v>0</v>
      </c>
      <c r="R121" s="20">
        <v>178.7578</v>
      </c>
      <c r="S121" s="21">
        <v>245.04089999999997</v>
      </c>
      <c r="T121" s="21">
        <v>0</v>
      </c>
      <c r="U121" s="21">
        <v>0</v>
      </c>
      <c r="V121" s="22">
        <v>614.4542</v>
      </c>
      <c r="W121" s="20">
        <v>0</v>
      </c>
      <c r="X121" s="21">
        <v>0</v>
      </c>
      <c r="Y121" s="21">
        <v>0</v>
      </c>
      <c r="Z121" s="21">
        <v>0</v>
      </c>
      <c r="AA121" s="22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0">
        <v>0</v>
      </c>
      <c r="AH121" s="21">
        <v>0</v>
      </c>
      <c r="AI121" s="21">
        <v>0</v>
      </c>
      <c r="AJ121" s="21">
        <v>0</v>
      </c>
      <c r="AK121" s="22">
        <v>0</v>
      </c>
      <c r="AL121" s="20">
        <v>0</v>
      </c>
      <c r="AM121" s="21">
        <v>0</v>
      </c>
      <c r="AN121" s="21">
        <v>0</v>
      </c>
      <c r="AO121" s="21">
        <v>0</v>
      </c>
      <c r="AP121" s="22">
        <v>0</v>
      </c>
      <c r="AQ121" s="20">
        <v>0</v>
      </c>
      <c r="AR121" s="21">
        <v>0</v>
      </c>
      <c r="AS121" s="21">
        <v>0</v>
      </c>
      <c r="AT121" s="21">
        <v>0</v>
      </c>
      <c r="AU121" s="22">
        <v>0</v>
      </c>
      <c r="AV121" s="20">
        <v>0</v>
      </c>
      <c r="AW121" s="21">
        <v>0</v>
      </c>
      <c r="AX121" s="21">
        <v>0</v>
      </c>
      <c r="AY121" s="21">
        <v>0</v>
      </c>
      <c r="AZ121" s="22">
        <v>0</v>
      </c>
      <c r="BA121" s="20">
        <v>0</v>
      </c>
      <c r="BB121" s="21">
        <v>0</v>
      </c>
      <c r="BC121" s="21">
        <v>0</v>
      </c>
      <c r="BD121" s="21">
        <v>0</v>
      </c>
      <c r="BE121" s="22">
        <v>0</v>
      </c>
      <c r="BF121" s="20">
        <v>0</v>
      </c>
      <c r="BG121" s="21">
        <v>0</v>
      </c>
      <c r="BH121" s="21">
        <v>0</v>
      </c>
      <c r="BI121" s="21">
        <v>0</v>
      </c>
      <c r="BJ121" s="22">
        <v>0</v>
      </c>
      <c r="BK121" s="23">
        <f>SUM(C121:BJ121)</f>
        <v>31630.06448013119</v>
      </c>
    </row>
    <row r="122" spans="1:63" ht="15">
      <c r="A122" s="19"/>
      <c r="B122" s="7" t="s">
        <v>147</v>
      </c>
      <c r="C122" s="20">
        <v>0</v>
      </c>
      <c r="D122" s="21">
        <v>0.5627409278178921</v>
      </c>
      <c r="E122" s="21">
        <v>0</v>
      </c>
      <c r="F122" s="21">
        <v>0</v>
      </c>
      <c r="G122" s="22">
        <v>0</v>
      </c>
      <c r="H122" s="20">
        <v>30.355999999999995</v>
      </c>
      <c r="I122" s="21">
        <v>83.39556085354988</v>
      </c>
      <c r="J122" s="21">
        <v>0</v>
      </c>
      <c r="K122" s="21">
        <v>0</v>
      </c>
      <c r="L122" s="22">
        <v>109.08679999999998</v>
      </c>
      <c r="M122" s="20">
        <v>0</v>
      </c>
      <c r="N122" s="21">
        <v>0</v>
      </c>
      <c r="O122" s="21">
        <v>0</v>
      </c>
      <c r="P122" s="21">
        <v>0</v>
      </c>
      <c r="Q122" s="22">
        <v>0</v>
      </c>
      <c r="R122" s="20">
        <v>25.605500000000003</v>
      </c>
      <c r="S122" s="21">
        <v>3.3911</v>
      </c>
      <c r="T122" s="21">
        <v>0</v>
      </c>
      <c r="U122" s="21">
        <v>0</v>
      </c>
      <c r="V122" s="22">
        <v>30.212400000000002</v>
      </c>
      <c r="W122" s="20">
        <v>0</v>
      </c>
      <c r="X122" s="21">
        <v>0</v>
      </c>
      <c r="Y122" s="21">
        <v>0</v>
      </c>
      <c r="Z122" s="21">
        <v>0</v>
      </c>
      <c r="AA122" s="22">
        <v>0</v>
      </c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0">
        <v>0</v>
      </c>
      <c r="AH122" s="21">
        <v>0</v>
      </c>
      <c r="AI122" s="21">
        <v>0</v>
      </c>
      <c r="AJ122" s="21">
        <v>0</v>
      </c>
      <c r="AK122" s="22">
        <v>0</v>
      </c>
      <c r="AL122" s="20">
        <v>0</v>
      </c>
      <c r="AM122" s="21">
        <v>0</v>
      </c>
      <c r="AN122" s="21">
        <v>0</v>
      </c>
      <c r="AO122" s="21">
        <v>0</v>
      </c>
      <c r="AP122" s="22">
        <v>0</v>
      </c>
      <c r="AQ122" s="20">
        <v>0</v>
      </c>
      <c r="AR122" s="21">
        <v>0</v>
      </c>
      <c r="AS122" s="21">
        <v>0</v>
      </c>
      <c r="AT122" s="21">
        <v>0</v>
      </c>
      <c r="AU122" s="22">
        <v>0</v>
      </c>
      <c r="AV122" s="20">
        <v>0</v>
      </c>
      <c r="AW122" s="21">
        <v>0</v>
      </c>
      <c r="AX122" s="21">
        <v>0</v>
      </c>
      <c r="AY122" s="21">
        <v>0</v>
      </c>
      <c r="AZ122" s="22">
        <v>0</v>
      </c>
      <c r="BA122" s="20">
        <v>0</v>
      </c>
      <c r="BB122" s="21">
        <v>0</v>
      </c>
      <c r="BC122" s="21">
        <v>0</v>
      </c>
      <c r="BD122" s="21">
        <v>0</v>
      </c>
      <c r="BE122" s="22">
        <v>0</v>
      </c>
      <c r="BF122" s="20">
        <v>0</v>
      </c>
      <c r="BG122" s="21">
        <v>0</v>
      </c>
      <c r="BH122" s="21">
        <v>0</v>
      </c>
      <c r="BI122" s="21">
        <v>0</v>
      </c>
      <c r="BJ122" s="22">
        <v>0</v>
      </c>
      <c r="BK122" s="23">
        <f>SUM(C122:BJ122)</f>
        <v>282.61010178136775</v>
      </c>
    </row>
    <row r="123" spans="1:63" ht="15">
      <c r="A123" s="19"/>
      <c r="B123" s="7" t="s">
        <v>166</v>
      </c>
      <c r="C123" s="20">
        <v>0</v>
      </c>
      <c r="D123" s="21">
        <v>1.8531617347836127</v>
      </c>
      <c r="E123" s="21">
        <v>0</v>
      </c>
      <c r="F123" s="21">
        <v>0</v>
      </c>
      <c r="G123" s="22">
        <v>0</v>
      </c>
      <c r="H123" s="20">
        <v>15.8974</v>
      </c>
      <c r="I123" s="21">
        <v>0.8273396920547724</v>
      </c>
      <c r="J123" s="21">
        <v>0</v>
      </c>
      <c r="K123" s="21">
        <v>0</v>
      </c>
      <c r="L123" s="22">
        <v>28.074199999999998</v>
      </c>
      <c r="M123" s="20">
        <v>0</v>
      </c>
      <c r="N123" s="21">
        <v>0</v>
      </c>
      <c r="O123" s="21">
        <v>0</v>
      </c>
      <c r="P123" s="21">
        <v>0</v>
      </c>
      <c r="Q123" s="22">
        <v>0</v>
      </c>
      <c r="R123" s="20">
        <v>9.036</v>
      </c>
      <c r="S123" s="21">
        <v>0.14279999999999998</v>
      </c>
      <c r="T123" s="21">
        <v>0</v>
      </c>
      <c r="U123" s="21">
        <v>0</v>
      </c>
      <c r="V123" s="22">
        <v>8.2647</v>
      </c>
      <c r="W123" s="20">
        <v>0</v>
      </c>
      <c r="X123" s="21">
        <v>0</v>
      </c>
      <c r="Y123" s="21">
        <v>0</v>
      </c>
      <c r="Z123" s="21">
        <v>0</v>
      </c>
      <c r="AA123" s="22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0">
        <v>0</v>
      </c>
      <c r="AH123" s="21">
        <v>0</v>
      </c>
      <c r="AI123" s="21">
        <v>0</v>
      </c>
      <c r="AJ123" s="21">
        <v>0</v>
      </c>
      <c r="AK123" s="22">
        <v>0</v>
      </c>
      <c r="AL123" s="20">
        <v>0</v>
      </c>
      <c r="AM123" s="21">
        <v>0</v>
      </c>
      <c r="AN123" s="21">
        <v>0</v>
      </c>
      <c r="AO123" s="21">
        <v>0</v>
      </c>
      <c r="AP123" s="22">
        <v>0</v>
      </c>
      <c r="AQ123" s="20">
        <v>0</v>
      </c>
      <c r="AR123" s="21">
        <v>0</v>
      </c>
      <c r="AS123" s="21">
        <v>0</v>
      </c>
      <c r="AT123" s="21">
        <v>0</v>
      </c>
      <c r="AU123" s="22">
        <v>0</v>
      </c>
      <c r="AV123" s="20">
        <v>0</v>
      </c>
      <c r="AW123" s="21">
        <v>0</v>
      </c>
      <c r="AX123" s="21">
        <v>0</v>
      </c>
      <c r="AY123" s="21">
        <v>0</v>
      </c>
      <c r="AZ123" s="22">
        <v>0</v>
      </c>
      <c r="BA123" s="20">
        <v>0</v>
      </c>
      <c r="BB123" s="21">
        <v>0</v>
      </c>
      <c r="BC123" s="21">
        <v>0</v>
      </c>
      <c r="BD123" s="21">
        <v>0</v>
      </c>
      <c r="BE123" s="22">
        <v>0</v>
      </c>
      <c r="BF123" s="20">
        <v>0</v>
      </c>
      <c r="BG123" s="21">
        <v>0</v>
      </c>
      <c r="BH123" s="21">
        <v>0</v>
      </c>
      <c r="BI123" s="21">
        <v>0</v>
      </c>
      <c r="BJ123" s="22">
        <v>0</v>
      </c>
      <c r="BK123" s="23">
        <f>SUM(C123:BJ123)</f>
        <v>64.09560142683839</v>
      </c>
    </row>
    <row r="124" spans="1:63" ht="15">
      <c r="A124" s="19"/>
      <c r="B124" s="7" t="s">
        <v>167</v>
      </c>
      <c r="C124" s="20">
        <v>0</v>
      </c>
      <c r="D124" s="21">
        <v>5.867703761690134</v>
      </c>
      <c r="E124" s="21">
        <v>0</v>
      </c>
      <c r="F124" s="21">
        <v>0</v>
      </c>
      <c r="G124" s="22">
        <v>0</v>
      </c>
      <c r="H124" s="20">
        <v>260.4753</v>
      </c>
      <c r="I124" s="21">
        <v>2367.066447997116</v>
      </c>
      <c r="J124" s="21">
        <v>0</v>
      </c>
      <c r="K124" s="21">
        <v>0</v>
      </c>
      <c r="L124" s="22">
        <v>1088.6964999999998</v>
      </c>
      <c r="M124" s="20">
        <v>0</v>
      </c>
      <c r="N124" s="21">
        <v>0</v>
      </c>
      <c r="O124" s="21">
        <v>0</v>
      </c>
      <c r="P124" s="21">
        <v>0</v>
      </c>
      <c r="Q124" s="22">
        <v>0</v>
      </c>
      <c r="R124" s="20">
        <v>179.7315</v>
      </c>
      <c r="S124" s="21">
        <v>28.410400000000003</v>
      </c>
      <c r="T124" s="21">
        <v>0</v>
      </c>
      <c r="U124" s="21">
        <v>0</v>
      </c>
      <c r="V124" s="22">
        <v>200.56899999999996</v>
      </c>
      <c r="W124" s="20">
        <v>0</v>
      </c>
      <c r="X124" s="21">
        <v>0</v>
      </c>
      <c r="Y124" s="21">
        <v>0</v>
      </c>
      <c r="Z124" s="21">
        <v>0</v>
      </c>
      <c r="AA124" s="22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0">
        <v>0</v>
      </c>
      <c r="AH124" s="21">
        <v>0</v>
      </c>
      <c r="AI124" s="21">
        <v>0</v>
      </c>
      <c r="AJ124" s="21">
        <v>0</v>
      </c>
      <c r="AK124" s="22">
        <v>0</v>
      </c>
      <c r="AL124" s="20">
        <v>0</v>
      </c>
      <c r="AM124" s="21">
        <v>0</v>
      </c>
      <c r="AN124" s="21">
        <v>0</v>
      </c>
      <c r="AO124" s="21">
        <v>0</v>
      </c>
      <c r="AP124" s="22">
        <v>0</v>
      </c>
      <c r="AQ124" s="20">
        <v>0</v>
      </c>
      <c r="AR124" s="21">
        <v>0</v>
      </c>
      <c r="AS124" s="21">
        <v>0</v>
      </c>
      <c r="AT124" s="21">
        <v>0</v>
      </c>
      <c r="AU124" s="22">
        <v>0</v>
      </c>
      <c r="AV124" s="20">
        <v>0</v>
      </c>
      <c r="AW124" s="21">
        <v>0</v>
      </c>
      <c r="AX124" s="21">
        <v>0</v>
      </c>
      <c r="AY124" s="21">
        <v>0</v>
      </c>
      <c r="AZ124" s="22">
        <v>0</v>
      </c>
      <c r="BA124" s="20">
        <v>0</v>
      </c>
      <c r="BB124" s="21">
        <v>0</v>
      </c>
      <c r="BC124" s="21">
        <v>0</v>
      </c>
      <c r="BD124" s="21">
        <v>0</v>
      </c>
      <c r="BE124" s="22">
        <v>0</v>
      </c>
      <c r="BF124" s="20">
        <v>0</v>
      </c>
      <c r="BG124" s="21">
        <v>0</v>
      </c>
      <c r="BH124" s="21">
        <v>0</v>
      </c>
      <c r="BI124" s="21">
        <v>0</v>
      </c>
      <c r="BJ124" s="22">
        <v>0</v>
      </c>
      <c r="BK124" s="23">
        <f t="shared" si="22"/>
        <v>4130.816851758806</v>
      </c>
    </row>
    <row r="125" spans="1:63" ht="15">
      <c r="A125" s="19"/>
      <c r="B125" s="7" t="s">
        <v>168</v>
      </c>
      <c r="C125" s="20">
        <v>0</v>
      </c>
      <c r="D125" s="21">
        <v>0.6567772686993292</v>
      </c>
      <c r="E125" s="21">
        <v>0</v>
      </c>
      <c r="F125" s="21">
        <v>0</v>
      </c>
      <c r="G125" s="22">
        <v>0</v>
      </c>
      <c r="H125" s="20">
        <v>336.7213</v>
      </c>
      <c r="I125" s="21">
        <v>2640.489454515494</v>
      </c>
      <c r="J125" s="21">
        <v>0.0004</v>
      </c>
      <c r="K125" s="21">
        <v>0</v>
      </c>
      <c r="L125" s="22">
        <v>6372.942599999999</v>
      </c>
      <c r="M125" s="20">
        <v>0</v>
      </c>
      <c r="N125" s="21">
        <v>0</v>
      </c>
      <c r="O125" s="21">
        <v>0</v>
      </c>
      <c r="P125" s="21">
        <v>0</v>
      </c>
      <c r="Q125" s="22">
        <v>0</v>
      </c>
      <c r="R125" s="20">
        <v>229.4628</v>
      </c>
      <c r="S125" s="21">
        <v>178.49080000000004</v>
      </c>
      <c r="T125" s="21">
        <v>0</v>
      </c>
      <c r="U125" s="21">
        <v>0</v>
      </c>
      <c r="V125" s="22">
        <v>1746.6476000000002</v>
      </c>
      <c r="W125" s="20">
        <v>0</v>
      </c>
      <c r="X125" s="21">
        <v>0</v>
      </c>
      <c r="Y125" s="21">
        <v>0</v>
      </c>
      <c r="Z125" s="21">
        <v>0</v>
      </c>
      <c r="AA125" s="22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0">
        <v>0</v>
      </c>
      <c r="AH125" s="21">
        <v>0</v>
      </c>
      <c r="AI125" s="21">
        <v>0</v>
      </c>
      <c r="AJ125" s="21">
        <v>0</v>
      </c>
      <c r="AK125" s="22">
        <v>0</v>
      </c>
      <c r="AL125" s="20">
        <v>0</v>
      </c>
      <c r="AM125" s="21">
        <v>0</v>
      </c>
      <c r="AN125" s="21">
        <v>0</v>
      </c>
      <c r="AO125" s="21">
        <v>0</v>
      </c>
      <c r="AP125" s="22">
        <v>0</v>
      </c>
      <c r="AQ125" s="20">
        <v>0</v>
      </c>
      <c r="AR125" s="21">
        <v>0</v>
      </c>
      <c r="AS125" s="21">
        <v>0</v>
      </c>
      <c r="AT125" s="21">
        <v>0</v>
      </c>
      <c r="AU125" s="22">
        <v>0</v>
      </c>
      <c r="AV125" s="20">
        <v>0</v>
      </c>
      <c r="AW125" s="21">
        <v>0</v>
      </c>
      <c r="AX125" s="21">
        <v>0</v>
      </c>
      <c r="AY125" s="21">
        <v>0</v>
      </c>
      <c r="AZ125" s="22">
        <v>0</v>
      </c>
      <c r="BA125" s="20">
        <v>0</v>
      </c>
      <c r="BB125" s="21">
        <v>0</v>
      </c>
      <c r="BC125" s="21">
        <v>0</v>
      </c>
      <c r="BD125" s="21">
        <v>0</v>
      </c>
      <c r="BE125" s="22">
        <v>0</v>
      </c>
      <c r="BF125" s="20">
        <v>0</v>
      </c>
      <c r="BG125" s="21">
        <v>0</v>
      </c>
      <c r="BH125" s="21">
        <v>0</v>
      </c>
      <c r="BI125" s="21">
        <v>0</v>
      </c>
      <c r="BJ125" s="22">
        <v>0</v>
      </c>
      <c r="BK125" s="23">
        <f t="shared" si="22"/>
        <v>11505.411731784192</v>
      </c>
    </row>
    <row r="126" spans="1:63" ht="15">
      <c r="A126" s="19"/>
      <c r="B126" s="7" t="s">
        <v>169</v>
      </c>
      <c r="C126" s="20">
        <v>0</v>
      </c>
      <c r="D126" s="21">
        <v>4.499917851313896</v>
      </c>
      <c r="E126" s="21">
        <v>0</v>
      </c>
      <c r="F126" s="21">
        <v>0</v>
      </c>
      <c r="G126" s="22">
        <v>0</v>
      </c>
      <c r="H126" s="20">
        <v>929.2415000000001</v>
      </c>
      <c r="I126" s="21">
        <v>10243.281285883317</v>
      </c>
      <c r="J126" s="21">
        <v>114.3965</v>
      </c>
      <c r="K126" s="21">
        <v>0</v>
      </c>
      <c r="L126" s="22">
        <v>5934.848999999999</v>
      </c>
      <c r="M126" s="20">
        <v>0</v>
      </c>
      <c r="N126" s="21">
        <v>0</v>
      </c>
      <c r="O126" s="21">
        <v>0</v>
      </c>
      <c r="P126" s="21">
        <v>0</v>
      </c>
      <c r="Q126" s="22">
        <v>0</v>
      </c>
      <c r="R126" s="20">
        <v>781.3846999999998</v>
      </c>
      <c r="S126" s="21">
        <v>411.6278</v>
      </c>
      <c r="T126" s="21">
        <v>0</v>
      </c>
      <c r="U126" s="21">
        <v>0</v>
      </c>
      <c r="V126" s="22">
        <v>1310.0578000000003</v>
      </c>
      <c r="W126" s="20">
        <v>0</v>
      </c>
      <c r="X126" s="21">
        <v>0</v>
      </c>
      <c r="Y126" s="21">
        <v>0</v>
      </c>
      <c r="Z126" s="21">
        <v>0</v>
      </c>
      <c r="AA126" s="22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0">
        <v>0</v>
      </c>
      <c r="AH126" s="21">
        <v>0</v>
      </c>
      <c r="AI126" s="21">
        <v>0</v>
      </c>
      <c r="AJ126" s="21">
        <v>0</v>
      </c>
      <c r="AK126" s="22">
        <v>0</v>
      </c>
      <c r="AL126" s="20">
        <v>0</v>
      </c>
      <c r="AM126" s="21">
        <v>0</v>
      </c>
      <c r="AN126" s="21">
        <v>0</v>
      </c>
      <c r="AO126" s="21">
        <v>0</v>
      </c>
      <c r="AP126" s="22">
        <v>0</v>
      </c>
      <c r="AQ126" s="20">
        <v>0</v>
      </c>
      <c r="AR126" s="21">
        <v>0</v>
      </c>
      <c r="AS126" s="21">
        <v>0</v>
      </c>
      <c r="AT126" s="21">
        <v>0</v>
      </c>
      <c r="AU126" s="22">
        <v>0</v>
      </c>
      <c r="AV126" s="20">
        <v>0</v>
      </c>
      <c r="AW126" s="21">
        <v>0</v>
      </c>
      <c r="AX126" s="21">
        <v>0</v>
      </c>
      <c r="AY126" s="21">
        <v>0</v>
      </c>
      <c r="AZ126" s="22">
        <v>0</v>
      </c>
      <c r="BA126" s="20">
        <v>0</v>
      </c>
      <c r="BB126" s="21">
        <v>0</v>
      </c>
      <c r="BC126" s="21">
        <v>0</v>
      </c>
      <c r="BD126" s="21">
        <v>0</v>
      </c>
      <c r="BE126" s="22">
        <v>0</v>
      </c>
      <c r="BF126" s="20">
        <v>0</v>
      </c>
      <c r="BG126" s="21">
        <v>0</v>
      </c>
      <c r="BH126" s="21">
        <v>0</v>
      </c>
      <c r="BI126" s="21">
        <v>0</v>
      </c>
      <c r="BJ126" s="22">
        <v>0</v>
      </c>
      <c r="BK126" s="23">
        <f t="shared" si="22"/>
        <v>19729.338503734627</v>
      </c>
    </row>
    <row r="127" spans="1:63" ht="15">
      <c r="A127" s="19"/>
      <c r="B127" s="7" t="s">
        <v>170</v>
      </c>
      <c r="C127" s="20">
        <v>0</v>
      </c>
      <c r="D127" s="21">
        <v>0.9456764230637849</v>
      </c>
      <c r="E127" s="21">
        <v>0</v>
      </c>
      <c r="F127" s="21">
        <v>0</v>
      </c>
      <c r="G127" s="22">
        <v>0</v>
      </c>
      <c r="H127" s="20">
        <v>85.42689999999999</v>
      </c>
      <c r="I127" s="21">
        <v>1272.027708315368</v>
      </c>
      <c r="J127" s="21">
        <v>0</v>
      </c>
      <c r="K127" s="21">
        <v>0</v>
      </c>
      <c r="L127" s="22">
        <v>488.0476</v>
      </c>
      <c r="M127" s="20">
        <v>0</v>
      </c>
      <c r="N127" s="21">
        <v>0</v>
      </c>
      <c r="O127" s="21">
        <v>0</v>
      </c>
      <c r="P127" s="21">
        <v>0</v>
      </c>
      <c r="Q127" s="22">
        <v>0</v>
      </c>
      <c r="R127" s="20">
        <v>57.462900000000005</v>
      </c>
      <c r="S127" s="21">
        <v>10.9353</v>
      </c>
      <c r="T127" s="21">
        <v>0</v>
      </c>
      <c r="U127" s="21">
        <v>0</v>
      </c>
      <c r="V127" s="22">
        <v>69.6586</v>
      </c>
      <c r="W127" s="20">
        <v>0</v>
      </c>
      <c r="X127" s="21">
        <v>0</v>
      </c>
      <c r="Y127" s="21">
        <v>0</v>
      </c>
      <c r="Z127" s="21">
        <v>0</v>
      </c>
      <c r="AA127" s="22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0">
        <v>0</v>
      </c>
      <c r="AH127" s="21">
        <v>0</v>
      </c>
      <c r="AI127" s="21">
        <v>0</v>
      </c>
      <c r="AJ127" s="21">
        <v>0</v>
      </c>
      <c r="AK127" s="22">
        <v>0</v>
      </c>
      <c r="AL127" s="20">
        <v>0</v>
      </c>
      <c r="AM127" s="21">
        <v>0</v>
      </c>
      <c r="AN127" s="21">
        <v>0</v>
      </c>
      <c r="AO127" s="21">
        <v>0</v>
      </c>
      <c r="AP127" s="22">
        <v>0</v>
      </c>
      <c r="AQ127" s="20">
        <v>0</v>
      </c>
      <c r="AR127" s="21">
        <v>0</v>
      </c>
      <c r="AS127" s="21">
        <v>0</v>
      </c>
      <c r="AT127" s="21">
        <v>0</v>
      </c>
      <c r="AU127" s="22">
        <v>0</v>
      </c>
      <c r="AV127" s="20">
        <v>0</v>
      </c>
      <c r="AW127" s="21">
        <v>0</v>
      </c>
      <c r="AX127" s="21">
        <v>0</v>
      </c>
      <c r="AY127" s="21">
        <v>0</v>
      </c>
      <c r="AZ127" s="22">
        <v>0</v>
      </c>
      <c r="BA127" s="20">
        <v>0</v>
      </c>
      <c r="BB127" s="21">
        <v>0</v>
      </c>
      <c r="BC127" s="21">
        <v>0</v>
      </c>
      <c r="BD127" s="21">
        <v>0</v>
      </c>
      <c r="BE127" s="22">
        <v>0</v>
      </c>
      <c r="BF127" s="20">
        <v>0</v>
      </c>
      <c r="BG127" s="21">
        <v>0</v>
      </c>
      <c r="BH127" s="21">
        <v>0</v>
      </c>
      <c r="BI127" s="21">
        <v>0</v>
      </c>
      <c r="BJ127" s="22">
        <v>0</v>
      </c>
      <c r="BK127" s="23">
        <f t="shared" si="22"/>
        <v>1984.5046847384317</v>
      </c>
    </row>
    <row r="128" spans="1:63" ht="15">
      <c r="A128" s="19"/>
      <c r="B128" s="7" t="s">
        <v>135</v>
      </c>
      <c r="C128" s="20">
        <v>0</v>
      </c>
      <c r="D128" s="21">
        <v>21.397325958826915</v>
      </c>
      <c r="E128" s="21">
        <v>0</v>
      </c>
      <c r="F128" s="21">
        <v>0</v>
      </c>
      <c r="G128" s="22">
        <v>0</v>
      </c>
      <c r="H128" s="20">
        <v>67.56169999999999</v>
      </c>
      <c r="I128" s="21">
        <v>213.88337541548887</v>
      </c>
      <c r="J128" s="21">
        <v>0</v>
      </c>
      <c r="K128" s="21">
        <v>0</v>
      </c>
      <c r="L128" s="22">
        <v>687.9638</v>
      </c>
      <c r="M128" s="20">
        <v>0</v>
      </c>
      <c r="N128" s="21">
        <v>0</v>
      </c>
      <c r="O128" s="21">
        <v>0</v>
      </c>
      <c r="P128" s="21">
        <v>0</v>
      </c>
      <c r="Q128" s="22">
        <v>0</v>
      </c>
      <c r="R128" s="20">
        <v>45.297000000000004</v>
      </c>
      <c r="S128" s="21">
        <v>3.672</v>
      </c>
      <c r="T128" s="21">
        <v>0</v>
      </c>
      <c r="U128" s="21">
        <v>0</v>
      </c>
      <c r="V128" s="22">
        <v>89.16450000000002</v>
      </c>
      <c r="W128" s="20">
        <v>0</v>
      </c>
      <c r="X128" s="21">
        <v>0</v>
      </c>
      <c r="Y128" s="21">
        <v>0</v>
      </c>
      <c r="Z128" s="21">
        <v>0</v>
      </c>
      <c r="AA128" s="22">
        <v>0</v>
      </c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0">
        <v>0</v>
      </c>
      <c r="AH128" s="21">
        <v>0</v>
      </c>
      <c r="AI128" s="21">
        <v>0</v>
      </c>
      <c r="AJ128" s="21">
        <v>0</v>
      </c>
      <c r="AK128" s="22">
        <v>0</v>
      </c>
      <c r="AL128" s="20">
        <v>0</v>
      </c>
      <c r="AM128" s="21">
        <v>0</v>
      </c>
      <c r="AN128" s="21">
        <v>0</v>
      </c>
      <c r="AO128" s="21">
        <v>0</v>
      </c>
      <c r="AP128" s="22">
        <v>0</v>
      </c>
      <c r="AQ128" s="20">
        <v>0</v>
      </c>
      <c r="AR128" s="21">
        <v>0</v>
      </c>
      <c r="AS128" s="21">
        <v>0</v>
      </c>
      <c r="AT128" s="21">
        <v>0</v>
      </c>
      <c r="AU128" s="22">
        <v>0</v>
      </c>
      <c r="AV128" s="20">
        <v>0</v>
      </c>
      <c r="AW128" s="21">
        <v>0</v>
      </c>
      <c r="AX128" s="21">
        <v>0</v>
      </c>
      <c r="AY128" s="21">
        <v>0</v>
      </c>
      <c r="AZ128" s="22">
        <v>0</v>
      </c>
      <c r="BA128" s="20">
        <v>0</v>
      </c>
      <c r="BB128" s="21">
        <v>0</v>
      </c>
      <c r="BC128" s="21">
        <v>0</v>
      </c>
      <c r="BD128" s="21">
        <v>0</v>
      </c>
      <c r="BE128" s="22">
        <v>0</v>
      </c>
      <c r="BF128" s="20">
        <v>0</v>
      </c>
      <c r="BG128" s="21">
        <v>0</v>
      </c>
      <c r="BH128" s="21">
        <v>0</v>
      </c>
      <c r="BI128" s="21">
        <v>0</v>
      </c>
      <c r="BJ128" s="22">
        <v>0</v>
      </c>
      <c r="BK128" s="23">
        <f t="shared" si="22"/>
        <v>1128.939701374316</v>
      </c>
    </row>
    <row r="129" spans="1:63" ht="15">
      <c r="A129" s="19"/>
      <c r="B129" s="7" t="s">
        <v>171</v>
      </c>
      <c r="C129" s="20">
        <v>0</v>
      </c>
      <c r="D129" s="21">
        <v>0.5493306659064516</v>
      </c>
      <c r="E129" s="21">
        <v>0</v>
      </c>
      <c r="F129" s="21">
        <v>0</v>
      </c>
      <c r="G129" s="22">
        <v>0</v>
      </c>
      <c r="H129" s="20">
        <v>2.8017</v>
      </c>
      <c r="I129" s="21">
        <v>0.7086413364558057</v>
      </c>
      <c r="J129" s="21">
        <v>0</v>
      </c>
      <c r="K129" s="21">
        <v>0</v>
      </c>
      <c r="L129" s="22">
        <v>6.963400000000001</v>
      </c>
      <c r="M129" s="20">
        <v>0</v>
      </c>
      <c r="N129" s="21">
        <v>0</v>
      </c>
      <c r="O129" s="21">
        <v>0</v>
      </c>
      <c r="P129" s="21">
        <v>0</v>
      </c>
      <c r="Q129" s="22">
        <v>0</v>
      </c>
      <c r="R129" s="20">
        <v>2.5826</v>
      </c>
      <c r="S129" s="21">
        <v>0.0025</v>
      </c>
      <c r="T129" s="21">
        <v>0</v>
      </c>
      <c r="U129" s="21">
        <v>0</v>
      </c>
      <c r="V129" s="22">
        <v>1.7633</v>
      </c>
      <c r="W129" s="20">
        <v>0</v>
      </c>
      <c r="X129" s="21">
        <v>0</v>
      </c>
      <c r="Y129" s="21">
        <v>0</v>
      </c>
      <c r="Z129" s="21">
        <v>0</v>
      </c>
      <c r="AA129" s="22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0">
        <v>0</v>
      </c>
      <c r="AH129" s="21">
        <v>0</v>
      </c>
      <c r="AI129" s="21">
        <v>0</v>
      </c>
      <c r="AJ129" s="21">
        <v>0</v>
      </c>
      <c r="AK129" s="22">
        <v>0</v>
      </c>
      <c r="AL129" s="20">
        <v>0</v>
      </c>
      <c r="AM129" s="21">
        <v>0</v>
      </c>
      <c r="AN129" s="21">
        <v>0</v>
      </c>
      <c r="AO129" s="21">
        <v>0</v>
      </c>
      <c r="AP129" s="22">
        <v>0</v>
      </c>
      <c r="AQ129" s="20">
        <v>0</v>
      </c>
      <c r="AR129" s="21">
        <v>0</v>
      </c>
      <c r="AS129" s="21">
        <v>0</v>
      </c>
      <c r="AT129" s="21">
        <v>0</v>
      </c>
      <c r="AU129" s="22">
        <v>0</v>
      </c>
      <c r="AV129" s="20">
        <v>0</v>
      </c>
      <c r="AW129" s="21">
        <v>0</v>
      </c>
      <c r="AX129" s="21">
        <v>0</v>
      </c>
      <c r="AY129" s="21">
        <v>0</v>
      </c>
      <c r="AZ129" s="22">
        <v>0</v>
      </c>
      <c r="BA129" s="20">
        <v>0</v>
      </c>
      <c r="BB129" s="21">
        <v>0</v>
      </c>
      <c r="BC129" s="21">
        <v>0</v>
      </c>
      <c r="BD129" s="21">
        <v>0</v>
      </c>
      <c r="BE129" s="22">
        <v>0</v>
      </c>
      <c r="BF129" s="20">
        <v>0</v>
      </c>
      <c r="BG129" s="21">
        <v>0</v>
      </c>
      <c r="BH129" s="21">
        <v>0</v>
      </c>
      <c r="BI129" s="21">
        <v>0</v>
      </c>
      <c r="BJ129" s="22">
        <v>0</v>
      </c>
      <c r="BK129" s="23">
        <f t="shared" si="22"/>
        <v>15.371472002362257</v>
      </c>
    </row>
    <row r="130" spans="1:63" ht="15">
      <c r="A130" s="19"/>
      <c r="B130" s="7" t="s">
        <v>172</v>
      </c>
      <c r="C130" s="20">
        <v>0</v>
      </c>
      <c r="D130" s="21">
        <v>3.14938951195516</v>
      </c>
      <c r="E130" s="21">
        <v>0</v>
      </c>
      <c r="F130" s="21">
        <v>0</v>
      </c>
      <c r="G130" s="22">
        <v>0</v>
      </c>
      <c r="H130" s="20">
        <v>1.2500000000000002</v>
      </c>
      <c r="I130" s="21">
        <v>23.622578007025147</v>
      </c>
      <c r="J130" s="21">
        <v>0</v>
      </c>
      <c r="K130" s="21">
        <v>0</v>
      </c>
      <c r="L130" s="22">
        <v>1.5067000000000002</v>
      </c>
      <c r="M130" s="20">
        <v>0</v>
      </c>
      <c r="N130" s="21">
        <v>0</v>
      </c>
      <c r="O130" s="21">
        <v>0</v>
      </c>
      <c r="P130" s="21">
        <v>0</v>
      </c>
      <c r="Q130" s="22">
        <v>0</v>
      </c>
      <c r="R130" s="20">
        <v>0.7417999999999998</v>
      </c>
      <c r="S130" s="21">
        <v>0.0081</v>
      </c>
      <c r="T130" s="21">
        <v>0</v>
      </c>
      <c r="U130" s="21">
        <v>0</v>
      </c>
      <c r="V130" s="22">
        <v>0.7896</v>
      </c>
      <c r="W130" s="20">
        <v>0</v>
      </c>
      <c r="X130" s="21">
        <v>0</v>
      </c>
      <c r="Y130" s="21">
        <v>0</v>
      </c>
      <c r="Z130" s="21">
        <v>0</v>
      </c>
      <c r="AA130" s="22">
        <v>0</v>
      </c>
      <c r="AB130" s="20">
        <v>0</v>
      </c>
      <c r="AC130" s="21">
        <v>0</v>
      </c>
      <c r="AD130" s="21">
        <v>0</v>
      </c>
      <c r="AE130" s="21">
        <v>0</v>
      </c>
      <c r="AF130" s="22">
        <v>0</v>
      </c>
      <c r="AG130" s="20">
        <v>0</v>
      </c>
      <c r="AH130" s="21">
        <v>0</v>
      </c>
      <c r="AI130" s="21">
        <v>0</v>
      </c>
      <c r="AJ130" s="21">
        <v>0</v>
      </c>
      <c r="AK130" s="22">
        <v>0</v>
      </c>
      <c r="AL130" s="20">
        <v>0</v>
      </c>
      <c r="AM130" s="21">
        <v>0</v>
      </c>
      <c r="AN130" s="21">
        <v>0</v>
      </c>
      <c r="AO130" s="21">
        <v>0</v>
      </c>
      <c r="AP130" s="22">
        <v>0</v>
      </c>
      <c r="AQ130" s="20">
        <v>0</v>
      </c>
      <c r="AR130" s="21">
        <v>0</v>
      </c>
      <c r="AS130" s="21">
        <v>0</v>
      </c>
      <c r="AT130" s="21">
        <v>0</v>
      </c>
      <c r="AU130" s="22">
        <v>0</v>
      </c>
      <c r="AV130" s="20">
        <v>0</v>
      </c>
      <c r="AW130" s="21">
        <v>0</v>
      </c>
      <c r="AX130" s="21">
        <v>0</v>
      </c>
      <c r="AY130" s="21">
        <v>0</v>
      </c>
      <c r="AZ130" s="22">
        <v>0</v>
      </c>
      <c r="BA130" s="20">
        <v>0</v>
      </c>
      <c r="BB130" s="21">
        <v>0</v>
      </c>
      <c r="BC130" s="21">
        <v>0</v>
      </c>
      <c r="BD130" s="21">
        <v>0</v>
      </c>
      <c r="BE130" s="22">
        <v>0</v>
      </c>
      <c r="BF130" s="20">
        <v>0</v>
      </c>
      <c r="BG130" s="21">
        <v>0</v>
      </c>
      <c r="BH130" s="21">
        <v>0</v>
      </c>
      <c r="BI130" s="21">
        <v>0</v>
      </c>
      <c r="BJ130" s="22">
        <v>0</v>
      </c>
      <c r="BK130" s="23">
        <f t="shared" si="22"/>
        <v>31.068167518980307</v>
      </c>
    </row>
    <row r="131" spans="1:63" ht="15">
      <c r="A131" s="19"/>
      <c r="B131" s="7" t="s">
        <v>136</v>
      </c>
      <c r="C131" s="20">
        <v>0</v>
      </c>
      <c r="D131" s="21">
        <v>11.786575973464776</v>
      </c>
      <c r="E131" s="21">
        <v>0</v>
      </c>
      <c r="F131" s="21">
        <v>0</v>
      </c>
      <c r="G131" s="22">
        <v>0</v>
      </c>
      <c r="H131" s="20">
        <v>279.3037</v>
      </c>
      <c r="I131" s="21">
        <v>685.072137160605</v>
      </c>
      <c r="J131" s="21">
        <v>2.6515</v>
      </c>
      <c r="K131" s="21">
        <v>0</v>
      </c>
      <c r="L131" s="22">
        <v>525.9071</v>
      </c>
      <c r="M131" s="20">
        <v>0</v>
      </c>
      <c r="N131" s="21">
        <v>0</v>
      </c>
      <c r="O131" s="21">
        <v>0</v>
      </c>
      <c r="P131" s="21">
        <v>0</v>
      </c>
      <c r="Q131" s="22">
        <v>0</v>
      </c>
      <c r="R131" s="20">
        <v>259.05350000000004</v>
      </c>
      <c r="S131" s="21">
        <v>8.2998</v>
      </c>
      <c r="T131" s="21">
        <v>0</v>
      </c>
      <c r="U131" s="21">
        <v>0</v>
      </c>
      <c r="V131" s="22">
        <v>202.0869</v>
      </c>
      <c r="W131" s="20">
        <v>0</v>
      </c>
      <c r="X131" s="21">
        <v>0</v>
      </c>
      <c r="Y131" s="21">
        <v>0</v>
      </c>
      <c r="Z131" s="21">
        <v>0</v>
      </c>
      <c r="AA131" s="22">
        <v>0</v>
      </c>
      <c r="AB131" s="20">
        <v>0</v>
      </c>
      <c r="AC131" s="21">
        <v>0</v>
      </c>
      <c r="AD131" s="21">
        <v>0</v>
      </c>
      <c r="AE131" s="21">
        <v>0</v>
      </c>
      <c r="AF131" s="22">
        <v>0</v>
      </c>
      <c r="AG131" s="20">
        <v>0</v>
      </c>
      <c r="AH131" s="21">
        <v>0</v>
      </c>
      <c r="AI131" s="21">
        <v>0</v>
      </c>
      <c r="AJ131" s="21">
        <v>0</v>
      </c>
      <c r="AK131" s="22">
        <v>0</v>
      </c>
      <c r="AL131" s="20">
        <v>0</v>
      </c>
      <c r="AM131" s="21">
        <v>0</v>
      </c>
      <c r="AN131" s="21">
        <v>0</v>
      </c>
      <c r="AO131" s="21">
        <v>0</v>
      </c>
      <c r="AP131" s="22">
        <v>0</v>
      </c>
      <c r="AQ131" s="20">
        <v>0</v>
      </c>
      <c r="AR131" s="21">
        <v>0</v>
      </c>
      <c r="AS131" s="21">
        <v>0</v>
      </c>
      <c r="AT131" s="21">
        <v>0</v>
      </c>
      <c r="AU131" s="22">
        <v>0</v>
      </c>
      <c r="AV131" s="20">
        <v>0</v>
      </c>
      <c r="AW131" s="21">
        <v>0</v>
      </c>
      <c r="AX131" s="21">
        <v>0</v>
      </c>
      <c r="AY131" s="21">
        <v>0</v>
      </c>
      <c r="AZ131" s="22">
        <v>0</v>
      </c>
      <c r="BA131" s="20">
        <v>0</v>
      </c>
      <c r="BB131" s="21">
        <v>0</v>
      </c>
      <c r="BC131" s="21">
        <v>0</v>
      </c>
      <c r="BD131" s="21">
        <v>0</v>
      </c>
      <c r="BE131" s="22">
        <v>0</v>
      </c>
      <c r="BF131" s="20">
        <v>0</v>
      </c>
      <c r="BG131" s="21">
        <v>0</v>
      </c>
      <c r="BH131" s="21">
        <v>0</v>
      </c>
      <c r="BI131" s="21">
        <v>0</v>
      </c>
      <c r="BJ131" s="22">
        <v>0</v>
      </c>
      <c r="BK131" s="23">
        <f t="shared" si="22"/>
        <v>1974.1612131340698</v>
      </c>
    </row>
    <row r="132" spans="1:63" ht="15">
      <c r="A132" s="19"/>
      <c r="B132" s="7" t="s">
        <v>173</v>
      </c>
      <c r="C132" s="20">
        <v>0</v>
      </c>
      <c r="D132" s="21">
        <v>0.5795913082239716</v>
      </c>
      <c r="E132" s="21">
        <v>0</v>
      </c>
      <c r="F132" s="21">
        <v>0</v>
      </c>
      <c r="G132" s="22">
        <v>0</v>
      </c>
      <c r="H132" s="20">
        <v>1.2846</v>
      </c>
      <c r="I132" s="21">
        <v>1529.8775879062146</v>
      </c>
      <c r="J132" s="21">
        <v>0.5802</v>
      </c>
      <c r="K132" s="21">
        <v>0</v>
      </c>
      <c r="L132" s="22">
        <v>88.2664</v>
      </c>
      <c r="M132" s="20">
        <v>0</v>
      </c>
      <c r="N132" s="21">
        <v>0</v>
      </c>
      <c r="O132" s="21">
        <v>0</v>
      </c>
      <c r="P132" s="21">
        <v>0</v>
      </c>
      <c r="Q132" s="22">
        <v>0</v>
      </c>
      <c r="R132" s="20">
        <v>0.4280999999999999</v>
      </c>
      <c r="S132" s="21">
        <v>0.0639</v>
      </c>
      <c r="T132" s="21">
        <v>0</v>
      </c>
      <c r="U132" s="21">
        <v>0</v>
      </c>
      <c r="V132" s="22">
        <v>4.7547999999999995</v>
      </c>
      <c r="W132" s="20">
        <v>0</v>
      </c>
      <c r="X132" s="21">
        <v>0</v>
      </c>
      <c r="Y132" s="21">
        <v>0</v>
      </c>
      <c r="Z132" s="21">
        <v>0</v>
      </c>
      <c r="AA132" s="22">
        <v>0</v>
      </c>
      <c r="AB132" s="20">
        <v>0</v>
      </c>
      <c r="AC132" s="21">
        <v>0</v>
      </c>
      <c r="AD132" s="21">
        <v>0</v>
      </c>
      <c r="AE132" s="21">
        <v>0</v>
      </c>
      <c r="AF132" s="22">
        <v>0</v>
      </c>
      <c r="AG132" s="20">
        <v>0</v>
      </c>
      <c r="AH132" s="21">
        <v>0</v>
      </c>
      <c r="AI132" s="21">
        <v>0</v>
      </c>
      <c r="AJ132" s="21">
        <v>0</v>
      </c>
      <c r="AK132" s="22">
        <v>0</v>
      </c>
      <c r="AL132" s="20">
        <v>0</v>
      </c>
      <c r="AM132" s="21">
        <v>0</v>
      </c>
      <c r="AN132" s="21">
        <v>0</v>
      </c>
      <c r="AO132" s="21">
        <v>0</v>
      </c>
      <c r="AP132" s="22">
        <v>0</v>
      </c>
      <c r="AQ132" s="20">
        <v>0</v>
      </c>
      <c r="AR132" s="21">
        <v>0</v>
      </c>
      <c r="AS132" s="21">
        <v>0</v>
      </c>
      <c r="AT132" s="21">
        <v>0</v>
      </c>
      <c r="AU132" s="22">
        <v>0</v>
      </c>
      <c r="AV132" s="20">
        <v>0</v>
      </c>
      <c r="AW132" s="21">
        <v>0</v>
      </c>
      <c r="AX132" s="21">
        <v>0</v>
      </c>
      <c r="AY132" s="21">
        <v>0</v>
      </c>
      <c r="AZ132" s="22">
        <v>0</v>
      </c>
      <c r="BA132" s="20">
        <v>0</v>
      </c>
      <c r="BB132" s="21">
        <v>0</v>
      </c>
      <c r="BC132" s="21">
        <v>0</v>
      </c>
      <c r="BD132" s="21">
        <v>0</v>
      </c>
      <c r="BE132" s="22">
        <v>0</v>
      </c>
      <c r="BF132" s="20">
        <v>0</v>
      </c>
      <c r="BG132" s="21">
        <v>0</v>
      </c>
      <c r="BH132" s="21">
        <v>0</v>
      </c>
      <c r="BI132" s="21">
        <v>0</v>
      </c>
      <c r="BJ132" s="22">
        <v>0</v>
      </c>
      <c r="BK132" s="23">
        <f t="shared" si="22"/>
        <v>1625.8351792144388</v>
      </c>
    </row>
    <row r="133" spans="1:63" ht="15">
      <c r="A133" s="19"/>
      <c r="B133" s="7" t="s">
        <v>174</v>
      </c>
      <c r="C133" s="20">
        <v>0</v>
      </c>
      <c r="D133" s="21">
        <v>170.8186033906383</v>
      </c>
      <c r="E133" s="21">
        <v>0</v>
      </c>
      <c r="F133" s="21">
        <v>0</v>
      </c>
      <c r="G133" s="22">
        <v>0</v>
      </c>
      <c r="H133" s="20">
        <v>0.6683</v>
      </c>
      <c r="I133" s="21">
        <v>6484.278931235278</v>
      </c>
      <c r="J133" s="21">
        <v>206.6645</v>
      </c>
      <c r="K133" s="21">
        <v>0</v>
      </c>
      <c r="L133" s="22">
        <v>294.6688</v>
      </c>
      <c r="M133" s="20">
        <v>0</v>
      </c>
      <c r="N133" s="21">
        <v>0</v>
      </c>
      <c r="O133" s="21">
        <v>0</v>
      </c>
      <c r="P133" s="21">
        <v>0</v>
      </c>
      <c r="Q133" s="22">
        <v>0</v>
      </c>
      <c r="R133" s="20">
        <v>0.34790000000000004</v>
      </c>
      <c r="S133" s="21">
        <v>128.2467</v>
      </c>
      <c r="T133" s="21">
        <v>0</v>
      </c>
      <c r="U133" s="21">
        <v>0</v>
      </c>
      <c r="V133" s="22">
        <v>46.5275</v>
      </c>
      <c r="W133" s="20">
        <v>0</v>
      </c>
      <c r="X133" s="21">
        <v>0</v>
      </c>
      <c r="Y133" s="21">
        <v>0</v>
      </c>
      <c r="Z133" s="21">
        <v>0</v>
      </c>
      <c r="AA133" s="22">
        <v>0</v>
      </c>
      <c r="AB133" s="20">
        <v>0</v>
      </c>
      <c r="AC133" s="21">
        <v>0</v>
      </c>
      <c r="AD133" s="21">
        <v>0</v>
      </c>
      <c r="AE133" s="21">
        <v>0</v>
      </c>
      <c r="AF133" s="22">
        <v>0</v>
      </c>
      <c r="AG133" s="20">
        <v>0</v>
      </c>
      <c r="AH133" s="21">
        <v>0</v>
      </c>
      <c r="AI133" s="21">
        <v>0</v>
      </c>
      <c r="AJ133" s="21">
        <v>0</v>
      </c>
      <c r="AK133" s="22">
        <v>0</v>
      </c>
      <c r="AL133" s="20">
        <v>0</v>
      </c>
      <c r="AM133" s="21">
        <v>0</v>
      </c>
      <c r="AN133" s="21">
        <v>0</v>
      </c>
      <c r="AO133" s="21">
        <v>0</v>
      </c>
      <c r="AP133" s="22">
        <v>0</v>
      </c>
      <c r="AQ133" s="20">
        <v>0</v>
      </c>
      <c r="AR133" s="21">
        <v>0</v>
      </c>
      <c r="AS133" s="21">
        <v>0</v>
      </c>
      <c r="AT133" s="21">
        <v>0</v>
      </c>
      <c r="AU133" s="22">
        <v>0</v>
      </c>
      <c r="AV133" s="20">
        <v>0</v>
      </c>
      <c r="AW133" s="21">
        <v>0</v>
      </c>
      <c r="AX133" s="21">
        <v>0</v>
      </c>
      <c r="AY133" s="21">
        <v>0</v>
      </c>
      <c r="AZ133" s="22">
        <v>0</v>
      </c>
      <c r="BA133" s="20">
        <v>0</v>
      </c>
      <c r="BB133" s="21">
        <v>0</v>
      </c>
      <c r="BC133" s="21">
        <v>0</v>
      </c>
      <c r="BD133" s="21">
        <v>0</v>
      </c>
      <c r="BE133" s="22">
        <v>0</v>
      </c>
      <c r="BF133" s="20">
        <v>0</v>
      </c>
      <c r="BG133" s="21">
        <v>0</v>
      </c>
      <c r="BH133" s="21">
        <v>0</v>
      </c>
      <c r="BI133" s="21">
        <v>0</v>
      </c>
      <c r="BJ133" s="22">
        <v>0</v>
      </c>
      <c r="BK133" s="23">
        <f t="shared" si="22"/>
        <v>7332.221234625916</v>
      </c>
    </row>
    <row r="134" spans="1:63" ht="15">
      <c r="A134" s="19"/>
      <c r="B134" s="7" t="s">
        <v>175</v>
      </c>
      <c r="C134" s="20">
        <v>0</v>
      </c>
      <c r="D134" s="21">
        <v>0.596085607501954</v>
      </c>
      <c r="E134" s="21">
        <v>0</v>
      </c>
      <c r="F134" s="21">
        <v>0</v>
      </c>
      <c r="G134" s="22">
        <v>0</v>
      </c>
      <c r="H134" s="20">
        <v>13.1419</v>
      </c>
      <c r="I134" s="21">
        <v>33.41095147376897</v>
      </c>
      <c r="J134" s="21">
        <v>0</v>
      </c>
      <c r="K134" s="21">
        <v>0</v>
      </c>
      <c r="L134" s="22">
        <v>56.38210000000001</v>
      </c>
      <c r="M134" s="20">
        <v>0</v>
      </c>
      <c r="N134" s="21">
        <v>0</v>
      </c>
      <c r="O134" s="21">
        <v>0</v>
      </c>
      <c r="P134" s="21">
        <v>0</v>
      </c>
      <c r="Q134" s="22">
        <v>0</v>
      </c>
      <c r="R134" s="20">
        <v>9.7128</v>
      </c>
      <c r="S134" s="21">
        <v>0.5769</v>
      </c>
      <c r="T134" s="21">
        <v>0</v>
      </c>
      <c r="U134" s="21">
        <v>0</v>
      </c>
      <c r="V134" s="22">
        <v>17.645699999999998</v>
      </c>
      <c r="W134" s="20">
        <v>0</v>
      </c>
      <c r="X134" s="21">
        <v>0</v>
      </c>
      <c r="Y134" s="21">
        <v>0</v>
      </c>
      <c r="Z134" s="21">
        <v>0</v>
      </c>
      <c r="AA134" s="22">
        <v>0</v>
      </c>
      <c r="AB134" s="20">
        <v>0</v>
      </c>
      <c r="AC134" s="21">
        <v>0</v>
      </c>
      <c r="AD134" s="21">
        <v>0</v>
      </c>
      <c r="AE134" s="21">
        <v>0</v>
      </c>
      <c r="AF134" s="22">
        <v>0</v>
      </c>
      <c r="AG134" s="20">
        <v>0</v>
      </c>
      <c r="AH134" s="21">
        <v>0</v>
      </c>
      <c r="AI134" s="21">
        <v>0</v>
      </c>
      <c r="AJ134" s="21">
        <v>0</v>
      </c>
      <c r="AK134" s="22">
        <v>0</v>
      </c>
      <c r="AL134" s="20">
        <v>0</v>
      </c>
      <c r="AM134" s="21">
        <v>0</v>
      </c>
      <c r="AN134" s="21">
        <v>0</v>
      </c>
      <c r="AO134" s="21">
        <v>0</v>
      </c>
      <c r="AP134" s="22">
        <v>0</v>
      </c>
      <c r="AQ134" s="20">
        <v>0</v>
      </c>
      <c r="AR134" s="21">
        <v>0</v>
      </c>
      <c r="AS134" s="21">
        <v>0</v>
      </c>
      <c r="AT134" s="21">
        <v>0</v>
      </c>
      <c r="AU134" s="22">
        <v>0</v>
      </c>
      <c r="AV134" s="20">
        <v>0</v>
      </c>
      <c r="AW134" s="21">
        <v>0</v>
      </c>
      <c r="AX134" s="21">
        <v>0</v>
      </c>
      <c r="AY134" s="21">
        <v>0</v>
      </c>
      <c r="AZ134" s="22">
        <v>0</v>
      </c>
      <c r="BA134" s="20">
        <v>0</v>
      </c>
      <c r="BB134" s="21">
        <v>0</v>
      </c>
      <c r="BC134" s="21">
        <v>0</v>
      </c>
      <c r="BD134" s="21">
        <v>0</v>
      </c>
      <c r="BE134" s="22">
        <v>0</v>
      </c>
      <c r="BF134" s="20">
        <v>0</v>
      </c>
      <c r="BG134" s="21">
        <v>0</v>
      </c>
      <c r="BH134" s="21">
        <v>0</v>
      </c>
      <c r="BI134" s="21">
        <v>0</v>
      </c>
      <c r="BJ134" s="22">
        <v>0</v>
      </c>
      <c r="BK134" s="23">
        <f t="shared" si="22"/>
        <v>131.46643708127093</v>
      </c>
    </row>
    <row r="135" spans="1:63" ht="15">
      <c r="A135" s="19"/>
      <c r="B135" s="7" t="s">
        <v>148</v>
      </c>
      <c r="C135" s="20">
        <v>0</v>
      </c>
      <c r="D135" s="21">
        <v>4.685401900188394</v>
      </c>
      <c r="E135" s="21">
        <v>0</v>
      </c>
      <c r="F135" s="21">
        <v>0</v>
      </c>
      <c r="G135" s="22">
        <v>0</v>
      </c>
      <c r="H135" s="20">
        <v>66.7072</v>
      </c>
      <c r="I135" s="21">
        <v>177.80421269168255</v>
      </c>
      <c r="J135" s="21">
        <v>0</v>
      </c>
      <c r="K135" s="21">
        <v>0</v>
      </c>
      <c r="L135" s="22">
        <v>184.52619999999996</v>
      </c>
      <c r="M135" s="20">
        <v>0</v>
      </c>
      <c r="N135" s="21">
        <v>0</v>
      </c>
      <c r="O135" s="21">
        <v>0</v>
      </c>
      <c r="P135" s="21">
        <v>0</v>
      </c>
      <c r="Q135" s="22">
        <v>0</v>
      </c>
      <c r="R135" s="20">
        <v>56.413900000000005</v>
      </c>
      <c r="S135" s="21">
        <v>4.3767</v>
      </c>
      <c r="T135" s="21">
        <v>0</v>
      </c>
      <c r="U135" s="21">
        <v>0</v>
      </c>
      <c r="V135" s="22">
        <v>45.843599999999995</v>
      </c>
      <c r="W135" s="20">
        <v>0</v>
      </c>
      <c r="X135" s="21">
        <v>0</v>
      </c>
      <c r="Y135" s="21">
        <v>0</v>
      </c>
      <c r="Z135" s="21">
        <v>0</v>
      </c>
      <c r="AA135" s="22">
        <v>0</v>
      </c>
      <c r="AB135" s="20">
        <v>0</v>
      </c>
      <c r="AC135" s="21">
        <v>0</v>
      </c>
      <c r="AD135" s="21">
        <v>0</v>
      </c>
      <c r="AE135" s="21">
        <v>0</v>
      </c>
      <c r="AF135" s="22">
        <v>0</v>
      </c>
      <c r="AG135" s="20">
        <v>0</v>
      </c>
      <c r="AH135" s="21">
        <v>0</v>
      </c>
      <c r="AI135" s="21">
        <v>0</v>
      </c>
      <c r="AJ135" s="21">
        <v>0</v>
      </c>
      <c r="AK135" s="22">
        <v>0</v>
      </c>
      <c r="AL135" s="20">
        <v>0</v>
      </c>
      <c r="AM135" s="21">
        <v>0</v>
      </c>
      <c r="AN135" s="21">
        <v>0</v>
      </c>
      <c r="AO135" s="21">
        <v>0</v>
      </c>
      <c r="AP135" s="22">
        <v>0</v>
      </c>
      <c r="AQ135" s="20">
        <v>0</v>
      </c>
      <c r="AR135" s="21">
        <v>0</v>
      </c>
      <c r="AS135" s="21">
        <v>0</v>
      </c>
      <c r="AT135" s="21">
        <v>0</v>
      </c>
      <c r="AU135" s="22">
        <v>0</v>
      </c>
      <c r="AV135" s="20">
        <v>0</v>
      </c>
      <c r="AW135" s="21">
        <v>0</v>
      </c>
      <c r="AX135" s="21">
        <v>0</v>
      </c>
      <c r="AY135" s="21">
        <v>0</v>
      </c>
      <c r="AZ135" s="22">
        <v>0</v>
      </c>
      <c r="BA135" s="20">
        <v>0</v>
      </c>
      <c r="BB135" s="21">
        <v>0</v>
      </c>
      <c r="BC135" s="21">
        <v>0</v>
      </c>
      <c r="BD135" s="21">
        <v>0</v>
      </c>
      <c r="BE135" s="22">
        <v>0</v>
      </c>
      <c r="BF135" s="20">
        <v>0</v>
      </c>
      <c r="BG135" s="21">
        <v>0</v>
      </c>
      <c r="BH135" s="21">
        <v>0</v>
      </c>
      <c r="BI135" s="21">
        <v>0</v>
      </c>
      <c r="BJ135" s="22">
        <v>0</v>
      </c>
      <c r="BK135" s="23">
        <f t="shared" si="22"/>
        <v>540.357214591871</v>
      </c>
    </row>
    <row r="136" spans="1:63" ht="15">
      <c r="A136" s="19"/>
      <c r="B136" s="7" t="s">
        <v>153</v>
      </c>
      <c r="C136" s="20">
        <v>0</v>
      </c>
      <c r="D136" s="21">
        <v>0.8111672659318291</v>
      </c>
      <c r="E136" s="21">
        <v>0</v>
      </c>
      <c r="F136" s="21">
        <v>0</v>
      </c>
      <c r="G136" s="22">
        <v>0</v>
      </c>
      <c r="H136" s="20">
        <v>23.6392</v>
      </c>
      <c r="I136" s="21">
        <v>6.3365095447691475</v>
      </c>
      <c r="J136" s="21">
        <v>0</v>
      </c>
      <c r="K136" s="21">
        <v>0</v>
      </c>
      <c r="L136" s="22">
        <v>29.821</v>
      </c>
      <c r="M136" s="20">
        <v>0</v>
      </c>
      <c r="N136" s="21">
        <v>0</v>
      </c>
      <c r="O136" s="21">
        <v>0</v>
      </c>
      <c r="P136" s="21">
        <v>0</v>
      </c>
      <c r="Q136" s="22">
        <v>0</v>
      </c>
      <c r="R136" s="20">
        <v>19.5795</v>
      </c>
      <c r="S136" s="21">
        <v>0.45349999999999996</v>
      </c>
      <c r="T136" s="21">
        <v>0</v>
      </c>
      <c r="U136" s="21">
        <v>0</v>
      </c>
      <c r="V136" s="22">
        <v>6.8671</v>
      </c>
      <c r="W136" s="20">
        <v>0</v>
      </c>
      <c r="X136" s="21">
        <v>0</v>
      </c>
      <c r="Y136" s="21">
        <v>0</v>
      </c>
      <c r="Z136" s="21">
        <v>0</v>
      </c>
      <c r="AA136" s="22">
        <v>0</v>
      </c>
      <c r="AB136" s="20">
        <v>0</v>
      </c>
      <c r="AC136" s="21">
        <v>0</v>
      </c>
      <c r="AD136" s="21">
        <v>0</v>
      </c>
      <c r="AE136" s="21">
        <v>0</v>
      </c>
      <c r="AF136" s="22">
        <v>0</v>
      </c>
      <c r="AG136" s="20">
        <v>0</v>
      </c>
      <c r="AH136" s="21">
        <v>0</v>
      </c>
      <c r="AI136" s="21">
        <v>0</v>
      </c>
      <c r="AJ136" s="21">
        <v>0</v>
      </c>
      <c r="AK136" s="22">
        <v>0</v>
      </c>
      <c r="AL136" s="20">
        <v>0</v>
      </c>
      <c r="AM136" s="21">
        <v>0</v>
      </c>
      <c r="AN136" s="21">
        <v>0</v>
      </c>
      <c r="AO136" s="21">
        <v>0</v>
      </c>
      <c r="AP136" s="22">
        <v>0</v>
      </c>
      <c r="AQ136" s="20">
        <v>0</v>
      </c>
      <c r="AR136" s="21">
        <v>0</v>
      </c>
      <c r="AS136" s="21">
        <v>0</v>
      </c>
      <c r="AT136" s="21">
        <v>0</v>
      </c>
      <c r="AU136" s="22">
        <v>0</v>
      </c>
      <c r="AV136" s="20">
        <v>0</v>
      </c>
      <c r="AW136" s="21">
        <v>0</v>
      </c>
      <c r="AX136" s="21">
        <v>0</v>
      </c>
      <c r="AY136" s="21">
        <v>0</v>
      </c>
      <c r="AZ136" s="22">
        <v>0</v>
      </c>
      <c r="BA136" s="20">
        <v>0</v>
      </c>
      <c r="BB136" s="21">
        <v>0</v>
      </c>
      <c r="BC136" s="21">
        <v>0</v>
      </c>
      <c r="BD136" s="21">
        <v>0</v>
      </c>
      <c r="BE136" s="22">
        <v>0</v>
      </c>
      <c r="BF136" s="20">
        <v>0</v>
      </c>
      <c r="BG136" s="21">
        <v>0</v>
      </c>
      <c r="BH136" s="21">
        <v>0</v>
      </c>
      <c r="BI136" s="21">
        <v>0</v>
      </c>
      <c r="BJ136" s="22">
        <v>0</v>
      </c>
      <c r="BK136" s="23">
        <f t="shared" si="22"/>
        <v>87.50797681070097</v>
      </c>
    </row>
    <row r="137" spans="1:63" ht="15">
      <c r="A137" s="19"/>
      <c r="B137" s="7" t="s">
        <v>155</v>
      </c>
      <c r="C137" s="20">
        <v>0</v>
      </c>
      <c r="D137" s="21">
        <v>0.5507287724851339</v>
      </c>
      <c r="E137" s="21">
        <v>0</v>
      </c>
      <c r="F137" s="21">
        <v>0</v>
      </c>
      <c r="G137" s="22">
        <v>0</v>
      </c>
      <c r="H137" s="20">
        <v>119.32959999999999</v>
      </c>
      <c r="I137" s="21">
        <v>466.60894610409605</v>
      </c>
      <c r="J137" s="21">
        <v>0</v>
      </c>
      <c r="K137" s="21">
        <v>0</v>
      </c>
      <c r="L137" s="22">
        <v>493.9336</v>
      </c>
      <c r="M137" s="20">
        <v>0</v>
      </c>
      <c r="N137" s="21">
        <v>0</v>
      </c>
      <c r="O137" s="21">
        <v>0</v>
      </c>
      <c r="P137" s="21">
        <v>0</v>
      </c>
      <c r="Q137" s="22">
        <v>0</v>
      </c>
      <c r="R137" s="20">
        <v>101.7637</v>
      </c>
      <c r="S137" s="21">
        <v>11.7005</v>
      </c>
      <c r="T137" s="21">
        <v>0</v>
      </c>
      <c r="U137" s="21">
        <v>0</v>
      </c>
      <c r="V137" s="22">
        <v>196.45680000000002</v>
      </c>
      <c r="W137" s="20">
        <v>0</v>
      </c>
      <c r="X137" s="21">
        <v>0</v>
      </c>
      <c r="Y137" s="21">
        <v>0</v>
      </c>
      <c r="Z137" s="21">
        <v>0</v>
      </c>
      <c r="AA137" s="22">
        <v>0</v>
      </c>
      <c r="AB137" s="20">
        <v>0</v>
      </c>
      <c r="AC137" s="21">
        <v>0</v>
      </c>
      <c r="AD137" s="21">
        <v>0</v>
      </c>
      <c r="AE137" s="21">
        <v>0</v>
      </c>
      <c r="AF137" s="22">
        <v>0</v>
      </c>
      <c r="AG137" s="20">
        <v>0</v>
      </c>
      <c r="AH137" s="21">
        <v>0</v>
      </c>
      <c r="AI137" s="21">
        <v>0</v>
      </c>
      <c r="AJ137" s="21">
        <v>0</v>
      </c>
      <c r="AK137" s="22">
        <v>0</v>
      </c>
      <c r="AL137" s="20">
        <v>0</v>
      </c>
      <c r="AM137" s="21">
        <v>0</v>
      </c>
      <c r="AN137" s="21">
        <v>0</v>
      </c>
      <c r="AO137" s="21">
        <v>0</v>
      </c>
      <c r="AP137" s="22">
        <v>0</v>
      </c>
      <c r="AQ137" s="20">
        <v>0</v>
      </c>
      <c r="AR137" s="21">
        <v>0</v>
      </c>
      <c r="AS137" s="21">
        <v>0</v>
      </c>
      <c r="AT137" s="21">
        <v>0</v>
      </c>
      <c r="AU137" s="22">
        <v>0</v>
      </c>
      <c r="AV137" s="20">
        <v>0</v>
      </c>
      <c r="AW137" s="21">
        <v>0</v>
      </c>
      <c r="AX137" s="21">
        <v>0</v>
      </c>
      <c r="AY137" s="21">
        <v>0</v>
      </c>
      <c r="AZ137" s="22">
        <v>0</v>
      </c>
      <c r="BA137" s="20">
        <v>0</v>
      </c>
      <c r="BB137" s="21">
        <v>0</v>
      </c>
      <c r="BC137" s="21">
        <v>0</v>
      </c>
      <c r="BD137" s="21">
        <v>0</v>
      </c>
      <c r="BE137" s="22">
        <v>0</v>
      </c>
      <c r="BF137" s="20">
        <v>0</v>
      </c>
      <c r="BG137" s="21">
        <v>0</v>
      </c>
      <c r="BH137" s="21">
        <v>0</v>
      </c>
      <c r="BI137" s="21">
        <v>0</v>
      </c>
      <c r="BJ137" s="22">
        <v>0</v>
      </c>
      <c r="BK137" s="23">
        <f t="shared" si="22"/>
        <v>1390.343874876581</v>
      </c>
    </row>
    <row r="138" spans="1:63" s="28" customFormat="1" ht="15">
      <c r="A138" s="19"/>
      <c r="B138" s="8" t="s">
        <v>12</v>
      </c>
      <c r="C138" s="24">
        <f aca="true" t="shared" si="23" ref="C138:AH138">SUM(C114:C137)</f>
        <v>0</v>
      </c>
      <c r="D138" s="25">
        <f t="shared" si="23"/>
        <v>342.2784532158796</v>
      </c>
      <c r="E138" s="25">
        <f t="shared" si="23"/>
        <v>0</v>
      </c>
      <c r="F138" s="25">
        <f t="shared" si="23"/>
        <v>0</v>
      </c>
      <c r="G138" s="26">
        <f t="shared" si="23"/>
        <v>0</v>
      </c>
      <c r="H138" s="24">
        <f t="shared" si="23"/>
        <v>2842.5879</v>
      </c>
      <c r="I138" s="25">
        <f t="shared" si="23"/>
        <v>63843.69208162937</v>
      </c>
      <c r="J138" s="25">
        <f t="shared" si="23"/>
        <v>338.698</v>
      </c>
      <c r="K138" s="25">
        <f t="shared" si="23"/>
        <v>0</v>
      </c>
      <c r="L138" s="26">
        <f t="shared" si="23"/>
        <v>20432.293900000004</v>
      </c>
      <c r="M138" s="24">
        <f t="shared" si="23"/>
        <v>0</v>
      </c>
      <c r="N138" s="25">
        <f t="shared" si="23"/>
        <v>0</v>
      </c>
      <c r="O138" s="25">
        <f t="shared" si="23"/>
        <v>0</v>
      </c>
      <c r="P138" s="25">
        <f t="shared" si="23"/>
        <v>0</v>
      </c>
      <c r="Q138" s="26">
        <f t="shared" si="23"/>
        <v>0</v>
      </c>
      <c r="R138" s="24">
        <f t="shared" si="23"/>
        <v>2171.2025999999996</v>
      </c>
      <c r="S138" s="25">
        <f t="shared" si="23"/>
        <v>1121.9398</v>
      </c>
      <c r="T138" s="25">
        <f t="shared" si="23"/>
        <v>0</v>
      </c>
      <c r="U138" s="25">
        <f t="shared" si="23"/>
        <v>0</v>
      </c>
      <c r="V138" s="26">
        <f t="shared" si="23"/>
        <v>4947.0483</v>
      </c>
      <c r="W138" s="24">
        <f t="shared" si="23"/>
        <v>0</v>
      </c>
      <c r="X138" s="25">
        <f t="shared" si="23"/>
        <v>0</v>
      </c>
      <c r="Y138" s="25">
        <f t="shared" si="23"/>
        <v>0</v>
      </c>
      <c r="Z138" s="25">
        <f t="shared" si="23"/>
        <v>0</v>
      </c>
      <c r="AA138" s="26">
        <f t="shared" si="23"/>
        <v>0</v>
      </c>
      <c r="AB138" s="24">
        <f t="shared" si="23"/>
        <v>0</v>
      </c>
      <c r="AC138" s="25">
        <f t="shared" si="23"/>
        <v>0</v>
      </c>
      <c r="AD138" s="25">
        <f t="shared" si="23"/>
        <v>0</v>
      </c>
      <c r="AE138" s="25">
        <f t="shared" si="23"/>
        <v>0</v>
      </c>
      <c r="AF138" s="26">
        <f t="shared" si="23"/>
        <v>0</v>
      </c>
      <c r="AG138" s="24">
        <f t="shared" si="23"/>
        <v>0</v>
      </c>
      <c r="AH138" s="25">
        <f t="shared" si="23"/>
        <v>0</v>
      </c>
      <c r="AI138" s="25">
        <f aca="true" t="shared" si="24" ref="AI138:BK138">SUM(AI114:AI137)</f>
        <v>0</v>
      </c>
      <c r="AJ138" s="25">
        <f t="shared" si="24"/>
        <v>0</v>
      </c>
      <c r="AK138" s="26">
        <f t="shared" si="24"/>
        <v>0</v>
      </c>
      <c r="AL138" s="24">
        <f t="shared" si="24"/>
        <v>0</v>
      </c>
      <c r="AM138" s="25">
        <f t="shared" si="24"/>
        <v>0</v>
      </c>
      <c r="AN138" s="25">
        <f t="shared" si="24"/>
        <v>0</v>
      </c>
      <c r="AO138" s="25">
        <f t="shared" si="24"/>
        <v>0</v>
      </c>
      <c r="AP138" s="26">
        <f t="shared" si="24"/>
        <v>0</v>
      </c>
      <c r="AQ138" s="24">
        <f t="shared" si="24"/>
        <v>0</v>
      </c>
      <c r="AR138" s="25">
        <f t="shared" si="24"/>
        <v>0</v>
      </c>
      <c r="AS138" s="25">
        <f t="shared" si="24"/>
        <v>0</v>
      </c>
      <c r="AT138" s="25">
        <f t="shared" si="24"/>
        <v>0</v>
      </c>
      <c r="AU138" s="26">
        <f t="shared" si="24"/>
        <v>0</v>
      </c>
      <c r="AV138" s="24">
        <f t="shared" si="24"/>
        <v>0</v>
      </c>
      <c r="AW138" s="25">
        <f t="shared" si="24"/>
        <v>0</v>
      </c>
      <c r="AX138" s="25">
        <f t="shared" si="24"/>
        <v>0</v>
      </c>
      <c r="AY138" s="25">
        <f t="shared" si="24"/>
        <v>0</v>
      </c>
      <c r="AZ138" s="26">
        <f t="shared" si="24"/>
        <v>0</v>
      </c>
      <c r="BA138" s="24">
        <f t="shared" si="24"/>
        <v>0</v>
      </c>
      <c r="BB138" s="25">
        <f t="shared" si="24"/>
        <v>0</v>
      </c>
      <c r="BC138" s="25">
        <f t="shared" si="24"/>
        <v>0</v>
      </c>
      <c r="BD138" s="25">
        <f t="shared" si="24"/>
        <v>0</v>
      </c>
      <c r="BE138" s="26">
        <f t="shared" si="24"/>
        <v>0</v>
      </c>
      <c r="BF138" s="24">
        <f t="shared" si="24"/>
        <v>0</v>
      </c>
      <c r="BG138" s="25">
        <f t="shared" si="24"/>
        <v>0</v>
      </c>
      <c r="BH138" s="25">
        <f t="shared" si="24"/>
        <v>0</v>
      </c>
      <c r="BI138" s="25">
        <f t="shared" si="24"/>
        <v>0</v>
      </c>
      <c r="BJ138" s="26">
        <f t="shared" si="24"/>
        <v>0</v>
      </c>
      <c r="BK138" s="26">
        <f t="shared" si="24"/>
        <v>96039.74103484524</v>
      </c>
    </row>
    <row r="139" spans="1:64" s="28" customFormat="1" ht="15">
      <c r="A139" s="19"/>
      <c r="B139" s="9" t="s">
        <v>23</v>
      </c>
      <c r="C139" s="24">
        <f aca="true" t="shared" si="25" ref="C139:AH139">C138+C112</f>
        <v>0</v>
      </c>
      <c r="D139" s="25">
        <f t="shared" si="25"/>
        <v>343.4281895955066</v>
      </c>
      <c r="E139" s="25">
        <f t="shared" si="25"/>
        <v>0</v>
      </c>
      <c r="F139" s="25">
        <f t="shared" si="25"/>
        <v>0</v>
      </c>
      <c r="G139" s="26">
        <f t="shared" si="25"/>
        <v>0</v>
      </c>
      <c r="H139" s="24">
        <f t="shared" si="25"/>
        <v>3630.158</v>
      </c>
      <c r="I139" s="25">
        <f t="shared" si="25"/>
        <v>66898.61245353521</v>
      </c>
      <c r="J139" s="25">
        <f t="shared" si="25"/>
        <v>338.70189999999997</v>
      </c>
      <c r="K139" s="25">
        <f t="shared" si="25"/>
        <v>0</v>
      </c>
      <c r="L139" s="26">
        <f t="shared" si="25"/>
        <v>23874.993300000002</v>
      </c>
      <c r="M139" s="24">
        <f t="shared" si="25"/>
        <v>0</v>
      </c>
      <c r="N139" s="25">
        <f t="shared" si="25"/>
        <v>0</v>
      </c>
      <c r="O139" s="25">
        <f t="shared" si="25"/>
        <v>0</v>
      </c>
      <c r="P139" s="25">
        <f t="shared" si="25"/>
        <v>0</v>
      </c>
      <c r="Q139" s="26">
        <f t="shared" si="25"/>
        <v>0</v>
      </c>
      <c r="R139" s="24">
        <f t="shared" si="25"/>
        <v>2711.3982999999994</v>
      </c>
      <c r="S139" s="25">
        <f t="shared" si="25"/>
        <v>1229.3344000000002</v>
      </c>
      <c r="T139" s="25">
        <f t="shared" si="25"/>
        <v>0.0069</v>
      </c>
      <c r="U139" s="25">
        <f t="shared" si="25"/>
        <v>0</v>
      </c>
      <c r="V139" s="26">
        <f t="shared" si="25"/>
        <v>5667.482300000001</v>
      </c>
      <c r="W139" s="24">
        <f t="shared" si="25"/>
        <v>0</v>
      </c>
      <c r="X139" s="25">
        <f t="shared" si="25"/>
        <v>0</v>
      </c>
      <c r="Y139" s="25">
        <f t="shared" si="25"/>
        <v>0</v>
      </c>
      <c r="Z139" s="25">
        <f t="shared" si="25"/>
        <v>0</v>
      </c>
      <c r="AA139" s="26">
        <f t="shared" si="25"/>
        <v>0</v>
      </c>
      <c r="AB139" s="24">
        <f t="shared" si="25"/>
        <v>0</v>
      </c>
      <c r="AC139" s="25">
        <f t="shared" si="25"/>
        <v>0</v>
      </c>
      <c r="AD139" s="25">
        <f t="shared" si="25"/>
        <v>0</v>
      </c>
      <c r="AE139" s="25">
        <f t="shared" si="25"/>
        <v>0</v>
      </c>
      <c r="AF139" s="26">
        <f t="shared" si="25"/>
        <v>0</v>
      </c>
      <c r="AG139" s="24">
        <f t="shared" si="25"/>
        <v>0</v>
      </c>
      <c r="AH139" s="25">
        <f t="shared" si="25"/>
        <v>0</v>
      </c>
      <c r="AI139" s="25">
        <f aca="true" t="shared" si="26" ref="AI139:BK139">AI138+AI112</f>
        <v>0</v>
      </c>
      <c r="AJ139" s="25">
        <f t="shared" si="26"/>
        <v>0</v>
      </c>
      <c r="AK139" s="26">
        <f t="shared" si="26"/>
        <v>0</v>
      </c>
      <c r="AL139" s="24">
        <f t="shared" si="26"/>
        <v>0</v>
      </c>
      <c r="AM139" s="25">
        <f t="shared" si="26"/>
        <v>0</v>
      </c>
      <c r="AN139" s="25">
        <f t="shared" si="26"/>
        <v>0</v>
      </c>
      <c r="AO139" s="25">
        <f t="shared" si="26"/>
        <v>0</v>
      </c>
      <c r="AP139" s="26">
        <f t="shared" si="26"/>
        <v>0</v>
      </c>
      <c r="AQ139" s="24">
        <f t="shared" si="26"/>
        <v>0</v>
      </c>
      <c r="AR139" s="25">
        <f t="shared" si="26"/>
        <v>0</v>
      </c>
      <c r="AS139" s="25">
        <f t="shared" si="26"/>
        <v>0</v>
      </c>
      <c r="AT139" s="25">
        <f t="shared" si="26"/>
        <v>0</v>
      </c>
      <c r="AU139" s="26">
        <f t="shared" si="26"/>
        <v>0</v>
      </c>
      <c r="AV139" s="24">
        <f t="shared" si="26"/>
        <v>0</v>
      </c>
      <c r="AW139" s="25">
        <f t="shared" si="26"/>
        <v>0</v>
      </c>
      <c r="AX139" s="25">
        <f t="shared" si="26"/>
        <v>0</v>
      </c>
      <c r="AY139" s="25">
        <f t="shared" si="26"/>
        <v>0</v>
      </c>
      <c r="AZ139" s="26">
        <f t="shared" si="26"/>
        <v>0</v>
      </c>
      <c r="BA139" s="24">
        <f t="shared" si="26"/>
        <v>0</v>
      </c>
      <c r="BB139" s="25">
        <f t="shared" si="26"/>
        <v>0</v>
      </c>
      <c r="BC139" s="25">
        <f t="shared" si="26"/>
        <v>0</v>
      </c>
      <c r="BD139" s="25">
        <f t="shared" si="26"/>
        <v>0</v>
      </c>
      <c r="BE139" s="26">
        <f t="shared" si="26"/>
        <v>0</v>
      </c>
      <c r="BF139" s="24">
        <f t="shared" si="26"/>
        <v>0</v>
      </c>
      <c r="BG139" s="25">
        <f t="shared" si="26"/>
        <v>0</v>
      </c>
      <c r="BH139" s="25">
        <f t="shared" si="26"/>
        <v>0</v>
      </c>
      <c r="BI139" s="25">
        <f t="shared" si="26"/>
        <v>0</v>
      </c>
      <c r="BJ139" s="26">
        <f t="shared" si="26"/>
        <v>0</v>
      </c>
      <c r="BK139" s="26">
        <f t="shared" si="26"/>
        <v>104694.11574313071</v>
      </c>
      <c r="BL139" s="37"/>
    </row>
    <row r="140" spans="1:63" ht="15">
      <c r="A140" s="19"/>
      <c r="B140" s="9"/>
      <c r="C140" s="3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2"/>
    </row>
    <row r="141" spans="1:63" ht="15">
      <c r="A141" s="19" t="s">
        <v>42</v>
      </c>
      <c r="B141" s="10" t="s">
        <v>43</v>
      </c>
      <c r="C141" s="3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2"/>
    </row>
    <row r="142" spans="1:63" ht="15">
      <c r="A142" s="19" t="s">
        <v>7</v>
      </c>
      <c r="B142" s="13" t="s">
        <v>44</v>
      </c>
      <c r="C142" s="3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2"/>
    </row>
    <row r="143" spans="1:63" ht="15">
      <c r="A143" s="34"/>
      <c r="B143" s="7" t="s">
        <v>33</v>
      </c>
      <c r="C143" s="20">
        <v>0</v>
      </c>
      <c r="D143" s="21">
        <v>0</v>
      </c>
      <c r="E143" s="21">
        <v>0</v>
      </c>
      <c r="F143" s="21">
        <v>0</v>
      </c>
      <c r="G143" s="22">
        <v>0</v>
      </c>
      <c r="H143" s="20">
        <v>0</v>
      </c>
      <c r="I143" s="21">
        <v>0</v>
      </c>
      <c r="J143" s="21">
        <v>0</v>
      </c>
      <c r="K143" s="21">
        <v>0</v>
      </c>
      <c r="L143" s="22">
        <v>0</v>
      </c>
      <c r="M143" s="20">
        <v>0</v>
      </c>
      <c r="N143" s="21">
        <v>0</v>
      </c>
      <c r="O143" s="21">
        <v>0</v>
      </c>
      <c r="P143" s="21">
        <v>0</v>
      </c>
      <c r="Q143" s="22">
        <v>0</v>
      </c>
      <c r="R143" s="20">
        <v>0</v>
      </c>
      <c r="S143" s="21">
        <v>0</v>
      </c>
      <c r="T143" s="21">
        <v>0</v>
      </c>
      <c r="U143" s="21">
        <v>0</v>
      </c>
      <c r="V143" s="22">
        <v>0</v>
      </c>
      <c r="W143" s="20">
        <v>0</v>
      </c>
      <c r="X143" s="21">
        <v>0</v>
      </c>
      <c r="Y143" s="21">
        <v>0</v>
      </c>
      <c r="Z143" s="21">
        <v>0</v>
      </c>
      <c r="AA143" s="22">
        <v>0</v>
      </c>
      <c r="AB143" s="20">
        <v>0</v>
      </c>
      <c r="AC143" s="21">
        <v>0</v>
      </c>
      <c r="AD143" s="21">
        <v>0</v>
      </c>
      <c r="AE143" s="21">
        <v>0</v>
      </c>
      <c r="AF143" s="22">
        <v>0</v>
      </c>
      <c r="AG143" s="20">
        <v>0</v>
      </c>
      <c r="AH143" s="21">
        <v>0</v>
      </c>
      <c r="AI143" s="21">
        <v>0</v>
      </c>
      <c r="AJ143" s="21">
        <v>0</v>
      </c>
      <c r="AK143" s="22">
        <v>0</v>
      </c>
      <c r="AL143" s="20">
        <v>0</v>
      </c>
      <c r="AM143" s="21">
        <v>0</v>
      </c>
      <c r="AN143" s="21">
        <v>0</v>
      </c>
      <c r="AO143" s="21">
        <v>0</v>
      </c>
      <c r="AP143" s="22">
        <v>0</v>
      </c>
      <c r="AQ143" s="20">
        <v>0</v>
      </c>
      <c r="AR143" s="21">
        <v>0</v>
      </c>
      <c r="AS143" s="21">
        <v>0</v>
      </c>
      <c r="AT143" s="21">
        <v>0</v>
      </c>
      <c r="AU143" s="22">
        <v>0</v>
      </c>
      <c r="AV143" s="20">
        <v>0</v>
      </c>
      <c r="AW143" s="21">
        <v>0</v>
      </c>
      <c r="AX143" s="21">
        <v>0</v>
      </c>
      <c r="AY143" s="21">
        <v>0</v>
      </c>
      <c r="AZ143" s="22">
        <v>0</v>
      </c>
      <c r="BA143" s="20">
        <v>0</v>
      </c>
      <c r="BB143" s="21">
        <v>0</v>
      </c>
      <c r="BC143" s="21">
        <v>0</v>
      </c>
      <c r="BD143" s="21">
        <v>0</v>
      </c>
      <c r="BE143" s="22">
        <v>0</v>
      </c>
      <c r="BF143" s="20">
        <v>0</v>
      </c>
      <c r="BG143" s="21">
        <v>0</v>
      </c>
      <c r="BH143" s="21">
        <v>0</v>
      </c>
      <c r="BI143" s="21">
        <v>0</v>
      </c>
      <c r="BJ143" s="22">
        <v>0</v>
      </c>
      <c r="BK143" s="20">
        <v>0</v>
      </c>
    </row>
    <row r="144" spans="1:63" s="28" customFormat="1" ht="15">
      <c r="A144" s="19"/>
      <c r="B144" s="9" t="s">
        <v>27</v>
      </c>
      <c r="C144" s="24">
        <v>0</v>
      </c>
      <c r="D144" s="25">
        <v>0</v>
      </c>
      <c r="E144" s="25">
        <v>0</v>
      </c>
      <c r="F144" s="25">
        <v>0</v>
      </c>
      <c r="G144" s="26">
        <v>0</v>
      </c>
      <c r="H144" s="24">
        <v>0</v>
      </c>
      <c r="I144" s="25">
        <v>0</v>
      </c>
      <c r="J144" s="25">
        <v>0</v>
      </c>
      <c r="K144" s="25">
        <v>0</v>
      </c>
      <c r="L144" s="26">
        <v>0</v>
      </c>
      <c r="M144" s="24">
        <v>0</v>
      </c>
      <c r="N144" s="25">
        <v>0</v>
      </c>
      <c r="O144" s="25">
        <v>0</v>
      </c>
      <c r="P144" s="25">
        <v>0</v>
      </c>
      <c r="Q144" s="26">
        <v>0</v>
      </c>
      <c r="R144" s="24">
        <v>0</v>
      </c>
      <c r="S144" s="25">
        <v>0</v>
      </c>
      <c r="T144" s="25">
        <v>0</v>
      </c>
      <c r="U144" s="25">
        <v>0</v>
      </c>
      <c r="V144" s="26">
        <v>0</v>
      </c>
      <c r="W144" s="24">
        <v>0</v>
      </c>
      <c r="X144" s="25">
        <v>0</v>
      </c>
      <c r="Y144" s="25">
        <v>0</v>
      </c>
      <c r="Z144" s="25">
        <v>0</v>
      </c>
      <c r="AA144" s="26">
        <v>0</v>
      </c>
      <c r="AB144" s="24">
        <v>0</v>
      </c>
      <c r="AC144" s="25">
        <v>0</v>
      </c>
      <c r="AD144" s="25">
        <v>0</v>
      </c>
      <c r="AE144" s="25">
        <v>0</v>
      </c>
      <c r="AF144" s="26">
        <v>0</v>
      </c>
      <c r="AG144" s="24">
        <v>0</v>
      </c>
      <c r="AH144" s="25">
        <v>0</v>
      </c>
      <c r="AI144" s="25">
        <v>0</v>
      </c>
      <c r="AJ144" s="25">
        <v>0</v>
      </c>
      <c r="AK144" s="26">
        <v>0</v>
      </c>
      <c r="AL144" s="24">
        <v>0</v>
      </c>
      <c r="AM144" s="25">
        <v>0</v>
      </c>
      <c r="AN144" s="25">
        <v>0</v>
      </c>
      <c r="AO144" s="25">
        <v>0</v>
      </c>
      <c r="AP144" s="26">
        <v>0</v>
      </c>
      <c r="AQ144" s="24">
        <v>0</v>
      </c>
      <c r="AR144" s="25">
        <v>0</v>
      </c>
      <c r="AS144" s="25">
        <v>0</v>
      </c>
      <c r="AT144" s="25">
        <v>0</v>
      </c>
      <c r="AU144" s="26">
        <v>0</v>
      </c>
      <c r="AV144" s="24">
        <v>0</v>
      </c>
      <c r="AW144" s="25">
        <v>0</v>
      </c>
      <c r="AX144" s="25">
        <v>0</v>
      </c>
      <c r="AY144" s="25">
        <v>0</v>
      </c>
      <c r="AZ144" s="26">
        <v>0</v>
      </c>
      <c r="BA144" s="24">
        <v>0</v>
      </c>
      <c r="BB144" s="25">
        <v>0</v>
      </c>
      <c r="BC144" s="25">
        <v>0</v>
      </c>
      <c r="BD144" s="25">
        <v>0</v>
      </c>
      <c r="BE144" s="26">
        <v>0</v>
      </c>
      <c r="BF144" s="24">
        <v>0</v>
      </c>
      <c r="BG144" s="25">
        <v>0</v>
      </c>
      <c r="BH144" s="25">
        <v>0</v>
      </c>
      <c r="BI144" s="25">
        <v>0</v>
      </c>
      <c r="BJ144" s="26">
        <v>0</v>
      </c>
      <c r="BK144" s="27">
        <v>0</v>
      </c>
    </row>
    <row r="145" spans="1:64" ht="12" customHeight="1">
      <c r="A145" s="19"/>
      <c r="B145" s="11"/>
      <c r="C145" s="3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2"/>
      <c r="BL145" s="18"/>
    </row>
    <row r="146" spans="1:66" s="28" customFormat="1" ht="15">
      <c r="A146" s="19"/>
      <c r="B146" s="35" t="s">
        <v>45</v>
      </c>
      <c r="C146" s="36">
        <f aca="true" t="shared" si="27" ref="C146:AH146">C144+C139+C107+C101+C63</f>
        <v>0</v>
      </c>
      <c r="D146" s="36">
        <f t="shared" si="27"/>
        <v>3030.7179078828285</v>
      </c>
      <c r="E146" s="36">
        <f t="shared" si="27"/>
        <v>0</v>
      </c>
      <c r="F146" s="36">
        <f t="shared" si="27"/>
        <v>0</v>
      </c>
      <c r="G146" s="36">
        <f t="shared" si="27"/>
        <v>0</v>
      </c>
      <c r="H146" s="36">
        <f t="shared" si="27"/>
        <v>14464.055720517224</v>
      </c>
      <c r="I146" s="36">
        <f t="shared" si="27"/>
        <v>128422.60303760349</v>
      </c>
      <c r="J146" s="36">
        <f t="shared" si="27"/>
        <v>5074.879495672838</v>
      </c>
      <c r="K146" s="36">
        <f t="shared" si="27"/>
        <v>0</v>
      </c>
      <c r="L146" s="36">
        <f t="shared" si="27"/>
        <v>44960.56719082597</v>
      </c>
      <c r="M146" s="36">
        <f t="shared" si="27"/>
        <v>0</v>
      </c>
      <c r="N146" s="36">
        <f t="shared" si="27"/>
        <v>0</v>
      </c>
      <c r="O146" s="36">
        <f t="shared" si="27"/>
        <v>0</v>
      </c>
      <c r="P146" s="36">
        <f t="shared" si="27"/>
        <v>0</v>
      </c>
      <c r="Q146" s="36">
        <f t="shared" si="27"/>
        <v>0</v>
      </c>
      <c r="R146" s="36">
        <f t="shared" si="27"/>
        <v>9523.895005869837</v>
      </c>
      <c r="S146" s="36">
        <f t="shared" si="27"/>
        <v>5691.218907995097</v>
      </c>
      <c r="T146" s="36">
        <f t="shared" si="27"/>
        <v>440.11041147919354</v>
      </c>
      <c r="U146" s="36">
        <f t="shared" si="27"/>
        <v>0</v>
      </c>
      <c r="V146" s="36">
        <f t="shared" si="27"/>
        <v>8696.625527743807</v>
      </c>
      <c r="W146" s="36">
        <f t="shared" si="27"/>
        <v>0</v>
      </c>
      <c r="X146" s="36">
        <f t="shared" si="27"/>
        <v>0</v>
      </c>
      <c r="Y146" s="36">
        <f t="shared" si="27"/>
        <v>0</v>
      </c>
      <c r="Z146" s="36">
        <f t="shared" si="27"/>
        <v>0</v>
      </c>
      <c r="AA146" s="36">
        <f t="shared" si="27"/>
        <v>0</v>
      </c>
      <c r="AB146" s="36">
        <f t="shared" si="27"/>
        <v>0</v>
      </c>
      <c r="AC146" s="36">
        <f t="shared" si="27"/>
        <v>0</v>
      </c>
      <c r="AD146" s="36">
        <f t="shared" si="27"/>
        <v>0</v>
      </c>
      <c r="AE146" s="36">
        <f t="shared" si="27"/>
        <v>0</v>
      </c>
      <c r="AF146" s="36">
        <f t="shared" si="27"/>
        <v>0</v>
      </c>
      <c r="AG146" s="36">
        <f t="shared" si="27"/>
        <v>0</v>
      </c>
      <c r="AH146" s="36">
        <f t="shared" si="27"/>
        <v>0</v>
      </c>
      <c r="AI146" s="36">
        <f aca="true" t="shared" si="28" ref="AI146:BK146">AI144+AI139+AI107+AI101+AI63</f>
        <v>0</v>
      </c>
      <c r="AJ146" s="36">
        <f t="shared" si="28"/>
        <v>0</v>
      </c>
      <c r="AK146" s="36">
        <f t="shared" si="28"/>
        <v>0</v>
      </c>
      <c r="AL146" s="36">
        <f t="shared" si="28"/>
        <v>0</v>
      </c>
      <c r="AM146" s="36">
        <f t="shared" si="28"/>
        <v>0</v>
      </c>
      <c r="AN146" s="36">
        <f t="shared" si="28"/>
        <v>0</v>
      </c>
      <c r="AO146" s="36">
        <f t="shared" si="28"/>
        <v>0</v>
      </c>
      <c r="AP146" s="36">
        <f t="shared" si="28"/>
        <v>0</v>
      </c>
      <c r="AQ146" s="36">
        <f t="shared" si="28"/>
        <v>0</v>
      </c>
      <c r="AR146" s="36">
        <f t="shared" si="28"/>
        <v>0</v>
      </c>
      <c r="AS146" s="36">
        <f t="shared" si="28"/>
        <v>0</v>
      </c>
      <c r="AT146" s="36">
        <f t="shared" si="28"/>
        <v>0</v>
      </c>
      <c r="AU146" s="36">
        <f t="shared" si="28"/>
        <v>0</v>
      </c>
      <c r="AV146" s="36">
        <f t="shared" si="28"/>
        <v>62476.74213727454</v>
      </c>
      <c r="AW146" s="36">
        <f t="shared" si="28"/>
        <v>23356.133294779014</v>
      </c>
      <c r="AX146" s="36">
        <f t="shared" si="28"/>
        <v>111.48820934264516</v>
      </c>
      <c r="AY146" s="36">
        <f t="shared" si="28"/>
        <v>736.9637813968066</v>
      </c>
      <c r="AZ146" s="36">
        <f t="shared" si="28"/>
        <v>51308.9444299873</v>
      </c>
      <c r="BA146" s="36">
        <f t="shared" si="28"/>
        <v>0</v>
      </c>
      <c r="BB146" s="36">
        <f t="shared" si="28"/>
        <v>0</v>
      </c>
      <c r="BC146" s="36">
        <f t="shared" si="28"/>
        <v>0</v>
      </c>
      <c r="BD146" s="36">
        <f t="shared" si="28"/>
        <v>0</v>
      </c>
      <c r="BE146" s="36">
        <f t="shared" si="28"/>
        <v>0</v>
      </c>
      <c r="BF146" s="36">
        <f t="shared" si="28"/>
        <v>41230.719151714424</v>
      </c>
      <c r="BG146" s="36">
        <f t="shared" si="28"/>
        <v>3917.1063063791617</v>
      </c>
      <c r="BH146" s="36">
        <f t="shared" si="28"/>
        <v>236.67994622725803</v>
      </c>
      <c r="BI146" s="36">
        <f t="shared" si="28"/>
        <v>0</v>
      </c>
      <c r="BJ146" s="36">
        <f t="shared" si="28"/>
        <v>12755.560048660385</v>
      </c>
      <c r="BK146" s="27">
        <f t="shared" si="28"/>
        <v>416435.0105113518</v>
      </c>
      <c r="BL146" s="37"/>
      <c r="BM146"/>
      <c r="BN146"/>
    </row>
    <row r="147" spans="1:66" ht="15">
      <c r="A147" s="19"/>
      <c r="B147" s="9"/>
      <c r="C147" s="20"/>
      <c r="D147" s="21"/>
      <c r="E147" s="21"/>
      <c r="F147" s="21"/>
      <c r="G147" s="22"/>
      <c r="H147" s="20"/>
      <c r="I147" s="21"/>
      <c r="J147" s="21"/>
      <c r="K147" s="21"/>
      <c r="L147" s="22"/>
      <c r="M147" s="20"/>
      <c r="N147" s="21"/>
      <c r="O147" s="21"/>
      <c r="P147" s="21"/>
      <c r="Q147" s="22"/>
      <c r="R147" s="20"/>
      <c r="S147" s="21"/>
      <c r="T147" s="21"/>
      <c r="U147" s="21"/>
      <c r="V147" s="22"/>
      <c r="W147" s="20"/>
      <c r="X147" s="21"/>
      <c r="Y147" s="21"/>
      <c r="Z147" s="21"/>
      <c r="AA147" s="22"/>
      <c r="AB147" s="20"/>
      <c r="AC147" s="21"/>
      <c r="AD147" s="21"/>
      <c r="AE147" s="21"/>
      <c r="AF147" s="22"/>
      <c r="AG147" s="20"/>
      <c r="AH147" s="21"/>
      <c r="AI147" s="21"/>
      <c r="AJ147" s="21"/>
      <c r="AK147" s="22"/>
      <c r="AL147" s="20"/>
      <c r="AM147" s="21"/>
      <c r="AN147" s="21"/>
      <c r="AO147" s="21"/>
      <c r="AP147" s="22"/>
      <c r="AQ147" s="20"/>
      <c r="AR147" s="21"/>
      <c r="AS147" s="21"/>
      <c r="AT147" s="21"/>
      <c r="AU147" s="22"/>
      <c r="AV147" s="20"/>
      <c r="AW147" s="21"/>
      <c r="AX147" s="21"/>
      <c r="AY147" s="21"/>
      <c r="AZ147" s="22"/>
      <c r="BA147" s="20"/>
      <c r="BB147" s="21"/>
      <c r="BC147" s="21"/>
      <c r="BD147" s="21"/>
      <c r="BE147" s="22"/>
      <c r="BF147" s="20"/>
      <c r="BG147" s="21"/>
      <c r="BH147" s="21"/>
      <c r="BI147" s="21"/>
      <c r="BJ147" s="22"/>
      <c r="BK147" s="23"/>
      <c r="BL147" s="18"/>
      <c r="BM147"/>
      <c r="BN147"/>
    </row>
    <row r="148" spans="1:65" ht="15">
      <c r="A148" s="19" t="s">
        <v>28</v>
      </c>
      <c r="B148" s="8" t="s">
        <v>29</v>
      </c>
      <c r="C148" s="20"/>
      <c r="D148" s="21"/>
      <c r="E148" s="21"/>
      <c r="F148" s="21"/>
      <c r="G148" s="22"/>
      <c r="H148" s="20"/>
      <c r="I148" s="21"/>
      <c r="J148" s="21"/>
      <c r="K148" s="21"/>
      <c r="L148" s="22"/>
      <c r="M148" s="20"/>
      <c r="N148" s="21"/>
      <c r="O148" s="21"/>
      <c r="P148" s="21"/>
      <c r="Q148" s="22"/>
      <c r="R148" s="20"/>
      <c r="S148" s="21"/>
      <c r="T148" s="21"/>
      <c r="U148" s="21"/>
      <c r="V148" s="22"/>
      <c r="W148" s="20"/>
      <c r="X148" s="21"/>
      <c r="Y148" s="21"/>
      <c r="Z148" s="21"/>
      <c r="AA148" s="22"/>
      <c r="AB148" s="20"/>
      <c r="AC148" s="21"/>
      <c r="AD148" s="21"/>
      <c r="AE148" s="21"/>
      <c r="AF148" s="22"/>
      <c r="AG148" s="20"/>
      <c r="AH148" s="21"/>
      <c r="AI148" s="21"/>
      <c r="AJ148" s="21"/>
      <c r="AK148" s="22"/>
      <c r="AL148" s="20"/>
      <c r="AM148" s="21"/>
      <c r="AN148" s="21"/>
      <c r="AO148" s="21"/>
      <c r="AP148" s="22"/>
      <c r="AQ148" s="20"/>
      <c r="AR148" s="21"/>
      <c r="AS148" s="21"/>
      <c r="AT148" s="21"/>
      <c r="AU148" s="22"/>
      <c r="AV148" s="20"/>
      <c r="AW148" s="21"/>
      <c r="AX148" s="21"/>
      <c r="AY148" s="21"/>
      <c r="AZ148" s="22"/>
      <c r="BA148" s="20"/>
      <c r="BB148" s="21"/>
      <c r="BC148" s="21"/>
      <c r="BD148" s="21"/>
      <c r="BE148" s="22"/>
      <c r="BF148" s="20"/>
      <c r="BG148" s="21"/>
      <c r="BH148" s="21"/>
      <c r="BI148" s="21"/>
      <c r="BJ148" s="22"/>
      <c r="BK148" s="23"/>
      <c r="BL148" s="18"/>
      <c r="BM148" s="18"/>
    </row>
    <row r="149" spans="1:65" ht="15">
      <c r="A149" s="19"/>
      <c r="B149" s="7" t="s">
        <v>143</v>
      </c>
      <c r="C149" s="20">
        <v>0</v>
      </c>
      <c r="D149" s="21">
        <v>0.8715427127096776</v>
      </c>
      <c r="E149" s="21">
        <v>0</v>
      </c>
      <c r="F149" s="21">
        <v>0</v>
      </c>
      <c r="G149" s="22">
        <v>0</v>
      </c>
      <c r="H149" s="20">
        <v>8.4670203456129</v>
      </c>
      <c r="I149" s="21">
        <v>4.788154724677421</v>
      </c>
      <c r="J149" s="21">
        <v>0</v>
      </c>
      <c r="K149" s="21">
        <v>0</v>
      </c>
      <c r="L149" s="22">
        <v>7.3873493122258065</v>
      </c>
      <c r="M149" s="20">
        <v>0</v>
      </c>
      <c r="N149" s="21">
        <v>0</v>
      </c>
      <c r="O149" s="21">
        <v>0</v>
      </c>
      <c r="P149" s="21">
        <v>0</v>
      </c>
      <c r="Q149" s="22">
        <v>0</v>
      </c>
      <c r="R149" s="20">
        <v>6.074418976096775</v>
      </c>
      <c r="S149" s="21">
        <v>5.2990893842258044</v>
      </c>
      <c r="T149" s="21">
        <v>0</v>
      </c>
      <c r="U149" s="21">
        <v>0</v>
      </c>
      <c r="V149" s="22">
        <v>4.194618104225806</v>
      </c>
      <c r="W149" s="20">
        <v>0</v>
      </c>
      <c r="X149" s="21">
        <v>0</v>
      </c>
      <c r="Y149" s="21">
        <v>0</v>
      </c>
      <c r="Z149" s="21">
        <v>0</v>
      </c>
      <c r="AA149" s="22">
        <v>0</v>
      </c>
      <c r="AB149" s="20">
        <v>0</v>
      </c>
      <c r="AC149" s="21">
        <v>0</v>
      </c>
      <c r="AD149" s="21">
        <v>0</v>
      </c>
      <c r="AE149" s="21">
        <v>0</v>
      </c>
      <c r="AF149" s="22">
        <v>0</v>
      </c>
      <c r="AG149" s="20">
        <v>0</v>
      </c>
      <c r="AH149" s="21">
        <v>0</v>
      </c>
      <c r="AI149" s="21">
        <v>0</v>
      </c>
      <c r="AJ149" s="21">
        <v>0</v>
      </c>
      <c r="AK149" s="22">
        <v>0</v>
      </c>
      <c r="AL149" s="20">
        <v>0</v>
      </c>
      <c r="AM149" s="21">
        <v>0</v>
      </c>
      <c r="AN149" s="21">
        <v>0</v>
      </c>
      <c r="AO149" s="21">
        <v>0</v>
      </c>
      <c r="AP149" s="22">
        <v>0</v>
      </c>
      <c r="AQ149" s="20">
        <v>0</v>
      </c>
      <c r="AR149" s="21">
        <v>0</v>
      </c>
      <c r="AS149" s="21">
        <v>0</v>
      </c>
      <c r="AT149" s="21">
        <v>0</v>
      </c>
      <c r="AU149" s="22">
        <v>0</v>
      </c>
      <c r="AV149" s="20">
        <v>25.441713396387097</v>
      </c>
      <c r="AW149" s="21">
        <v>26.447297636431244</v>
      </c>
      <c r="AX149" s="21">
        <v>0</v>
      </c>
      <c r="AY149" s="21">
        <v>0</v>
      </c>
      <c r="AZ149" s="22">
        <v>60.32541544070968</v>
      </c>
      <c r="BA149" s="20">
        <v>0</v>
      </c>
      <c r="BB149" s="21">
        <v>0</v>
      </c>
      <c r="BC149" s="21">
        <v>0</v>
      </c>
      <c r="BD149" s="21">
        <v>0</v>
      </c>
      <c r="BE149" s="22">
        <v>0</v>
      </c>
      <c r="BF149" s="20">
        <v>18.042288052516128</v>
      </c>
      <c r="BG149" s="21">
        <v>7.308664588612903</v>
      </c>
      <c r="BH149" s="21">
        <v>0</v>
      </c>
      <c r="BI149" s="21">
        <v>0</v>
      </c>
      <c r="BJ149" s="22">
        <v>22.847480329161286</v>
      </c>
      <c r="BK149" s="23">
        <f>SUM(C149:BJ149)</f>
        <v>197.49505300359255</v>
      </c>
      <c r="BL149" s="18"/>
      <c r="BM149"/>
    </row>
    <row r="150" spans="1:65" ht="15">
      <c r="A150" s="19"/>
      <c r="B150" s="7" t="s">
        <v>132</v>
      </c>
      <c r="C150" s="20">
        <v>0</v>
      </c>
      <c r="D150" s="21">
        <v>12.136836961225807</v>
      </c>
      <c r="E150" s="21">
        <v>0</v>
      </c>
      <c r="F150" s="21">
        <v>0</v>
      </c>
      <c r="G150" s="22">
        <v>0</v>
      </c>
      <c r="H150" s="20">
        <v>106.68889497538707</v>
      </c>
      <c r="I150" s="21">
        <v>17.722105998354834</v>
      </c>
      <c r="J150" s="21">
        <v>0</v>
      </c>
      <c r="K150" s="21">
        <v>0</v>
      </c>
      <c r="L150" s="22">
        <v>155.4077681240323</v>
      </c>
      <c r="M150" s="20">
        <v>0</v>
      </c>
      <c r="N150" s="21">
        <v>0</v>
      </c>
      <c r="O150" s="21">
        <v>0</v>
      </c>
      <c r="P150" s="21">
        <v>0</v>
      </c>
      <c r="Q150" s="22">
        <v>0</v>
      </c>
      <c r="R150" s="20">
        <v>60.12657728651614</v>
      </c>
      <c r="S150" s="21">
        <v>1.8651032456774193</v>
      </c>
      <c r="T150" s="21">
        <v>0</v>
      </c>
      <c r="U150" s="21">
        <v>0</v>
      </c>
      <c r="V150" s="22">
        <v>10.425402540612904</v>
      </c>
      <c r="W150" s="20">
        <v>0</v>
      </c>
      <c r="X150" s="21">
        <v>0</v>
      </c>
      <c r="Y150" s="21">
        <v>0</v>
      </c>
      <c r="Z150" s="21">
        <v>0</v>
      </c>
      <c r="AA150" s="22">
        <v>0</v>
      </c>
      <c r="AB150" s="20">
        <v>0</v>
      </c>
      <c r="AC150" s="21">
        <v>0</v>
      </c>
      <c r="AD150" s="21">
        <v>0</v>
      </c>
      <c r="AE150" s="21">
        <v>0</v>
      </c>
      <c r="AF150" s="22">
        <v>0</v>
      </c>
      <c r="AG150" s="20">
        <v>0</v>
      </c>
      <c r="AH150" s="21">
        <v>0</v>
      </c>
      <c r="AI150" s="21">
        <v>0</v>
      </c>
      <c r="AJ150" s="21">
        <v>0</v>
      </c>
      <c r="AK150" s="22">
        <v>0</v>
      </c>
      <c r="AL150" s="20">
        <v>0</v>
      </c>
      <c r="AM150" s="21">
        <v>0</v>
      </c>
      <c r="AN150" s="21">
        <v>0</v>
      </c>
      <c r="AO150" s="21">
        <v>0</v>
      </c>
      <c r="AP150" s="22">
        <v>0</v>
      </c>
      <c r="AQ150" s="20">
        <v>0</v>
      </c>
      <c r="AR150" s="21">
        <v>0</v>
      </c>
      <c r="AS150" s="21">
        <v>0</v>
      </c>
      <c r="AT150" s="21">
        <v>0</v>
      </c>
      <c r="AU150" s="22">
        <v>0</v>
      </c>
      <c r="AV150" s="20">
        <v>461.68910225632237</v>
      </c>
      <c r="AW150" s="21">
        <v>127.68724609089911</v>
      </c>
      <c r="AX150" s="21">
        <v>0</v>
      </c>
      <c r="AY150" s="21">
        <v>0</v>
      </c>
      <c r="AZ150" s="22">
        <v>365.1484893189999</v>
      </c>
      <c r="BA150" s="20">
        <v>0</v>
      </c>
      <c r="BB150" s="21">
        <v>0</v>
      </c>
      <c r="BC150" s="21">
        <v>0</v>
      </c>
      <c r="BD150" s="21">
        <v>0</v>
      </c>
      <c r="BE150" s="22">
        <v>0</v>
      </c>
      <c r="BF150" s="20">
        <v>231.5726448297419</v>
      </c>
      <c r="BG150" s="21">
        <v>4.138610020645161</v>
      </c>
      <c r="BH150" s="21">
        <v>0</v>
      </c>
      <c r="BI150" s="21">
        <v>0</v>
      </c>
      <c r="BJ150" s="22">
        <v>32.39358742054839</v>
      </c>
      <c r="BK150" s="23">
        <f>SUM(C150:BJ150)</f>
        <v>1587.0023690689632</v>
      </c>
      <c r="BL150" s="18"/>
      <c r="BM150"/>
    </row>
    <row r="151" spans="1:65" ht="15">
      <c r="A151" s="19"/>
      <c r="B151" s="7" t="s">
        <v>140</v>
      </c>
      <c r="C151" s="20">
        <v>0</v>
      </c>
      <c r="D151" s="21">
        <v>0.8958026287741938</v>
      </c>
      <c r="E151" s="21">
        <v>0</v>
      </c>
      <c r="F151" s="21">
        <v>0</v>
      </c>
      <c r="G151" s="22">
        <v>0</v>
      </c>
      <c r="H151" s="20">
        <v>14.032184390741934</v>
      </c>
      <c r="I151" s="21">
        <v>0.9738971099032261</v>
      </c>
      <c r="J151" s="21">
        <v>0</v>
      </c>
      <c r="K151" s="21">
        <v>0</v>
      </c>
      <c r="L151" s="22">
        <v>22.990083944548395</v>
      </c>
      <c r="M151" s="20">
        <v>0</v>
      </c>
      <c r="N151" s="21">
        <v>0</v>
      </c>
      <c r="O151" s="21">
        <v>0</v>
      </c>
      <c r="P151" s="21">
        <v>0</v>
      </c>
      <c r="Q151" s="22">
        <v>0</v>
      </c>
      <c r="R151" s="20">
        <v>15.050607379677421</v>
      </c>
      <c r="S151" s="21">
        <v>4.82833378151613</v>
      </c>
      <c r="T151" s="21">
        <v>0</v>
      </c>
      <c r="U151" s="21">
        <v>0</v>
      </c>
      <c r="V151" s="22">
        <v>14.448981955677423</v>
      </c>
      <c r="W151" s="20">
        <v>0</v>
      </c>
      <c r="X151" s="21">
        <v>0</v>
      </c>
      <c r="Y151" s="21">
        <v>0</v>
      </c>
      <c r="Z151" s="21">
        <v>0</v>
      </c>
      <c r="AA151" s="22">
        <v>0</v>
      </c>
      <c r="AB151" s="20">
        <v>0</v>
      </c>
      <c r="AC151" s="21">
        <v>0</v>
      </c>
      <c r="AD151" s="21">
        <v>0</v>
      </c>
      <c r="AE151" s="21">
        <v>0</v>
      </c>
      <c r="AF151" s="22">
        <v>0</v>
      </c>
      <c r="AG151" s="20">
        <v>0</v>
      </c>
      <c r="AH151" s="21">
        <v>0</v>
      </c>
      <c r="AI151" s="21">
        <v>0</v>
      </c>
      <c r="AJ151" s="21">
        <v>0</v>
      </c>
      <c r="AK151" s="22">
        <v>0</v>
      </c>
      <c r="AL151" s="20">
        <v>0</v>
      </c>
      <c r="AM151" s="21">
        <v>0</v>
      </c>
      <c r="AN151" s="21">
        <v>0</v>
      </c>
      <c r="AO151" s="21">
        <v>0</v>
      </c>
      <c r="AP151" s="22">
        <v>0</v>
      </c>
      <c r="AQ151" s="20">
        <v>0</v>
      </c>
      <c r="AR151" s="21">
        <v>0</v>
      </c>
      <c r="AS151" s="21">
        <v>0</v>
      </c>
      <c r="AT151" s="21">
        <v>0</v>
      </c>
      <c r="AU151" s="22">
        <v>0</v>
      </c>
      <c r="AV151" s="20">
        <v>33.88721439412903</v>
      </c>
      <c r="AW151" s="21">
        <v>10.25691180653146</v>
      </c>
      <c r="AX151" s="21">
        <v>0</v>
      </c>
      <c r="AY151" s="21">
        <v>0</v>
      </c>
      <c r="AZ151" s="22">
        <v>45.249902904032254</v>
      </c>
      <c r="BA151" s="20">
        <v>0</v>
      </c>
      <c r="BB151" s="21">
        <v>0</v>
      </c>
      <c r="BC151" s="21">
        <v>0</v>
      </c>
      <c r="BD151" s="21">
        <v>0</v>
      </c>
      <c r="BE151" s="22">
        <v>0</v>
      </c>
      <c r="BF151" s="20">
        <v>29.510500535451616</v>
      </c>
      <c r="BG151" s="21">
        <v>3.1205582201612896</v>
      </c>
      <c r="BH151" s="21">
        <v>0</v>
      </c>
      <c r="BI151" s="21">
        <v>0</v>
      </c>
      <c r="BJ151" s="22">
        <v>20.196378328870967</v>
      </c>
      <c r="BK151" s="23">
        <f>SUM(C151:BJ151)</f>
        <v>215.44135738001535</v>
      </c>
      <c r="BL151" s="18"/>
      <c r="BM151"/>
    </row>
    <row r="152" spans="1:64" ht="15">
      <c r="A152" s="19"/>
      <c r="B152" s="7" t="s">
        <v>160</v>
      </c>
      <c r="C152" s="20">
        <v>0</v>
      </c>
      <c r="D152" s="21">
        <v>1.0123004838709677</v>
      </c>
      <c r="E152" s="21">
        <v>0</v>
      </c>
      <c r="F152" s="21">
        <v>0</v>
      </c>
      <c r="G152" s="22">
        <v>0</v>
      </c>
      <c r="H152" s="20">
        <v>43.05250976096774</v>
      </c>
      <c r="I152" s="21">
        <v>14.677492199903226</v>
      </c>
      <c r="J152" s="21">
        <v>0</v>
      </c>
      <c r="K152" s="21">
        <v>0</v>
      </c>
      <c r="L152" s="22">
        <v>145.77596207651612</v>
      </c>
      <c r="M152" s="20">
        <v>0</v>
      </c>
      <c r="N152" s="21">
        <v>0</v>
      </c>
      <c r="O152" s="21">
        <v>0</v>
      </c>
      <c r="P152" s="21">
        <v>0</v>
      </c>
      <c r="Q152" s="22">
        <v>0</v>
      </c>
      <c r="R152" s="20">
        <v>23.341747058741937</v>
      </c>
      <c r="S152" s="21">
        <v>0.25443355554838715</v>
      </c>
      <c r="T152" s="21">
        <v>0</v>
      </c>
      <c r="U152" s="21">
        <v>0</v>
      </c>
      <c r="V152" s="22">
        <v>20.312100175451615</v>
      </c>
      <c r="W152" s="20">
        <v>0</v>
      </c>
      <c r="X152" s="21">
        <v>0</v>
      </c>
      <c r="Y152" s="21">
        <v>0</v>
      </c>
      <c r="Z152" s="21">
        <v>0</v>
      </c>
      <c r="AA152" s="22">
        <v>0</v>
      </c>
      <c r="AB152" s="20">
        <v>0</v>
      </c>
      <c r="AC152" s="21">
        <v>0</v>
      </c>
      <c r="AD152" s="21">
        <v>0</v>
      </c>
      <c r="AE152" s="21">
        <v>0</v>
      </c>
      <c r="AF152" s="22">
        <v>0</v>
      </c>
      <c r="AG152" s="20">
        <v>0</v>
      </c>
      <c r="AH152" s="21">
        <v>0</v>
      </c>
      <c r="AI152" s="21">
        <v>0</v>
      </c>
      <c r="AJ152" s="21">
        <v>0</v>
      </c>
      <c r="AK152" s="22">
        <v>0</v>
      </c>
      <c r="AL152" s="20">
        <v>0</v>
      </c>
      <c r="AM152" s="21">
        <v>0</v>
      </c>
      <c r="AN152" s="21">
        <v>0</v>
      </c>
      <c r="AO152" s="21">
        <v>0</v>
      </c>
      <c r="AP152" s="22">
        <v>0</v>
      </c>
      <c r="AQ152" s="20">
        <v>0</v>
      </c>
      <c r="AR152" s="21">
        <v>0</v>
      </c>
      <c r="AS152" s="21">
        <v>0</v>
      </c>
      <c r="AT152" s="21">
        <v>0</v>
      </c>
      <c r="AU152" s="22">
        <v>0</v>
      </c>
      <c r="AV152" s="20">
        <v>10.847042180032256</v>
      </c>
      <c r="AW152" s="21">
        <v>2.836235737405197</v>
      </c>
      <c r="AX152" s="21">
        <v>0</v>
      </c>
      <c r="AY152" s="21">
        <v>0</v>
      </c>
      <c r="AZ152" s="22">
        <v>21.419134772483872</v>
      </c>
      <c r="BA152" s="20">
        <v>0</v>
      </c>
      <c r="BB152" s="21">
        <v>0</v>
      </c>
      <c r="BC152" s="21">
        <v>0</v>
      </c>
      <c r="BD152" s="21">
        <v>0</v>
      </c>
      <c r="BE152" s="22">
        <v>0</v>
      </c>
      <c r="BF152" s="20">
        <v>3.583855025322581</v>
      </c>
      <c r="BG152" s="21">
        <v>0.192992145</v>
      </c>
      <c r="BH152" s="21">
        <v>0</v>
      </c>
      <c r="BI152" s="21">
        <v>0</v>
      </c>
      <c r="BJ152" s="22">
        <v>2.0331413032258063</v>
      </c>
      <c r="BK152" s="23">
        <f>SUM(C152:BJ152)</f>
        <v>289.3389464744697</v>
      </c>
      <c r="BL152" s="18"/>
    </row>
    <row r="153" spans="1:63" ht="15">
      <c r="A153" s="19"/>
      <c r="B153" s="7" t="s">
        <v>154</v>
      </c>
      <c r="C153" s="20">
        <v>0</v>
      </c>
      <c r="D153" s="21">
        <v>0.5708280645161291</v>
      </c>
      <c r="E153" s="21">
        <v>0</v>
      </c>
      <c r="F153" s="21">
        <v>0</v>
      </c>
      <c r="G153" s="22">
        <v>0</v>
      </c>
      <c r="H153" s="20">
        <v>12.326229181290323</v>
      </c>
      <c r="I153" s="21">
        <v>6.328701977870968</v>
      </c>
      <c r="J153" s="21">
        <v>0</v>
      </c>
      <c r="K153" s="21">
        <v>0</v>
      </c>
      <c r="L153" s="22">
        <v>22.038873931870967</v>
      </c>
      <c r="M153" s="20">
        <v>0</v>
      </c>
      <c r="N153" s="21">
        <v>0</v>
      </c>
      <c r="O153" s="21">
        <v>0</v>
      </c>
      <c r="P153" s="21">
        <v>0</v>
      </c>
      <c r="Q153" s="22">
        <v>0</v>
      </c>
      <c r="R153" s="20">
        <v>8.513142610419354</v>
      </c>
      <c r="S153" s="21">
        <v>0.5398871666451612</v>
      </c>
      <c r="T153" s="21">
        <v>0</v>
      </c>
      <c r="U153" s="21">
        <v>0</v>
      </c>
      <c r="V153" s="22">
        <v>5.621881811000001</v>
      </c>
      <c r="W153" s="20">
        <v>0</v>
      </c>
      <c r="X153" s="21">
        <v>0</v>
      </c>
      <c r="Y153" s="21">
        <v>0</v>
      </c>
      <c r="Z153" s="21">
        <v>0</v>
      </c>
      <c r="AA153" s="22">
        <v>0</v>
      </c>
      <c r="AB153" s="20">
        <v>0</v>
      </c>
      <c r="AC153" s="21">
        <v>0</v>
      </c>
      <c r="AD153" s="21">
        <v>0</v>
      </c>
      <c r="AE153" s="21">
        <v>0</v>
      </c>
      <c r="AF153" s="22">
        <v>0</v>
      </c>
      <c r="AG153" s="20">
        <v>0</v>
      </c>
      <c r="AH153" s="21">
        <v>0</v>
      </c>
      <c r="AI153" s="21">
        <v>0</v>
      </c>
      <c r="AJ153" s="21">
        <v>0</v>
      </c>
      <c r="AK153" s="22">
        <v>0</v>
      </c>
      <c r="AL153" s="20">
        <v>0</v>
      </c>
      <c r="AM153" s="21">
        <v>0</v>
      </c>
      <c r="AN153" s="21">
        <v>0</v>
      </c>
      <c r="AO153" s="21">
        <v>0</v>
      </c>
      <c r="AP153" s="22">
        <v>0</v>
      </c>
      <c r="AQ153" s="20">
        <v>0</v>
      </c>
      <c r="AR153" s="21">
        <v>0</v>
      </c>
      <c r="AS153" s="21">
        <v>0</v>
      </c>
      <c r="AT153" s="21">
        <v>0</v>
      </c>
      <c r="AU153" s="22">
        <v>0</v>
      </c>
      <c r="AV153" s="20">
        <v>41.49372703896774</v>
      </c>
      <c r="AW153" s="21">
        <v>17.825537921872442</v>
      </c>
      <c r="AX153" s="21">
        <v>0</v>
      </c>
      <c r="AY153" s="21">
        <v>0</v>
      </c>
      <c r="AZ153" s="22">
        <v>82.133625992</v>
      </c>
      <c r="BA153" s="20">
        <v>0</v>
      </c>
      <c r="BB153" s="21">
        <v>0</v>
      </c>
      <c r="BC153" s="21">
        <v>0</v>
      </c>
      <c r="BD153" s="21">
        <v>0</v>
      </c>
      <c r="BE153" s="22">
        <v>0</v>
      </c>
      <c r="BF153" s="20">
        <v>25.16269790596774</v>
      </c>
      <c r="BG153" s="21">
        <v>2.5394084374193544</v>
      </c>
      <c r="BH153" s="21">
        <v>0</v>
      </c>
      <c r="BI153" s="21">
        <v>0</v>
      </c>
      <c r="BJ153" s="22">
        <v>14.403107197419354</v>
      </c>
      <c r="BK153" s="23">
        <f>SUM(C153:BJ153)</f>
        <v>239.49764923725957</v>
      </c>
    </row>
    <row r="154" spans="1:63" s="28" customFormat="1" ht="15">
      <c r="A154" s="19"/>
      <c r="B154" s="8" t="s">
        <v>27</v>
      </c>
      <c r="C154" s="24">
        <f>SUM(C149:C153)</f>
        <v>0</v>
      </c>
      <c r="D154" s="24">
        <f aca="true" t="shared" si="29" ref="D154:BJ154">SUM(D149:D153)</f>
        <v>15.487310851096776</v>
      </c>
      <c r="E154" s="24">
        <f t="shared" si="29"/>
        <v>0</v>
      </c>
      <c r="F154" s="24">
        <f t="shared" si="29"/>
        <v>0</v>
      </c>
      <c r="G154" s="24">
        <f t="shared" si="29"/>
        <v>0</v>
      </c>
      <c r="H154" s="24">
        <f t="shared" si="29"/>
        <v>184.56683865399998</v>
      </c>
      <c r="I154" s="24">
        <f t="shared" si="29"/>
        <v>44.49035201070968</v>
      </c>
      <c r="J154" s="24">
        <f t="shared" si="29"/>
        <v>0</v>
      </c>
      <c r="K154" s="24">
        <f t="shared" si="29"/>
        <v>0</v>
      </c>
      <c r="L154" s="24">
        <f t="shared" si="29"/>
        <v>353.6000373891936</v>
      </c>
      <c r="M154" s="24">
        <f t="shared" si="29"/>
        <v>0</v>
      </c>
      <c r="N154" s="24">
        <f t="shared" si="29"/>
        <v>0</v>
      </c>
      <c r="O154" s="24">
        <f t="shared" si="29"/>
        <v>0</v>
      </c>
      <c r="P154" s="24">
        <f t="shared" si="29"/>
        <v>0</v>
      </c>
      <c r="Q154" s="24">
        <f t="shared" si="29"/>
        <v>0</v>
      </c>
      <c r="R154" s="24">
        <f t="shared" si="29"/>
        <v>113.10649331145163</v>
      </c>
      <c r="S154" s="24">
        <f t="shared" si="29"/>
        <v>12.786847133612902</v>
      </c>
      <c r="T154" s="24">
        <f t="shared" si="29"/>
        <v>0</v>
      </c>
      <c r="U154" s="24">
        <f t="shared" si="29"/>
        <v>0</v>
      </c>
      <c r="V154" s="24">
        <f t="shared" si="29"/>
        <v>55.00298458696775</v>
      </c>
      <c r="W154" s="24">
        <f t="shared" si="29"/>
        <v>0</v>
      </c>
      <c r="X154" s="24">
        <f t="shared" si="29"/>
        <v>0</v>
      </c>
      <c r="Y154" s="24">
        <f t="shared" si="29"/>
        <v>0</v>
      </c>
      <c r="Z154" s="24">
        <f t="shared" si="29"/>
        <v>0</v>
      </c>
      <c r="AA154" s="24">
        <f t="shared" si="29"/>
        <v>0</v>
      </c>
      <c r="AB154" s="24">
        <f t="shared" si="29"/>
        <v>0</v>
      </c>
      <c r="AC154" s="24">
        <f t="shared" si="29"/>
        <v>0</v>
      </c>
      <c r="AD154" s="24">
        <f t="shared" si="29"/>
        <v>0</v>
      </c>
      <c r="AE154" s="24">
        <f t="shared" si="29"/>
        <v>0</v>
      </c>
      <c r="AF154" s="24">
        <f t="shared" si="29"/>
        <v>0</v>
      </c>
      <c r="AG154" s="24">
        <f t="shared" si="29"/>
        <v>0</v>
      </c>
      <c r="AH154" s="24">
        <f t="shared" si="29"/>
        <v>0</v>
      </c>
      <c r="AI154" s="24">
        <f t="shared" si="29"/>
        <v>0</v>
      </c>
      <c r="AJ154" s="24">
        <f t="shared" si="29"/>
        <v>0</v>
      </c>
      <c r="AK154" s="24">
        <f t="shared" si="29"/>
        <v>0</v>
      </c>
      <c r="AL154" s="24">
        <f t="shared" si="29"/>
        <v>0</v>
      </c>
      <c r="AM154" s="24">
        <f t="shared" si="29"/>
        <v>0</v>
      </c>
      <c r="AN154" s="24">
        <f t="shared" si="29"/>
        <v>0</v>
      </c>
      <c r="AO154" s="24">
        <f t="shared" si="29"/>
        <v>0</v>
      </c>
      <c r="AP154" s="24">
        <f t="shared" si="29"/>
        <v>0</v>
      </c>
      <c r="AQ154" s="24">
        <f t="shared" si="29"/>
        <v>0</v>
      </c>
      <c r="AR154" s="24">
        <f t="shared" si="29"/>
        <v>0</v>
      </c>
      <c r="AS154" s="24">
        <f t="shared" si="29"/>
        <v>0</v>
      </c>
      <c r="AT154" s="24">
        <f t="shared" si="29"/>
        <v>0</v>
      </c>
      <c r="AU154" s="24">
        <f t="shared" si="29"/>
        <v>0</v>
      </c>
      <c r="AV154" s="24">
        <f t="shared" si="29"/>
        <v>573.3587992658386</v>
      </c>
      <c r="AW154" s="24">
        <f t="shared" si="29"/>
        <v>185.05322919313946</v>
      </c>
      <c r="AX154" s="24">
        <f t="shared" si="29"/>
        <v>0</v>
      </c>
      <c r="AY154" s="24">
        <f t="shared" si="29"/>
        <v>0</v>
      </c>
      <c r="AZ154" s="24">
        <f t="shared" si="29"/>
        <v>574.2765684282257</v>
      </c>
      <c r="BA154" s="24">
        <f t="shared" si="29"/>
        <v>0</v>
      </c>
      <c r="BB154" s="24">
        <f t="shared" si="29"/>
        <v>0</v>
      </c>
      <c r="BC154" s="24">
        <f t="shared" si="29"/>
        <v>0</v>
      </c>
      <c r="BD154" s="24">
        <f t="shared" si="29"/>
        <v>0</v>
      </c>
      <c r="BE154" s="24">
        <f t="shared" si="29"/>
        <v>0</v>
      </c>
      <c r="BF154" s="24">
        <f t="shared" si="29"/>
        <v>307.87198634899994</v>
      </c>
      <c r="BG154" s="24">
        <f t="shared" si="29"/>
        <v>17.300233411838708</v>
      </c>
      <c r="BH154" s="24">
        <f t="shared" si="29"/>
        <v>0</v>
      </c>
      <c r="BI154" s="24">
        <f t="shared" si="29"/>
        <v>0</v>
      </c>
      <c r="BJ154" s="24">
        <f t="shared" si="29"/>
        <v>91.87369457922581</v>
      </c>
      <c r="BK154" s="26">
        <f>SUM(BK149:BK153)</f>
        <v>2528.7753751643004</v>
      </c>
    </row>
    <row r="157" spans="1:13" ht="15">
      <c r="A157" s="53" t="s">
        <v>199</v>
      </c>
      <c r="B157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</row>
    <row r="158" spans="1:13" ht="15">
      <c r="A158" s="53" t="s">
        <v>200</v>
      </c>
      <c r="B158"/>
      <c r="C158"/>
      <c r="D158"/>
      <c r="E158"/>
      <c r="F158"/>
      <c r="G158"/>
      <c r="H158"/>
      <c r="I158"/>
      <c r="J158"/>
      <c r="K158" s="53" t="s">
        <v>201</v>
      </c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 s="53" t="s">
        <v>202</v>
      </c>
      <c r="L159"/>
      <c r="M159"/>
    </row>
    <row r="160" spans="1:13" ht="15">
      <c r="A160" s="53" t="s">
        <v>203</v>
      </c>
      <c r="B160"/>
      <c r="C160"/>
      <c r="D160"/>
      <c r="E160"/>
      <c r="F160"/>
      <c r="G160"/>
      <c r="H160"/>
      <c r="I160"/>
      <c r="J160"/>
      <c r="K160" s="53" t="s">
        <v>204</v>
      </c>
      <c r="L160"/>
      <c r="M160"/>
    </row>
    <row r="161" spans="1:13" ht="15">
      <c r="A161" s="53" t="s">
        <v>205</v>
      </c>
      <c r="B161"/>
      <c r="C161"/>
      <c r="D161"/>
      <c r="E161"/>
      <c r="F161"/>
      <c r="G161"/>
      <c r="H161"/>
      <c r="I161"/>
      <c r="J161"/>
      <c r="K161" s="53" t="s">
        <v>206</v>
      </c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 s="53" t="s">
        <v>207</v>
      </c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 s="53" t="s">
        <v>208</v>
      </c>
      <c r="L163"/>
      <c r="M163"/>
    </row>
  </sheetData>
  <sheetProtection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78" t="s">
        <v>198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15">
      <c r="B3" s="78" t="s">
        <v>133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30">
      <c r="B4" s="38" t="s">
        <v>0</v>
      </c>
      <c r="C4" s="38" t="s">
        <v>52</v>
      </c>
      <c r="D4" s="38" t="s">
        <v>53</v>
      </c>
      <c r="E4" s="38" t="s">
        <v>54</v>
      </c>
      <c r="F4" s="38" t="s">
        <v>21</v>
      </c>
      <c r="G4" s="38" t="s">
        <v>25</v>
      </c>
      <c r="H4" s="38" t="s">
        <v>43</v>
      </c>
      <c r="I4" s="38" t="s">
        <v>55</v>
      </c>
      <c r="J4" s="38" t="s">
        <v>56</v>
      </c>
      <c r="K4" s="38" t="s">
        <v>57</v>
      </c>
      <c r="L4" s="38" t="s">
        <v>58</v>
      </c>
    </row>
    <row r="5" spans="2:12" ht="15">
      <c r="B5" s="39">
        <v>1</v>
      </c>
      <c r="C5" s="40" t="s">
        <v>59</v>
      </c>
      <c r="D5" s="41">
        <v>0.1061557202903226</v>
      </c>
      <c r="E5" s="41">
        <v>0.1273736922258065</v>
      </c>
      <c r="F5" s="41">
        <v>12.656941794580641</v>
      </c>
      <c r="G5" s="41">
        <v>0.05473294551612903</v>
      </c>
      <c r="H5" s="41">
        <v>0</v>
      </c>
      <c r="I5" s="42">
        <v>0</v>
      </c>
      <c r="J5" s="42">
        <v>0</v>
      </c>
      <c r="K5" s="42">
        <f>D5+E5+F5+G5+H5+I5+J5</f>
        <v>12.945204152612899</v>
      </c>
      <c r="L5" s="41">
        <v>0.16366020606451617</v>
      </c>
    </row>
    <row r="6" spans="2:12" ht="15">
      <c r="B6" s="39">
        <v>2</v>
      </c>
      <c r="C6" s="43" t="s">
        <v>60</v>
      </c>
      <c r="D6" s="41">
        <v>80.47176090196776</v>
      </c>
      <c r="E6" s="41">
        <v>416.0305066983227</v>
      </c>
      <c r="F6" s="41">
        <v>2785.126856687935</v>
      </c>
      <c r="G6" s="41">
        <v>34.869568435967736</v>
      </c>
      <c r="H6" s="41">
        <v>0</v>
      </c>
      <c r="I6" s="42">
        <v>58.25849999999999</v>
      </c>
      <c r="J6" s="42">
        <v>452.0062</v>
      </c>
      <c r="K6" s="42">
        <f aca="true" t="shared" si="0" ref="K6:K41">D6+E6+F6+G6+H6+I6+J6</f>
        <v>3826.7633927241927</v>
      </c>
      <c r="L6" s="41">
        <v>25.236243122774187</v>
      </c>
    </row>
    <row r="7" spans="2:12" ht="15">
      <c r="B7" s="39">
        <v>3</v>
      </c>
      <c r="C7" s="40" t="s">
        <v>61</v>
      </c>
      <c r="D7" s="41">
        <v>0.935870117967742</v>
      </c>
      <c r="E7" s="41">
        <v>2.36551595967742</v>
      </c>
      <c r="F7" s="41">
        <v>49.04390605829033</v>
      </c>
      <c r="G7" s="41">
        <v>0.3291484250322581</v>
      </c>
      <c r="H7" s="41">
        <v>0</v>
      </c>
      <c r="I7" s="42">
        <v>0.35950000000000004</v>
      </c>
      <c r="J7" s="42">
        <v>2.4316000000000004</v>
      </c>
      <c r="K7" s="42">
        <f t="shared" si="0"/>
        <v>55.46554056096775</v>
      </c>
      <c r="L7" s="41">
        <v>0.4827203976129033</v>
      </c>
    </row>
    <row r="8" spans="2:12" ht="15">
      <c r="B8" s="39">
        <v>4</v>
      </c>
      <c r="C8" s="43" t="s">
        <v>62</v>
      </c>
      <c r="D8" s="41">
        <v>15.894935216096776</v>
      </c>
      <c r="E8" s="41">
        <v>110.54784914861293</v>
      </c>
      <c r="F8" s="41">
        <v>1350.1911897720638</v>
      </c>
      <c r="G8" s="41">
        <v>31.368490911741933</v>
      </c>
      <c r="H8" s="41">
        <v>0</v>
      </c>
      <c r="I8" s="42">
        <v>13.7608</v>
      </c>
      <c r="J8" s="42">
        <v>86.1008</v>
      </c>
      <c r="K8" s="42">
        <f t="shared" si="0"/>
        <v>1607.8640650485154</v>
      </c>
      <c r="L8" s="41">
        <v>13.07313749145162</v>
      </c>
    </row>
    <row r="9" spans="2:12" ht="15">
      <c r="B9" s="39">
        <v>5</v>
      </c>
      <c r="C9" s="43" t="s">
        <v>63</v>
      </c>
      <c r="D9" s="41">
        <v>34.19122451674195</v>
      </c>
      <c r="E9" s="41">
        <v>114.51053222393537</v>
      </c>
      <c r="F9" s="41">
        <v>3302.5070486375466</v>
      </c>
      <c r="G9" s="41">
        <v>35.883841389032256</v>
      </c>
      <c r="H9" s="41">
        <v>0</v>
      </c>
      <c r="I9" s="42">
        <v>54.470600000000005</v>
      </c>
      <c r="J9" s="42">
        <v>491.2978000000001</v>
      </c>
      <c r="K9" s="42">
        <f t="shared" si="0"/>
        <v>4032.8610467672565</v>
      </c>
      <c r="L9" s="41">
        <v>51.01614075432257</v>
      </c>
    </row>
    <row r="10" spans="2:12" ht="15">
      <c r="B10" s="39">
        <v>6</v>
      </c>
      <c r="C10" s="43" t="s">
        <v>64</v>
      </c>
      <c r="D10" s="41">
        <v>12.956780309677423</v>
      </c>
      <c r="E10" s="41">
        <v>133.16360046406453</v>
      </c>
      <c r="F10" s="41">
        <v>1059.8564375151939</v>
      </c>
      <c r="G10" s="41">
        <v>27.829023701419352</v>
      </c>
      <c r="H10" s="41">
        <v>0</v>
      </c>
      <c r="I10" s="42">
        <v>110.0311</v>
      </c>
      <c r="J10" s="42">
        <v>244.02419999999998</v>
      </c>
      <c r="K10" s="42">
        <f t="shared" si="0"/>
        <v>1587.8611419903552</v>
      </c>
      <c r="L10" s="41">
        <v>8.326546786387096</v>
      </c>
    </row>
    <row r="11" spans="2:12" ht="15">
      <c r="B11" s="39">
        <v>7</v>
      </c>
      <c r="C11" s="43" t="s">
        <v>65</v>
      </c>
      <c r="D11" s="41">
        <v>73.3469488538387</v>
      </c>
      <c r="E11" s="41">
        <v>157.82136368380637</v>
      </c>
      <c r="F11" s="41">
        <v>1947.688948486742</v>
      </c>
      <c r="G11" s="41">
        <v>34.81804491841936</v>
      </c>
      <c r="H11" s="41">
        <v>0</v>
      </c>
      <c r="I11" s="42">
        <v>0</v>
      </c>
      <c r="J11" s="42">
        <v>0</v>
      </c>
      <c r="K11" s="42">
        <f t="shared" si="0"/>
        <v>2213.6753059428065</v>
      </c>
      <c r="L11" s="41">
        <v>21.345476496225803</v>
      </c>
    </row>
    <row r="12" spans="2:12" ht="15">
      <c r="B12" s="39">
        <v>8</v>
      </c>
      <c r="C12" s="40" t="s">
        <v>66</v>
      </c>
      <c r="D12" s="41">
        <v>1.1875373747741933</v>
      </c>
      <c r="E12" s="41">
        <v>8.495207043548385</v>
      </c>
      <c r="F12" s="41">
        <v>116.02800323296775</v>
      </c>
      <c r="G12" s="41">
        <v>3.3633574647096767</v>
      </c>
      <c r="H12" s="41">
        <v>0</v>
      </c>
      <c r="I12" s="42">
        <v>0</v>
      </c>
      <c r="J12" s="42">
        <v>0</v>
      </c>
      <c r="K12" s="42">
        <f t="shared" si="0"/>
        <v>129.074105116</v>
      </c>
      <c r="L12" s="41">
        <v>0.7193203606129034</v>
      </c>
    </row>
    <row r="13" spans="2:12" ht="15">
      <c r="B13" s="39">
        <v>9</v>
      </c>
      <c r="C13" s="40" t="s">
        <v>67</v>
      </c>
      <c r="D13" s="41">
        <v>0.027431979935483866</v>
      </c>
      <c r="E13" s="41">
        <v>0.5063980448387096</v>
      </c>
      <c r="F13" s="41">
        <v>10.613021135064514</v>
      </c>
      <c r="G13" s="41">
        <v>0.012812238870967744</v>
      </c>
      <c r="H13" s="41">
        <v>0</v>
      </c>
      <c r="I13" s="42">
        <v>0</v>
      </c>
      <c r="J13" s="42">
        <v>0</v>
      </c>
      <c r="K13" s="42">
        <f t="shared" si="0"/>
        <v>11.159663398709675</v>
      </c>
      <c r="L13" s="41">
        <v>0.025710726548387103</v>
      </c>
    </row>
    <row r="14" spans="2:12" ht="15">
      <c r="B14" s="39">
        <v>10</v>
      </c>
      <c r="C14" s="43" t="s">
        <v>68</v>
      </c>
      <c r="D14" s="41">
        <v>266.87733465</v>
      </c>
      <c r="E14" s="41">
        <v>555.7213102218711</v>
      </c>
      <c r="F14" s="41">
        <v>1829.124467768001</v>
      </c>
      <c r="G14" s="41">
        <v>78.91264961312902</v>
      </c>
      <c r="H14" s="41">
        <v>0</v>
      </c>
      <c r="I14" s="42">
        <v>126.4555</v>
      </c>
      <c r="J14" s="42">
        <v>79.71020000000004</v>
      </c>
      <c r="K14" s="42">
        <f t="shared" si="0"/>
        <v>2936.801462253001</v>
      </c>
      <c r="L14" s="41">
        <v>22.160604018322587</v>
      </c>
    </row>
    <row r="15" spans="2:12" ht="15">
      <c r="B15" s="39">
        <v>11</v>
      </c>
      <c r="C15" s="43" t="s">
        <v>69</v>
      </c>
      <c r="D15" s="41">
        <v>1761.6500134637745</v>
      </c>
      <c r="E15" s="41">
        <v>3200.0503983608055</v>
      </c>
      <c r="F15" s="41">
        <v>22868.91412300858</v>
      </c>
      <c r="G15" s="41">
        <v>543.0901662575162</v>
      </c>
      <c r="H15" s="41">
        <v>0</v>
      </c>
      <c r="I15" s="42">
        <v>316.79550000000006</v>
      </c>
      <c r="J15" s="42">
        <v>3211.4267999999993</v>
      </c>
      <c r="K15" s="42">
        <f t="shared" si="0"/>
        <v>31901.927001090677</v>
      </c>
      <c r="L15" s="41">
        <v>191.63847068903223</v>
      </c>
    </row>
    <row r="16" spans="2:12" ht="15">
      <c r="B16" s="39">
        <v>12</v>
      </c>
      <c r="C16" s="43" t="s">
        <v>70</v>
      </c>
      <c r="D16" s="41">
        <v>1867.6280036936132</v>
      </c>
      <c r="E16" s="41">
        <v>3324.973830314383</v>
      </c>
      <c r="F16" s="41">
        <v>6023.046228394168</v>
      </c>
      <c r="G16" s="41">
        <v>57.576193886451605</v>
      </c>
      <c r="H16" s="41">
        <v>0</v>
      </c>
      <c r="I16" s="42">
        <v>128.1814</v>
      </c>
      <c r="J16" s="42">
        <v>1854.9677</v>
      </c>
      <c r="K16" s="42">
        <f t="shared" si="0"/>
        <v>13256.373356288614</v>
      </c>
      <c r="L16" s="41">
        <v>87.39767113216125</v>
      </c>
    </row>
    <row r="17" spans="2:12" ht="15">
      <c r="B17" s="39">
        <v>13</v>
      </c>
      <c r="C17" s="43" t="s">
        <v>71</v>
      </c>
      <c r="D17" s="41">
        <v>8.056355574096774</v>
      </c>
      <c r="E17" s="41">
        <v>112.43169060554841</v>
      </c>
      <c r="F17" s="41">
        <v>980.6180366739027</v>
      </c>
      <c r="G17" s="41">
        <v>21.637765683741936</v>
      </c>
      <c r="H17" s="41">
        <v>0</v>
      </c>
      <c r="I17" s="42">
        <v>7.879</v>
      </c>
      <c r="J17" s="42">
        <v>74.5626</v>
      </c>
      <c r="K17" s="42">
        <f t="shared" si="0"/>
        <v>1205.1854485372896</v>
      </c>
      <c r="L17" s="41">
        <v>9.596761383677418</v>
      </c>
    </row>
    <row r="18" spans="2:12" ht="15">
      <c r="B18" s="39">
        <v>14</v>
      </c>
      <c r="C18" s="43" t="s">
        <v>72</v>
      </c>
      <c r="D18" s="41">
        <v>3.489098788193548</v>
      </c>
      <c r="E18" s="41">
        <v>24.199595155967753</v>
      </c>
      <c r="F18" s="41">
        <v>623.8079696658715</v>
      </c>
      <c r="G18" s="41">
        <v>6.97028274567742</v>
      </c>
      <c r="H18" s="41">
        <v>0</v>
      </c>
      <c r="I18" s="42">
        <v>9.534500000000001</v>
      </c>
      <c r="J18" s="42">
        <v>30.72180000000001</v>
      </c>
      <c r="K18" s="42">
        <f t="shared" si="0"/>
        <v>698.7232463557102</v>
      </c>
      <c r="L18" s="41">
        <v>6.429123379838706</v>
      </c>
    </row>
    <row r="19" spans="2:12" ht="15">
      <c r="B19" s="39">
        <v>15</v>
      </c>
      <c r="C19" s="43" t="s">
        <v>73</v>
      </c>
      <c r="D19" s="41">
        <v>67.96641473787096</v>
      </c>
      <c r="E19" s="41">
        <v>255.28096949696769</v>
      </c>
      <c r="F19" s="41">
        <v>3440.0019106407462</v>
      </c>
      <c r="G19" s="41">
        <v>62.314561103161296</v>
      </c>
      <c r="H19" s="41">
        <v>0</v>
      </c>
      <c r="I19" s="42">
        <v>3.3135000000000003</v>
      </c>
      <c r="J19" s="42">
        <v>90.97830000000005</v>
      </c>
      <c r="K19" s="42">
        <f t="shared" si="0"/>
        <v>3919.8556559787467</v>
      </c>
      <c r="L19" s="41">
        <v>34.079001797419345</v>
      </c>
    </row>
    <row r="20" spans="2:12" ht="15">
      <c r="B20" s="39">
        <v>16</v>
      </c>
      <c r="C20" s="43" t="s">
        <v>74</v>
      </c>
      <c r="D20" s="41">
        <v>2997.877575041161</v>
      </c>
      <c r="E20" s="41">
        <v>4136.1294050903525</v>
      </c>
      <c r="F20" s="41">
        <v>13652.928322019387</v>
      </c>
      <c r="G20" s="41">
        <v>153.1498747826129</v>
      </c>
      <c r="H20" s="41">
        <v>0</v>
      </c>
      <c r="I20" s="42">
        <v>729.0119000000001</v>
      </c>
      <c r="J20" s="42">
        <v>3375.9368999999997</v>
      </c>
      <c r="K20" s="42">
        <f t="shared" si="0"/>
        <v>25045.033976933515</v>
      </c>
      <c r="L20" s="41">
        <v>222.49769421206454</v>
      </c>
    </row>
    <row r="21" spans="2:12" ht="15">
      <c r="B21" s="39">
        <v>17</v>
      </c>
      <c r="C21" s="43" t="s">
        <v>75</v>
      </c>
      <c r="D21" s="41">
        <v>227.27629016861297</v>
      </c>
      <c r="E21" s="41">
        <v>442.2058587968065</v>
      </c>
      <c r="F21" s="41">
        <v>3619.126220168001</v>
      </c>
      <c r="G21" s="41">
        <v>45.80895440138709</v>
      </c>
      <c r="H21" s="41">
        <v>0</v>
      </c>
      <c r="I21" s="42">
        <v>114.1619</v>
      </c>
      <c r="J21" s="42">
        <v>704.4393999999999</v>
      </c>
      <c r="K21" s="42">
        <f t="shared" si="0"/>
        <v>5153.018623534808</v>
      </c>
      <c r="L21" s="41">
        <v>42.45236087451613</v>
      </c>
    </row>
    <row r="22" spans="2:12" ht="15">
      <c r="B22" s="39">
        <v>18</v>
      </c>
      <c r="C22" s="40" t="s">
        <v>96</v>
      </c>
      <c r="D22" s="41">
        <v>0.008613082193548387</v>
      </c>
      <c r="E22" s="41">
        <v>0.0012071804193548386</v>
      </c>
      <c r="F22" s="41">
        <v>0.5864335979354837</v>
      </c>
      <c r="G22" s="41">
        <v>1.828419354838709E-05</v>
      </c>
      <c r="H22" s="41">
        <v>0</v>
      </c>
      <c r="I22" s="42">
        <v>0</v>
      </c>
      <c r="J22" s="42">
        <v>0</v>
      </c>
      <c r="K22" s="42">
        <f t="shared" si="0"/>
        <v>0.5962721447419354</v>
      </c>
      <c r="L22" s="41">
        <v>0.002864148935483872</v>
      </c>
    </row>
    <row r="23" spans="2:12" ht="15">
      <c r="B23" s="39">
        <v>19</v>
      </c>
      <c r="C23" s="43" t="s">
        <v>76</v>
      </c>
      <c r="D23" s="41">
        <v>268.1149371548064</v>
      </c>
      <c r="E23" s="41">
        <v>658.4056645079679</v>
      </c>
      <c r="F23" s="41">
        <v>5547.602272016515</v>
      </c>
      <c r="G23" s="41">
        <v>105.19410864277421</v>
      </c>
      <c r="H23" s="41">
        <v>0</v>
      </c>
      <c r="I23" s="42">
        <v>82.2016</v>
      </c>
      <c r="J23" s="42">
        <v>595.4423000000002</v>
      </c>
      <c r="K23" s="42">
        <f t="shared" si="0"/>
        <v>7256.960882322064</v>
      </c>
      <c r="L23" s="41">
        <v>52.62562923487097</v>
      </c>
    </row>
    <row r="24" spans="2:12" ht="15">
      <c r="B24" s="39">
        <v>20</v>
      </c>
      <c r="C24" s="43" t="s">
        <v>77</v>
      </c>
      <c r="D24" s="41">
        <v>19029.89187293149</v>
      </c>
      <c r="E24" s="41">
        <v>31729.973710502094</v>
      </c>
      <c r="F24" s="41">
        <v>54496.748537189116</v>
      </c>
      <c r="G24" s="41">
        <v>1019.8666024025641</v>
      </c>
      <c r="H24" s="41">
        <v>0</v>
      </c>
      <c r="I24" s="42">
        <v>4687.641208285466</v>
      </c>
      <c r="J24" s="42">
        <v>64694.98913484523</v>
      </c>
      <c r="K24" s="42">
        <f t="shared" si="0"/>
        <v>175659.11106615595</v>
      </c>
      <c r="L24" s="41">
        <v>760.8656960225269</v>
      </c>
    </row>
    <row r="25" spans="2:12" ht="15">
      <c r="B25" s="39">
        <v>21</v>
      </c>
      <c r="C25" s="40" t="s">
        <v>78</v>
      </c>
      <c r="D25" s="41">
        <v>0.7640747717419355</v>
      </c>
      <c r="E25" s="41">
        <v>1.2756170222258068</v>
      </c>
      <c r="F25" s="41">
        <v>34.50710517432257</v>
      </c>
      <c r="G25" s="41">
        <v>0.4038231240967741</v>
      </c>
      <c r="H25" s="41">
        <v>0</v>
      </c>
      <c r="I25" s="42">
        <v>0.4377</v>
      </c>
      <c r="J25" s="42">
        <v>6.7474</v>
      </c>
      <c r="K25" s="42">
        <f t="shared" si="0"/>
        <v>44.13572009238708</v>
      </c>
      <c r="L25" s="41">
        <v>0.3793314056129032</v>
      </c>
    </row>
    <row r="26" spans="2:12" ht="15">
      <c r="B26" s="39">
        <v>22</v>
      </c>
      <c r="C26" s="43" t="s">
        <v>79</v>
      </c>
      <c r="D26" s="41">
        <v>1.1640996228064517</v>
      </c>
      <c r="E26" s="41">
        <v>58.34604587393548</v>
      </c>
      <c r="F26" s="41">
        <v>215.27618043012905</v>
      </c>
      <c r="G26" s="41">
        <v>3.114246353451612</v>
      </c>
      <c r="H26" s="41">
        <v>0</v>
      </c>
      <c r="I26" s="42">
        <v>0.8200999999999999</v>
      </c>
      <c r="J26" s="42">
        <v>6.8128</v>
      </c>
      <c r="K26" s="42">
        <f t="shared" si="0"/>
        <v>285.5334722803226</v>
      </c>
      <c r="L26" s="41">
        <v>1.091786474032258</v>
      </c>
    </row>
    <row r="27" spans="2:12" ht="15">
      <c r="B27" s="39">
        <v>23</v>
      </c>
      <c r="C27" s="40" t="s">
        <v>80</v>
      </c>
      <c r="D27" s="41">
        <v>3.310089746967742</v>
      </c>
      <c r="E27" s="41">
        <v>3.9855784645483867</v>
      </c>
      <c r="F27" s="41">
        <v>11.476566913064525</v>
      </c>
      <c r="G27" s="41">
        <v>0.3855417840645161</v>
      </c>
      <c r="H27" s="41">
        <v>0</v>
      </c>
      <c r="I27" s="42">
        <v>0.0884</v>
      </c>
      <c r="J27" s="42">
        <v>0.8036</v>
      </c>
      <c r="K27" s="42">
        <f t="shared" si="0"/>
        <v>20.049776908645168</v>
      </c>
      <c r="L27" s="41">
        <v>0.4742371734516128</v>
      </c>
    </row>
    <row r="28" spans="2:12" ht="15">
      <c r="B28" s="39">
        <v>24</v>
      </c>
      <c r="C28" s="40" t="s">
        <v>81</v>
      </c>
      <c r="D28" s="41">
        <v>0.7121096403548388</v>
      </c>
      <c r="E28" s="41">
        <v>1.9277256047096774</v>
      </c>
      <c r="F28" s="41">
        <v>43.37112441590323</v>
      </c>
      <c r="G28" s="41">
        <v>2.0493921853548387</v>
      </c>
      <c r="H28" s="41">
        <v>0</v>
      </c>
      <c r="I28" s="42">
        <v>0.5098</v>
      </c>
      <c r="J28" s="42">
        <v>2.5558</v>
      </c>
      <c r="K28" s="42">
        <f t="shared" si="0"/>
        <v>51.125951846322586</v>
      </c>
      <c r="L28" s="41">
        <v>1.5511240810967744</v>
      </c>
    </row>
    <row r="29" spans="2:12" ht="15">
      <c r="B29" s="39">
        <v>25</v>
      </c>
      <c r="C29" s="43" t="s">
        <v>82</v>
      </c>
      <c r="D29" s="41">
        <v>4618.671684145129</v>
      </c>
      <c r="E29" s="41">
        <v>8156.534385335225</v>
      </c>
      <c r="F29" s="41">
        <v>13073.709562063517</v>
      </c>
      <c r="G29" s="41">
        <v>139.82350160774195</v>
      </c>
      <c r="H29" s="41">
        <v>0</v>
      </c>
      <c r="I29" s="42">
        <v>381.19039999999995</v>
      </c>
      <c r="J29" s="42">
        <v>6153.711000000003</v>
      </c>
      <c r="K29" s="42">
        <f t="shared" si="0"/>
        <v>32523.640533151618</v>
      </c>
      <c r="L29" s="41">
        <v>148.62338473238708</v>
      </c>
    </row>
    <row r="30" spans="2:12" ht="15">
      <c r="B30" s="39">
        <v>26</v>
      </c>
      <c r="C30" s="43" t="s">
        <v>83</v>
      </c>
      <c r="D30" s="41">
        <v>145.32979855267735</v>
      </c>
      <c r="E30" s="41">
        <v>555.0870479248376</v>
      </c>
      <c r="F30" s="41">
        <v>2927.7303980917422</v>
      </c>
      <c r="G30" s="41">
        <v>56.53420290319356</v>
      </c>
      <c r="H30" s="41">
        <v>0</v>
      </c>
      <c r="I30" s="42">
        <v>24.2793</v>
      </c>
      <c r="J30" s="42">
        <v>247.94940000000008</v>
      </c>
      <c r="K30" s="42">
        <f t="shared" si="0"/>
        <v>3956.9101474724507</v>
      </c>
      <c r="L30" s="41">
        <v>36.29695701567741</v>
      </c>
    </row>
    <row r="31" spans="2:12" ht="15">
      <c r="B31" s="39">
        <v>27</v>
      </c>
      <c r="C31" s="43" t="s">
        <v>22</v>
      </c>
      <c r="D31" s="41">
        <v>145.08000541074196</v>
      </c>
      <c r="E31" s="41">
        <v>577.9884225461292</v>
      </c>
      <c r="F31" s="41">
        <v>6866.520986398973</v>
      </c>
      <c r="G31" s="41">
        <v>104.57424235058062</v>
      </c>
      <c r="H31" s="41">
        <v>0</v>
      </c>
      <c r="I31" s="42">
        <v>244.195</v>
      </c>
      <c r="J31" s="42">
        <v>2248.9877000000006</v>
      </c>
      <c r="K31" s="42">
        <f t="shared" si="0"/>
        <v>10187.346356706425</v>
      </c>
      <c r="L31" s="41">
        <v>78.7878811187097</v>
      </c>
    </row>
    <row r="32" spans="2:12" ht="15">
      <c r="B32" s="39">
        <v>28</v>
      </c>
      <c r="C32" s="43" t="s">
        <v>84</v>
      </c>
      <c r="D32" s="41">
        <v>3.36244543416129</v>
      </c>
      <c r="E32" s="41">
        <v>28.048909632612897</v>
      </c>
      <c r="F32" s="41">
        <v>233.8342627669353</v>
      </c>
      <c r="G32" s="41">
        <v>2.606877606387097</v>
      </c>
      <c r="H32" s="41">
        <v>0</v>
      </c>
      <c r="I32" s="42">
        <v>0</v>
      </c>
      <c r="J32" s="42">
        <v>0</v>
      </c>
      <c r="K32" s="42">
        <f t="shared" si="0"/>
        <v>267.8524954400966</v>
      </c>
      <c r="L32" s="41">
        <v>3.3403707553548387</v>
      </c>
    </row>
    <row r="33" spans="2:12" ht="15">
      <c r="B33" s="39">
        <v>29</v>
      </c>
      <c r="C33" s="43" t="s">
        <v>85</v>
      </c>
      <c r="D33" s="41">
        <v>84.73897685751615</v>
      </c>
      <c r="E33" s="41">
        <v>458.71719571170934</v>
      </c>
      <c r="F33" s="41">
        <v>4665.722041516936</v>
      </c>
      <c r="G33" s="41">
        <v>60.93475443612904</v>
      </c>
      <c r="H33" s="41">
        <v>0</v>
      </c>
      <c r="I33" s="42">
        <v>48.1787</v>
      </c>
      <c r="J33" s="42">
        <v>634.0018999999996</v>
      </c>
      <c r="K33" s="42">
        <f t="shared" si="0"/>
        <v>5952.29356852229</v>
      </c>
      <c r="L33" s="41">
        <v>44.340014156709685</v>
      </c>
    </row>
    <row r="34" spans="2:12" ht="15">
      <c r="B34" s="39">
        <v>30</v>
      </c>
      <c r="C34" s="43" t="s">
        <v>86</v>
      </c>
      <c r="D34" s="41">
        <v>580.5812838180966</v>
      </c>
      <c r="E34" s="41">
        <v>1029.8537898017744</v>
      </c>
      <c r="F34" s="41">
        <v>6190.059385354066</v>
      </c>
      <c r="G34" s="41">
        <v>54.26702030096774</v>
      </c>
      <c r="H34" s="41">
        <v>0</v>
      </c>
      <c r="I34" s="42">
        <v>77.495</v>
      </c>
      <c r="J34" s="42">
        <v>845.9512999999997</v>
      </c>
      <c r="K34" s="42">
        <f t="shared" si="0"/>
        <v>8778.207779274904</v>
      </c>
      <c r="L34" s="41">
        <v>56.84088941419355</v>
      </c>
    </row>
    <row r="35" spans="2:12" ht="15">
      <c r="B35" s="39">
        <v>31</v>
      </c>
      <c r="C35" s="40" t="s">
        <v>87</v>
      </c>
      <c r="D35" s="41">
        <v>1.1774463323225808</v>
      </c>
      <c r="E35" s="41">
        <v>5.856029267838709</v>
      </c>
      <c r="F35" s="41">
        <v>100.95458638722577</v>
      </c>
      <c r="G35" s="41">
        <v>3.060389700064516</v>
      </c>
      <c r="H35" s="41">
        <v>0</v>
      </c>
      <c r="I35" s="42">
        <v>0</v>
      </c>
      <c r="J35" s="42">
        <v>0</v>
      </c>
      <c r="K35" s="42">
        <f t="shared" si="0"/>
        <v>111.04845168745159</v>
      </c>
      <c r="L35" s="41">
        <v>2.287475576645161</v>
      </c>
    </row>
    <row r="36" spans="2:12" ht="15">
      <c r="B36" s="39">
        <v>32</v>
      </c>
      <c r="C36" s="43" t="s">
        <v>88</v>
      </c>
      <c r="D36" s="41">
        <v>2574.8265780894203</v>
      </c>
      <c r="E36" s="41">
        <v>3612.530029255451</v>
      </c>
      <c r="F36" s="41">
        <v>9727.232841278847</v>
      </c>
      <c r="G36" s="41">
        <v>117.35619367874197</v>
      </c>
      <c r="H36" s="41">
        <v>0</v>
      </c>
      <c r="I36" s="42">
        <v>739.1511</v>
      </c>
      <c r="J36" s="42">
        <v>2697.499900000001</v>
      </c>
      <c r="K36" s="42">
        <f t="shared" si="0"/>
        <v>19468.596642302462</v>
      </c>
      <c r="L36" s="41">
        <v>219.05451874929028</v>
      </c>
    </row>
    <row r="37" spans="2:12" ht="15">
      <c r="B37" s="39">
        <v>33</v>
      </c>
      <c r="C37" s="43" t="s">
        <v>89</v>
      </c>
      <c r="D37" s="41">
        <v>764.4213014622902</v>
      </c>
      <c r="E37" s="41">
        <v>1341.8652839041304</v>
      </c>
      <c r="F37" s="41">
        <v>5461.965873328803</v>
      </c>
      <c r="G37" s="41">
        <v>67.94891311245162</v>
      </c>
      <c r="H37" s="41">
        <v>0</v>
      </c>
      <c r="I37" s="42">
        <v>231.08710000000002</v>
      </c>
      <c r="J37" s="42">
        <v>1700.3787000000004</v>
      </c>
      <c r="K37" s="42">
        <f t="shared" si="0"/>
        <v>9567.667171807676</v>
      </c>
      <c r="L37" s="41">
        <v>84.47544687787097</v>
      </c>
    </row>
    <row r="38" spans="2:12" ht="15">
      <c r="B38" s="39">
        <v>34</v>
      </c>
      <c r="C38" s="43" t="s">
        <v>90</v>
      </c>
      <c r="D38" s="41">
        <v>1.838911079064516</v>
      </c>
      <c r="E38" s="41">
        <v>16.645965615032257</v>
      </c>
      <c r="F38" s="41">
        <v>124.98740542925803</v>
      </c>
      <c r="G38" s="41">
        <v>2.668061301548387</v>
      </c>
      <c r="H38" s="41">
        <v>0</v>
      </c>
      <c r="I38" s="42">
        <v>0.9665</v>
      </c>
      <c r="J38" s="42">
        <v>9.233400000000001</v>
      </c>
      <c r="K38" s="42">
        <f t="shared" si="0"/>
        <v>156.34024342490318</v>
      </c>
      <c r="L38" s="41">
        <v>1.664501252032258</v>
      </c>
    </row>
    <row r="39" spans="2:12" ht="15">
      <c r="B39" s="39">
        <v>35</v>
      </c>
      <c r="C39" s="43" t="s">
        <v>91</v>
      </c>
      <c r="D39" s="41">
        <v>780.8882423428063</v>
      </c>
      <c r="E39" s="41">
        <v>1966.192443833487</v>
      </c>
      <c r="F39" s="41">
        <v>15370.163427844027</v>
      </c>
      <c r="G39" s="41">
        <v>192.9372792212581</v>
      </c>
      <c r="H39" s="41">
        <v>0</v>
      </c>
      <c r="I39" s="42">
        <v>219.1504</v>
      </c>
      <c r="J39" s="42">
        <v>2080.3933</v>
      </c>
      <c r="K39" s="42">
        <f t="shared" si="0"/>
        <v>20609.725093241577</v>
      </c>
      <c r="L39" s="41">
        <v>135.30047982825806</v>
      </c>
    </row>
    <row r="40" spans="2:12" ht="15">
      <c r="B40" s="39">
        <v>36</v>
      </c>
      <c r="C40" s="43" t="s">
        <v>92</v>
      </c>
      <c r="D40" s="41">
        <v>51.83828071958066</v>
      </c>
      <c r="E40" s="41">
        <v>153.2378190612902</v>
      </c>
      <c r="F40" s="41">
        <v>1478.0429516999689</v>
      </c>
      <c r="G40" s="41">
        <v>17.864408809774197</v>
      </c>
      <c r="H40" s="41">
        <v>0</v>
      </c>
      <c r="I40" s="42">
        <v>0.0023</v>
      </c>
      <c r="J40" s="42">
        <v>0.016</v>
      </c>
      <c r="K40" s="42">
        <f t="shared" si="0"/>
        <v>1701.0017602906141</v>
      </c>
      <c r="L40" s="41">
        <v>13.68928846367742</v>
      </c>
    </row>
    <row r="41" spans="2:12" ht="15">
      <c r="B41" s="39">
        <v>37</v>
      </c>
      <c r="C41" s="43" t="s">
        <v>93</v>
      </c>
      <c r="D41" s="41">
        <v>1477.4726022892257</v>
      </c>
      <c r="E41" s="41">
        <v>4447.35398623152</v>
      </c>
      <c r="F41" s="41">
        <v>12415.284781731007</v>
      </c>
      <c r="G41" s="41">
        <v>241.73801935335496</v>
      </c>
      <c r="H41" s="41">
        <v>0</v>
      </c>
      <c r="I41" s="42">
        <v>244.76639999999998</v>
      </c>
      <c r="J41" s="42">
        <v>3415.6631000000025</v>
      </c>
      <c r="K41" s="42">
        <f t="shared" si="0"/>
        <v>22242.27888960511</v>
      </c>
      <c r="L41" s="41">
        <v>150.44285485393547</v>
      </c>
    </row>
    <row r="42" spans="2:12" s="47" customFormat="1" ht="15">
      <c r="B42" s="44" t="s">
        <v>94</v>
      </c>
      <c r="C42" s="45"/>
      <c r="D42" s="46">
        <f aca="true" t="shared" si="1" ref="D42:L42">SUM(D5:D41)</f>
        <v>37954.133084592</v>
      </c>
      <c r="E42" s="46">
        <f t="shared" si="1"/>
        <v>67798.38826227868</v>
      </c>
      <c r="F42" s="46">
        <f t="shared" si="1"/>
        <v>202657.05635528732</v>
      </c>
      <c r="G42" s="46">
        <f t="shared" si="1"/>
        <v>3331.3170660630803</v>
      </c>
      <c r="H42" s="46">
        <f t="shared" si="1"/>
        <v>0</v>
      </c>
      <c r="I42" s="46">
        <f t="shared" si="1"/>
        <v>8654.374708285466</v>
      </c>
      <c r="J42" s="46">
        <f t="shared" si="1"/>
        <v>96039.74103484521</v>
      </c>
      <c r="K42" s="46">
        <f t="shared" si="1"/>
        <v>416435.0105113518</v>
      </c>
      <c r="L42" s="46">
        <f t="shared" si="1"/>
        <v>2528.7753751643004</v>
      </c>
    </row>
    <row r="43" spans="2:11" ht="15">
      <c r="B43" t="s">
        <v>95</v>
      </c>
      <c r="I43" s="48"/>
      <c r="J43" s="48"/>
      <c r="K43" s="48"/>
    </row>
    <row r="44" s="48" customFormat="1" ht="15"/>
    <row r="45" spans="4:12" ht="15">
      <c r="D45" s="48"/>
      <c r="E45" s="48"/>
      <c r="F45" s="48"/>
      <c r="G45" s="49"/>
      <c r="I45" s="48"/>
      <c r="J45" s="48"/>
      <c r="K45" s="48"/>
      <c r="L45" s="48"/>
    </row>
    <row r="46" spans="4:12" ht="15">
      <c r="D46" s="48"/>
      <c r="E46" s="48"/>
      <c r="F46" s="48"/>
      <c r="G46" s="48"/>
      <c r="I46" s="48"/>
      <c r="J46" s="48"/>
      <c r="K46" s="48"/>
      <c r="L46" s="48"/>
    </row>
    <row r="47" spans="4:12" ht="15">
      <c r="D47" s="48"/>
      <c r="E47" s="48"/>
      <c r="F47" s="48"/>
      <c r="G47" s="48"/>
      <c r="H47" s="50"/>
      <c r="I47" s="48"/>
      <c r="J47" s="48"/>
      <c r="K47" s="48"/>
      <c r="L47" s="48"/>
    </row>
    <row r="48" spans="4:12" ht="15">
      <c r="D48" s="49"/>
      <c r="E48" s="49"/>
      <c r="F48" s="49"/>
      <c r="G48" s="49"/>
      <c r="H48" s="49"/>
      <c r="I48" s="50"/>
      <c r="J48" s="50"/>
      <c r="K48" s="49"/>
      <c r="L48" s="49"/>
    </row>
    <row r="49" ht="15">
      <c r="K49" s="51"/>
    </row>
    <row r="50" ht="15">
      <c r="K50" s="51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2024-02-08T10:44:16Z</dcterms:modified>
  <cp:category/>
  <cp:version/>
  <cp:contentType/>
  <cp:contentStatus/>
</cp:coreProperties>
</file>