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<sst xmlns="http://schemas.openxmlformats.org/spreadsheetml/2006/main" count="358" uniqueCount="324">
  <si>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</si>
  <si>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</si>
  <si>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</si>
  <si>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</si>
  <si>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</si>
  <si>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</si>
  <si>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</si>
  <si>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</si>
  <si>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</si>
  <si>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</si>
  <si>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</si>
  <si>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</si>
  <si>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</si>
  <si>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</si>
  <si>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</si>
  <si>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</si>
  <si>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</si>
  <si>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</si>
  <si>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</si>
  <si>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</si>
  <si>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</si>
  <si>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</si>
  <si>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</si>
  <si>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</si>
  <si>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</si>
  <si>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</si>
  <si>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</si>
  <si>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</si>
  <si>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</si>
  <si>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</si>
  <si>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</si>
  <si>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</si>
  <si>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</si>
  <si>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</si>
  <si>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</si>
  <si>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</si>
  <si>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</si>
  <si>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</si>
  <si>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</si>
  <si>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</si>
  <si>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</si>
  <si>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</si>
  <si>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</si>
  <si>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</si>
  <si>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</si>
  <si>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</si>
  <si>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</si>
  <si>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</si>
  <si>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</si>
  <si>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</si>
  <si>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</si>
  <si>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</si>
  <si>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</si>
  <si>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</si>
  <si>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</si>
  <si>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</si>
  <si>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</si>
  <si>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</si>
  <si>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</si>
  <si>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</si>
  <si>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</si>
  <si>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</si>
  <si>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</si>
  <si>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</si>
  <si>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</si>
  <si>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</si>
  <si>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</si>
  <si>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</si>
  <si>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</si>
  <si>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</si>
  <si>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</si>
  <si>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</si>
  <si>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</si>
  <si>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</si>
  <si>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</si>
  <si>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</si>
  <si>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</si>
  <si>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</si>
  <si>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</si>
  <si>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</si>
  <si>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</si>
  <si>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</si>
  <si>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</si>
  <si>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</si>
  <si>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</si>
  <si>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</si>
  <si>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</si>
  <si>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</si>
  <si>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</si>
  <si>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</si>
  <si>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</si>
  <si>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</si>
  <si>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</si>
  <si>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</si>
  <si>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</si>
  <si>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</si>
  <si>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R*SHARES NIFTY ETF</t>
  </si>
  <si>
    <t>R*SHARES CNX 100 ETF</t>
  </si>
  <si>
    <t>R*SHARES CONSUMPTION ETF</t>
  </si>
  <si>
    <t>R*SHARES DIVIDEND OPPORTUNITIES ETF</t>
  </si>
  <si>
    <t>R*SHARES SENSEX ETF</t>
  </si>
  <si>
    <t>A</t>
  </si>
  <si>
    <t>INCOME / DEBT ORIENTED SCHEMES</t>
  </si>
  <si>
    <t>ELSS</t>
  </si>
  <si>
    <t>RELIANCE LIQUID FUND - TREASURY PLAN</t>
  </si>
  <si>
    <t>RELIANCE LIQUID FUND - CASH PLAN</t>
  </si>
  <si>
    <t>RELIANCE LIQUIDITY FUND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</si>
  <si>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</si>
  <si>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</si>
  <si>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</si>
  <si>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</si>
  <si>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</si>
  <si>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</si>
  <si>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</si>
  <si>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</si>
  <si>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</si>
  <si>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</si>
  <si>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</si>
  <si>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</si>
  <si>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</si>
  <si>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</si>
  <si>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</si>
  <si>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</si>
  <si>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</si>
  <si>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</si>
  <si>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</si>
  <si>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</si>
  <si>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</si>
  <si>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</si>
  <si>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</si>
  <si>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</si>
  <si>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</si>
  <si>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</si>
  <si>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</si>
  <si>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</si>
  <si>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</si>
  <si>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</si>
  <si>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</si>
  <si>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</si>
  <si>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</si>
  <si>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</si>
  <si>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</si>
  <si>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</si>
  <si>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</si>
  <si>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</si>
  <si>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</si>
  <si>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</si>
  <si>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</si>
  <si>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</si>
  <si>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</si>
  <si>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</si>
  <si>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</si>
  <si>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</si>
  <si>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</si>
  <si>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</si>
  <si>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</si>
  <si>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</si>
  <si>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</si>
  <si>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</si>
  <si>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</si>
  <si>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</si>
  <si>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</si>
  <si>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</si>
  <si>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</si>
  <si>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</si>
  <si>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</si>
  <si>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</si>
  <si>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</si>
  <si>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</si>
  <si>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</si>
  <si>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</si>
  <si>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</si>
  <si>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</si>
  <si>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</si>
  <si>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</si>
  <si>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</si>
  <si>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</si>
  <si>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</si>
  <si>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</si>
  <si>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</si>
  <si>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</si>
  <si>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</si>
  <si>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</si>
  <si>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</si>
  <si>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</si>
  <si>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</si>
  <si>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</si>
  <si>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</si>
  <si>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</si>
  <si>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</si>
  <si>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</si>
  <si>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</si>
  <si>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</si>
  <si>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</si>
  <si>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</si>
  <si>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</si>
  <si>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</si>
  <si>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</si>
  <si>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</si>
  <si>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</si>
  <si>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</si>
  <si>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</si>
  <si>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</si>
  <si>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</si>
  <si>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</si>
  <si>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</si>
  <si>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</si>
  <si>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</si>
  <si>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</si>
  <si>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</si>
  <si>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</si>
  <si>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</si>
  <si>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</si>
  <si>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</si>
  <si>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</si>
  <si>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</si>
  <si>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</si>
  <si>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</si>
  <si>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</si>
  <si>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22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</si>
  <si>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</si>
  <si>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</si>
  <si>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</si>
  <si>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</si>
  <si>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</si>
  <si>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</si>
  <si>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DUAL ADVANTAGE FIXED TENURE FUND - IV - PLAN D</t>
  </si>
  <si>
    <t>RELIANCE DUAL ADVANTAGE FIXED TENURE FUND - IV - PLAN E</t>
  </si>
  <si>
    <t>RELIANCE DUAL ADVANTAGE FIXED TENURE FUND - V - PLAN E</t>
  </si>
  <si>
    <t>RELIANCE DUAL ADVANTAGE FIXED TENURE FUND - V - PLAN F</t>
  </si>
  <si>
    <t>RELIANCE INTERVAL FUND - QUARTERLY PLAN - SERIES - I</t>
  </si>
  <si>
    <t>RELIANCE DUAL ADVANTAGE FIXED TENURE FUND - III - PLAN C</t>
  </si>
  <si>
    <t>RELIANCE DUAL ADVANTAGE FIXED TENURE FUND - IV - PLAN B</t>
  </si>
  <si>
    <t>RELIANCE INTERVAL FUND III - SERIES 1</t>
  </si>
  <si>
    <t>RELIANCE DUAL ADVANTAGE FIXED TENURE FUND - V - PLAN G</t>
  </si>
  <si>
    <t>RELIANCE DUAL ADVANTAGE FIXED TENURE FUND - V - PLAN H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</si>
  <si>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</si>
  <si>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</si>
  <si>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</si>
  <si>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</si>
  <si>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</si>
  <si>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</si>
  <si>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</si>
  <si>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</si>
  <si>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</si>
  <si>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</si>
  <si>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</si>
  <si>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</si>
  <si>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</si>
  <si>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</si>
  <si>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</si>
  <si>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</si>
  <si>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</si>
  <si>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</si>
  <si>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</si>
  <si>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</si>
  <si>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</si>
  <si>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</si>
  <si>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30</t>
  </si>
  <si>
    <t>RELIANCE FIXED HORIZON FUND XXV - SERIES 31</t>
  </si>
  <si>
    <t>RELIANCE FIXED HORIZON FUND XXVI - SERIES 29</t>
  </si>
  <si>
    <t>RELIANCE FIXED HORIZON FUND XXVI - SERIES 30</t>
  </si>
  <si>
    <t>RELIANCE FIXED HORIZON FUND XXVI - SERIES 31</t>
  </si>
  <si>
    <t>RELIANCE FIXED HORIZON FUND XXVI - SERIES 32</t>
  </si>
  <si>
    <t>RELIANCE FIXED HORIZON FUND XXVI - SERIES 33</t>
  </si>
  <si>
    <t>RELIANCE FIXED HORIZON FUND XXVI - SERIES 35</t>
  </si>
  <si>
    <t>RELIANCE FIXED HORIZON FUND XXVI - SERIES 1</t>
  </si>
  <si>
    <t>RELIANCE FIXED HORIZON FUND XXVI - SERIES 2</t>
  </si>
  <si>
    <t>RELIANCE FIXED HORIZON FUND XXVI - SERIES 4</t>
  </si>
  <si>
    <t>RELIANCE FIXED HORIZON FUND XXVI - SERIES 6</t>
  </si>
  <si>
    <t>RELIANCE FIXED HORIZON FUND XXVI - SERIES 7</t>
  </si>
  <si>
    <t>RELIANCE FIXED HORIZON FUND XXVI - SERIES 9</t>
  </si>
  <si>
    <t>RELIANCE FIXED HORIZON FUND XXVI - SERIES 12</t>
  </si>
  <si>
    <t>RELIANCE FIXED HORIZON FUND XXVI - SERIES 13</t>
  </si>
  <si>
    <t>RELIANCE FIXED HORIZON FUND XXVI - SERIES 14</t>
  </si>
  <si>
    <t>RELIANCE FIXED HORIZON FUND XXVI - SERIES 15</t>
  </si>
  <si>
    <t>RELIANCE FIXED HORIZON FUND XXVI - SERIES 16</t>
  </si>
  <si>
    <t>RELIANCE FIXED HORIZON FUND XXVI - SERIES 17</t>
  </si>
  <si>
    <t>RELIANCE FIXED HORIZON FUND XXVI - SERIES 18</t>
  </si>
  <si>
    <t>RELIANCE FIXED HORIZON FUND XXVI - SERIES 19</t>
  </si>
  <si>
    <t>RELIANCE FIXED HORIZON FUND XXVI - SERIES 20</t>
  </si>
  <si>
    <t>RELIANCE FIXED HORIZON FUND XXVI - SERIES 21</t>
  </si>
  <si>
    <t>RELIANCE FIXED HORIZON FUND XXVI - SERIES 22</t>
  </si>
  <si>
    <t>RELIANCE FIXED HORIZON FUND XXVI - SERIES 24</t>
  </si>
  <si>
    <t>R*SHARES GOLD ETF</t>
  </si>
  <si>
    <t>R*SHARES BANKING ETF</t>
  </si>
  <si>
    <t>RELIANCE FIXED HORIZON FUND -XXII -SERIES 34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</si>
  <si>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</si>
  <si>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</si>
  <si>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</si>
  <si>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</si>
  <si>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 SHORT TERM FUND</t>
  </si>
  <si>
    <t>RELIANCE EQUITY LINKED SAVING FUND - SERIES I</t>
  </si>
  <si>
    <t>RELIANCE CAPITAL BUILDER FUND III - SERIES A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</si>
  <si>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</si>
  <si>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</si>
  <si>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</si>
  <si>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</si>
  <si>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</si>
  <si>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</si>
  <si>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</si>
  <si>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</si>
  <si>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</si>
  <si>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</si>
  <si>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</si>
  <si>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</si>
  <si>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</si>
  <si>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</si>
  <si>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</si>
  <si>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</si>
  <si>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Mutual Fund: Net Assets Under Management (AAUM) as on JULY 2015 (All figures in Rs. Crore)</t>
  </si>
  <si>
    <t>Table showing State wise /Union Territory wise contribution to AUM of category of schemes as on JULY 2015</t>
  </si>
  <si>
    <t>R*NV20 ETF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</si>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</sst>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2" fontId="4" fillId="0" borderId="19" xfId="56" applyNumberFormat="1" applyFont="1" applyFill="1" applyBorder="1" applyAlignment="1">
      <alignment vertical="top" wrapText="1"/>
      <protection/>
    </xf>
    <xf numFmtId="2" fontId="4" fillId="0" borderId="20" xfId="56" applyNumberFormat="1" applyFont="1" applyFill="1" applyBorder="1" applyAlignment="1">
      <alignment vertical="top" wrapText="1"/>
      <protection/>
    </xf>
    <xf numFmtId="2" fontId="4" fillId="0" borderId="21" xfId="56" applyNumberFormat="1" applyFont="1" applyFill="1" applyBorder="1" applyAlignment="1">
      <alignment vertical="top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/>
      <protection/>
    </xf>
    <xf numFmtId="2" fontId="5" fillId="0" borderId="29" xfId="56" applyNumberFormat="1" applyFont="1" applyFill="1" applyBorder="1" applyAlignment="1">
      <alignment horizontal="center"/>
      <protection/>
    </xf>
    <xf numFmtId="2" fontId="5" fillId="0" borderId="30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3" fontId="5" fillId="0" borderId="31" xfId="56" applyNumberFormat="1" applyFont="1" applyFill="1" applyBorder="1" applyAlignment="1">
      <alignment horizontal="center" vertical="center" wrapText="1"/>
      <protection/>
    </xf>
    <xf numFmtId="3" fontId="5" fillId="0" borderId="32" xfId="56" applyNumberFormat="1" applyFont="1" applyFill="1" applyBorder="1" applyAlignment="1">
      <alignment horizontal="center" vertical="center" wrapText="1"/>
      <protection/>
    </xf>
    <xf numFmtId="3" fontId="5" fillId="0" borderId="33" xfId="56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5" xfId="55" applyNumberFormat="1" applyFont="1" applyFill="1" applyBorder="1" applyAlignment="1">
      <alignment horizontal="center" vertical="center" wrapText="1"/>
      <protection/>
    </xf>
    <xf numFmtId="49" fontId="42" fillId="0" borderId="36" xfId="55" applyNumberFormat="1" applyFont="1" applyFill="1" applyBorder="1" applyAlignment="1">
      <alignment horizontal="center" vertical="center" wrapText="1"/>
      <protection/>
    </xf>
    <xf numFmtId="49" fontId="42" fillId="0" borderId="37" xfId="55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7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4" customWidth="1"/>
  </cols>
  <sheetData>
    <row r="2" ht="15" customHeight="1" thickBot="1">
      <c r="B2" s="1"/>
    </row>
    <row r="3" spans="1:63" ht="15.75" customHeight="1" thickBot="1">
      <c r="A3" s="78" t="s">
        <v>0</v>
      </c>
      <c r="B3" s="80" t="s">
        <v>1</v>
      </c>
      <c r="C3" s="60" t="s">
        <v>310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9"/>
    </row>
    <row r="4" spans="1:63" ht="18.75" thickBot="1">
      <c r="A4" s="79"/>
      <c r="B4" s="81"/>
      <c r="C4" s="72" t="s">
        <v>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  <c r="W4" s="72" t="s">
        <v>3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4"/>
      <c r="AQ4" s="72" t="s">
        <v>4</v>
      </c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4"/>
      <c r="BK4" s="75" t="s">
        <v>35</v>
      </c>
    </row>
    <row r="5" spans="1:63" ht="18.75" thickBot="1">
      <c r="A5" s="79"/>
      <c r="B5" s="81"/>
      <c r="C5" s="69" t="s">
        <v>5</v>
      </c>
      <c r="D5" s="70"/>
      <c r="E5" s="70"/>
      <c r="F5" s="70"/>
      <c r="G5" s="70"/>
      <c r="H5" s="70"/>
      <c r="I5" s="70"/>
      <c r="J5" s="70"/>
      <c r="K5" s="70"/>
      <c r="L5" s="71"/>
      <c r="M5" s="69" t="s">
        <v>6</v>
      </c>
      <c r="N5" s="70"/>
      <c r="O5" s="70"/>
      <c r="P5" s="70"/>
      <c r="Q5" s="70"/>
      <c r="R5" s="70"/>
      <c r="S5" s="70"/>
      <c r="T5" s="70"/>
      <c r="U5" s="70"/>
      <c r="V5" s="71"/>
      <c r="W5" s="69" t="s">
        <v>5</v>
      </c>
      <c r="X5" s="70"/>
      <c r="Y5" s="70"/>
      <c r="Z5" s="70"/>
      <c r="AA5" s="70"/>
      <c r="AB5" s="70"/>
      <c r="AC5" s="70"/>
      <c r="AD5" s="70"/>
      <c r="AE5" s="70"/>
      <c r="AF5" s="71"/>
      <c r="AG5" s="69" t="s">
        <v>6</v>
      </c>
      <c r="AH5" s="70"/>
      <c r="AI5" s="70"/>
      <c r="AJ5" s="70"/>
      <c r="AK5" s="70"/>
      <c r="AL5" s="70"/>
      <c r="AM5" s="70"/>
      <c r="AN5" s="70"/>
      <c r="AO5" s="70"/>
      <c r="AP5" s="71"/>
      <c r="AQ5" s="69" t="s">
        <v>5</v>
      </c>
      <c r="AR5" s="70"/>
      <c r="AS5" s="70"/>
      <c r="AT5" s="70"/>
      <c r="AU5" s="70"/>
      <c r="AV5" s="70"/>
      <c r="AW5" s="70"/>
      <c r="AX5" s="70"/>
      <c r="AY5" s="70"/>
      <c r="AZ5" s="71"/>
      <c r="BA5" s="69" t="s">
        <v>6</v>
      </c>
      <c r="BB5" s="70"/>
      <c r="BC5" s="70"/>
      <c r="BD5" s="70"/>
      <c r="BE5" s="70"/>
      <c r="BF5" s="70"/>
      <c r="BG5" s="70"/>
      <c r="BH5" s="70"/>
      <c r="BI5" s="70"/>
      <c r="BJ5" s="71"/>
      <c r="BK5" s="76"/>
    </row>
    <row r="6" spans="1:63" ht="18" customHeight="1">
      <c r="A6" s="79"/>
      <c r="B6" s="81"/>
      <c r="C6" s="63" t="s">
        <v>7</v>
      </c>
      <c r="D6" s="64"/>
      <c r="E6" s="64"/>
      <c r="F6" s="64"/>
      <c r="G6" s="65"/>
      <c r="H6" s="66" t="s">
        <v>8</v>
      </c>
      <c r="I6" s="67"/>
      <c r="J6" s="67"/>
      <c r="K6" s="67"/>
      <c r="L6" s="68"/>
      <c r="M6" s="63" t="s">
        <v>7</v>
      </c>
      <c r="N6" s="64"/>
      <c r="O6" s="64"/>
      <c r="P6" s="64"/>
      <c r="Q6" s="65"/>
      <c r="R6" s="66" t="s">
        <v>8</v>
      </c>
      <c r="S6" s="67"/>
      <c r="T6" s="67"/>
      <c r="U6" s="67"/>
      <c r="V6" s="68"/>
      <c r="W6" s="63" t="s">
        <v>7</v>
      </c>
      <c r="X6" s="64"/>
      <c r="Y6" s="64"/>
      <c r="Z6" s="64"/>
      <c r="AA6" s="65"/>
      <c r="AB6" s="66" t="s">
        <v>8</v>
      </c>
      <c r="AC6" s="67"/>
      <c r="AD6" s="67"/>
      <c r="AE6" s="67"/>
      <c r="AF6" s="68"/>
      <c r="AG6" s="63" t="s">
        <v>7</v>
      </c>
      <c r="AH6" s="64"/>
      <c r="AI6" s="64"/>
      <c r="AJ6" s="64"/>
      <c r="AK6" s="65"/>
      <c r="AL6" s="66" t="s">
        <v>8</v>
      </c>
      <c r="AM6" s="67"/>
      <c r="AN6" s="67"/>
      <c r="AO6" s="67"/>
      <c r="AP6" s="68"/>
      <c r="AQ6" s="63" t="s">
        <v>7</v>
      </c>
      <c r="AR6" s="64"/>
      <c r="AS6" s="64"/>
      <c r="AT6" s="64"/>
      <c r="AU6" s="65"/>
      <c r="AV6" s="66" t="s">
        <v>8</v>
      </c>
      <c r="AW6" s="67"/>
      <c r="AX6" s="67"/>
      <c r="AY6" s="67"/>
      <c r="AZ6" s="68"/>
      <c r="BA6" s="63" t="s">
        <v>7</v>
      </c>
      <c r="BB6" s="64"/>
      <c r="BC6" s="64"/>
      <c r="BD6" s="64"/>
      <c r="BE6" s="65"/>
      <c r="BF6" s="66" t="s">
        <v>8</v>
      </c>
      <c r="BG6" s="67"/>
      <c r="BH6" s="67"/>
      <c r="BI6" s="67"/>
      <c r="BJ6" s="68"/>
      <c r="BK6" s="76"/>
    </row>
    <row r="7" spans="1:63" ht="15.75">
      <c r="A7" s="79"/>
      <c r="B7" s="82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7"/>
    </row>
    <row r="8" spans="1:63" ht="18">
      <c r="A8" s="55" t="s">
        <v>101</v>
      </c>
      <c r="B8" s="53" t="s">
        <v>102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4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3" s="12" customFormat="1" ht="15">
      <c r="A10" s="5"/>
      <c r="B10" s="8" t="s">
        <v>104</v>
      </c>
      <c r="C10" s="11">
        <v>0</v>
      </c>
      <c r="D10" s="9">
        <v>835.4253234042578</v>
      </c>
      <c r="E10" s="9">
        <v>0</v>
      </c>
      <c r="F10" s="9">
        <v>0</v>
      </c>
      <c r="G10" s="10">
        <v>22.3020886578387</v>
      </c>
      <c r="H10" s="11">
        <v>90.89267637266998</v>
      </c>
      <c r="I10" s="9">
        <v>7280.5834682518325</v>
      </c>
      <c r="J10" s="9">
        <v>3606.6892722824196</v>
      </c>
      <c r="K10" s="9">
        <v>29.941276867903202</v>
      </c>
      <c r="L10" s="10">
        <v>204.54862119054184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77.6578955619265</v>
      </c>
      <c r="S10" s="9">
        <v>400.52314209422286</v>
      </c>
      <c r="T10" s="9">
        <v>341.70724193622493</v>
      </c>
      <c r="U10" s="9">
        <v>0</v>
      </c>
      <c r="V10" s="10">
        <v>240.42669683883312</v>
      </c>
      <c r="W10" s="11">
        <v>0</v>
      </c>
      <c r="X10" s="9">
        <v>0.8926839311612</v>
      </c>
      <c r="Y10" s="9">
        <v>0</v>
      </c>
      <c r="Z10" s="9">
        <v>0</v>
      </c>
      <c r="AA10" s="10">
        <v>0</v>
      </c>
      <c r="AB10" s="11">
        <v>0.44910969335300005</v>
      </c>
      <c r="AC10" s="9">
        <v>5.8408763625805005</v>
      </c>
      <c r="AD10" s="9">
        <v>0</v>
      </c>
      <c r="AE10" s="9">
        <v>0</v>
      </c>
      <c r="AF10" s="10">
        <v>0.0539558884833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0.2137758659009</v>
      </c>
      <c r="AM10" s="9">
        <v>0</v>
      </c>
      <c r="AN10" s="9">
        <v>0</v>
      </c>
      <c r="AO10" s="9">
        <v>0</v>
      </c>
      <c r="AP10" s="10">
        <v>0.1515104428706</v>
      </c>
      <c r="AQ10" s="11">
        <v>0</v>
      </c>
      <c r="AR10" s="9">
        <v>60.2463687674191</v>
      </c>
      <c r="AS10" s="9">
        <v>0</v>
      </c>
      <c r="AT10" s="9">
        <v>0</v>
      </c>
      <c r="AU10" s="10">
        <v>0</v>
      </c>
      <c r="AV10" s="11">
        <v>375.02716439201794</v>
      </c>
      <c r="AW10" s="9">
        <v>6249.818266148974</v>
      </c>
      <c r="AX10" s="9">
        <v>2487.654409472451</v>
      </c>
      <c r="AY10" s="9">
        <v>0</v>
      </c>
      <c r="AZ10" s="10">
        <v>332.5508232706744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93.96582864817101</v>
      </c>
      <c r="BG10" s="9">
        <v>390.05586717847245</v>
      </c>
      <c r="BH10" s="9">
        <v>74.77236050157939</v>
      </c>
      <c r="BI10" s="9">
        <v>0</v>
      </c>
      <c r="BJ10" s="10">
        <v>74.11061740568793</v>
      </c>
      <c r="BK10" s="16">
        <f>SUM(C10:BJ10)</f>
        <v>23276.501321428466</v>
      </c>
    </row>
    <row r="11" spans="1:63" s="12" customFormat="1" ht="15">
      <c r="A11" s="5"/>
      <c r="B11" s="8" t="s">
        <v>105</v>
      </c>
      <c r="C11" s="11">
        <v>0</v>
      </c>
      <c r="D11" s="9">
        <v>3.8434483440643996</v>
      </c>
      <c r="E11" s="9">
        <v>0</v>
      </c>
      <c r="F11" s="9">
        <v>0</v>
      </c>
      <c r="G11" s="10">
        <v>0</v>
      </c>
      <c r="H11" s="11">
        <v>24.5787577107377</v>
      </c>
      <c r="I11" s="9">
        <v>2281.1727502606104</v>
      </c>
      <c r="J11" s="9">
        <v>564.8386739973868</v>
      </c>
      <c r="K11" s="9">
        <v>0</v>
      </c>
      <c r="L11" s="10">
        <v>28.956050121706397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23.7237031086406</v>
      </c>
      <c r="S11" s="9">
        <v>229.73046072977303</v>
      </c>
      <c r="T11" s="9">
        <v>122.1248381284189</v>
      </c>
      <c r="U11" s="9">
        <v>0</v>
      </c>
      <c r="V11" s="10">
        <v>2.6304678618040995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0.07450663628979999</v>
      </c>
      <c r="AC11" s="9">
        <v>3.0096273600321</v>
      </c>
      <c r="AD11" s="9">
        <v>0</v>
      </c>
      <c r="AE11" s="9">
        <v>0</v>
      </c>
      <c r="AF11" s="10">
        <v>0.2391044259996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0.014736474547999999</v>
      </c>
      <c r="AM11" s="9">
        <v>0</v>
      </c>
      <c r="AN11" s="9">
        <v>0</v>
      </c>
      <c r="AO11" s="9">
        <v>0</v>
      </c>
      <c r="AP11" s="10">
        <v>0.0134514928709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335.95460810416756</v>
      </c>
      <c r="AW11" s="9">
        <v>590.5941909520197</v>
      </c>
      <c r="AX11" s="9">
        <v>57.4890118730965</v>
      </c>
      <c r="AY11" s="9">
        <v>0</v>
      </c>
      <c r="AZ11" s="10">
        <v>221.3945786566444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225.07460356157065</v>
      </c>
      <c r="BG11" s="9">
        <v>190.8864937975688</v>
      </c>
      <c r="BH11" s="9">
        <v>79.78485978177328</v>
      </c>
      <c r="BI11" s="9">
        <v>0</v>
      </c>
      <c r="BJ11" s="10">
        <v>149.17239156048151</v>
      </c>
      <c r="BK11" s="16">
        <f>SUM(C11:BJ11)</f>
        <v>5135.301314940205</v>
      </c>
    </row>
    <row r="12" spans="1:63" s="12" customFormat="1" ht="15">
      <c r="A12" s="5"/>
      <c r="B12" s="8" t="s">
        <v>106</v>
      </c>
      <c r="C12" s="11">
        <v>0</v>
      </c>
      <c r="D12" s="9">
        <v>694.9783791844192</v>
      </c>
      <c r="E12" s="9">
        <v>0</v>
      </c>
      <c r="F12" s="9">
        <v>0</v>
      </c>
      <c r="G12" s="10">
        <v>0.21015688661290002</v>
      </c>
      <c r="H12" s="11">
        <v>97.27938316286739</v>
      </c>
      <c r="I12" s="9">
        <v>2995.251802461321</v>
      </c>
      <c r="J12" s="9">
        <v>647.0813331951932</v>
      </c>
      <c r="K12" s="9">
        <v>73.3323866348387</v>
      </c>
      <c r="L12" s="10">
        <v>62.82251415112621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3.5730621250937995</v>
      </c>
      <c r="S12" s="9">
        <v>112.40480656158</v>
      </c>
      <c r="T12" s="9">
        <v>11.172975756451502</v>
      </c>
      <c r="U12" s="9">
        <v>0</v>
      </c>
      <c r="V12" s="10">
        <v>3.3488670375466003</v>
      </c>
      <c r="W12" s="11">
        <v>0</v>
      </c>
      <c r="X12" s="9">
        <v>23.9965779835806</v>
      </c>
      <c r="Y12" s="9">
        <v>0</v>
      </c>
      <c r="Z12" s="9">
        <v>0</v>
      </c>
      <c r="AA12" s="10">
        <v>0</v>
      </c>
      <c r="AB12" s="11">
        <v>0.3403730446448</v>
      </c>
      <c r="AC12" s="9">
        <v>1.2742001950322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0.0193949647095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19.5694041619999</v>
      </c>
      <c r="AS12" s="9">
        <v>0</v>
      </c>
      <c r="AT12" s="9">
        <v>0</v>
      </c>
      <c r="AU12" s="10">
        <v>0</v>
      </c>
      <c r="AV12" s="11">
        <v>61.63376575616909</v>
      </c>
      <c r="AW12" s="9">
        <v>898.2519034625082</v>
      </c>
      <c r="AX12" s="9">
        <v>106.7864942717741</v>
      </c>
      <c r="AY12" s="9">
        <v>0</v>
      </c>
      <c r="AZ12" s="10">
        <v>38.759546691601805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18.3574132015648</v>
      </c>
      <c r="BG12" s="9">
        <v>138.75691029674059</v>
      </c>
      <c r="BH12" s="9">
        <v>25.070860311709602</v>
      </c>
      <c r="BI12" s="9">
        <v>0</v>
      </c>
      <c r="BJ12" s="10">
        <v>7.784676070155701</v>
      </c>
      <c r="BK12" s="16">
        <f>SUM(C12:BJ12)</f>
        <v>6042.057187569241</v>
      </c>
    </row>
    <row r="13" spans="1:63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1534.2471509327415</v>
      </c>
      <c r="E13" s="17">
        <f t="shared" si="0"/>
        <v>0</v>
      </c>
      <c r="F13" s="17">
        <f t="shared" si="0"/>
        <v>0</v>
      </c>
      <c r="G13" s="18">
        <f t="shared" si="0"/>
        <v>22.5122455444516</v>
      </c>
      <c r="H13" s="19">
        <f t="shared" si="0"/>
        <v>212.75081724627506</v>
      </c>
      <c r="I13" s="17">
        <f t="shared" si="0"/>
        <v>12557.008020973764</v>
      </c>
      <c r="J13" s="17">
        <f t="shared" si="0"/>
        <v>4818.609279474999</v>
      </c>
      <c r="K13" s="17">
        <f t="shared" si="0"/>
        <v>103.2736635027419</v>
      </c>
      <c r="L13" s="18">
        <f t="shared" si="0"/>
        <v>296.32718546337446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104.95466079566089</v>
      </c>
      <c r="S13" s="17">
        <f t="shared" si="0"/>
        <v>742.6584093855759</v>
      </c>
      <c r="T13" s="17">
        <f t="shared" si="0"/>
        <v>475.0050558210953</v>
      </c>
      <c r="U13" s="17">
        <f t="shared" si="0"/>
        <v>0</v>
      </c>
      <c r="V13" s="18">
        <f t="shared" si="0"/>
        <v>246.40603173818383</v>
      </c>
      <c r="W13" s="19">
        <f t="shared" si="0"/>
        <v>0</v>
      </c>
      <c r="X13" s="17">
        <f t="shared" si="0"/>
        <v>24.8892619147418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0.8639893742876</v>
      </c>
      <c r="AC13" s="17">
        <f t="shared" si="0"/>
        <v>10.124703917644801</v>
      </c>
      <c r="AD13" s="17">
        <f t="shared" si="0"/>
        <v>0</v>
      </c>
      <c r="AE13" s="17">
        <f t="shared" si="0"/>
        <v>0</v>
      </c>
      <c r="AF13" s="18">
        <f t="shared" si="0"/>
        <v>0.2930603144829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0.2479073051584</v>
      </c>
      <c r="AM13" s="17">
        <f t="shared" si="0"/>
        <v>0</v>
      </c>
      <c r="AN13" s="17">
        <f t="shared" si="0"/>
        <v>0</v>
      </c>
      <c r="AO13" s="17">
        <f t="shared" si="0"/>
        <v>0</v>
      </c>
      <c r="AP13" s="18">
        <f t="shared" si="0"/>
        <v>0.1649619357415</v>
      </c>
      <c r="AQ13" s="19">
        <f t="shared" si="0"/>
        <v>0</v>
      </c>
      <c r="AR13" s="17">
        <f t="shared" si="0"/>
        <v>79.815772929419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772.6155382523546</v>
      </c>
      <c r="AW13" s="17">
        <f t="shared" si="0"/>
        <v>7738.664360563502</v>
      </c>
      <c r="AX13" s="17">
        <f t="shared" si="0"/>
        <v>2651.9299156173215</v>
      </c>
      <c r="AY13" s="17">
        <f t="shared" si="0"/>
        <v>0</v>
      </c>
      <c r="AZ13" s="18">
        <f t="shared" si="0"/>
        <v>592.7049486189206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337.39784541130643</v>
      </c>
      <c r="BG13" s="17">
        <f t="shared" si="0"/>
        <v>719.6992712727819</v>
      </c>
      <c r="BH13" s="17">
        <f t="shared" si="0"/>
        <v>179.62808059506224</v>
      </c>
      <c r="BI13" s="17">
        <f t="shared" si="0"/>
        <v>0</v>
      </c>
      <c r="BJ13" s="18">
        <f t="shared" si="0"/>
        <v>231.06768503632517</v>
      </c>
      <c r="BK13" s="31">
        <f t="shared" si="0"/>
        <v>34453.85982393791</v>
      </c>
    </row>
    <row r="14" spans="3:63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</row>
    <row r="16" spans="1:63" s="12" customFormat="1" ht="15">
      <c r="A16" s="5"/>
      <c r="B16" s="8" t="s">
        <v>32</v>
      </c>
      <c r="C16" s="11">
        <v>0</v>
      </c>
      <c r="D16" s="9">
        <v>12.4878074522902</v>
      </c>
      <c r="E16" s="9">
        <v>0</v>
      </c>
      <c r="F16" s="9">
        <v>0</v>
      </c>
      <c r="G16" s="10">
        <v>0</v>
      </c>
      <c r="H16" s="11">
        <v>45.20581590644999</v>
      </c>
      <c r="I16" s="9">
        <v>243.43226232322468</v>
      </c>
      <c r="J16" s="9">
        <v>26.0228517568708</v>
      </c>
      <c r="K16" s="9">
        <v>0</v>
      </c>
      <c r="L16" s="10">
        <v>23.732431707126896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3.532161998869101</v>
      </c>
      <c r="S16" s="9">
        <v>7.4873839174515</v>
      </c>
      <c r="T16" s="9">
        <v>1.4978682854516</v>
      </c>
      <c r="U16" s="9">
        <v>0</v>
      </c>
      <c r="V16" s="10">
        <v>1.7794153184179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0.0004971865806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91.83644047572936</v>
      </c>
      <c r="AW16" s="9">
        <v>315.91475228154593</v>
      </c>
      <c r="AX16" s="9">
        <v>7.4671543577418</v>
      </c>
      <c r="AY16" s="9">
        <v>0</v>
      </c>
      <c r="AZ16" s="10">
        <v>157.0705072836026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11.249358979214401</v>
      </c>
      <c r="BG16" s="9">
        <v>33.09946233615909</v>
      </c>
      <c r="BH16" s="9">
        <v>4.1588738111287995</v>
      </c>
      <c r="BI16" s="9">
        <v>0</v>
      </c>
      <c r="BJ16" s="10">
        <v>10.248457824089803</v>
      </c>
      <c r="BK16" s="16">
        <f>SUM(C16:BJ16)</f>
        <v>996.2235032019452</v>
      </c>
    </row>
    <row r="17" spans="1:63" s="20" customFormat="1" ht="15">
      <c r="A17" s="5"/>
      <c r="B17" s="14" t="s">
        <v>14</v>
      </c>
      <c r="C17" s="19">
        <f>SUM(C16)</f>
        <v>0</v>
      </c>
      <c r="D17" s="17">
        <f>SUM(D16)</f>
        <v>12.4878074522902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45.20581590644999</v>
      </c>
      <c r="I17" s="17">
        <f t="shared" si="1"/>
        <v>243.43226232322468</v>
      </c>
      <c r="J17" s="17">
        <f t="shared" si="1"/>
        <v>26.0228517568708</v>
      </c>
      <c r="K17" s="17">
        <f t="shared" si="1"/>
        <v>0</v>
      </c>
      <c r="L17" s="18">
        <f t="shared" si="1"/>
        <v>23.732431707126896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3.532161998869101</v>
      </c>
      <c r="S17" s="17">
        <f t="shared" si="1"/>
        <v>7.4873839174515</v>
      </c>
      <c r="T17" s="17">
        <f t="shared" si="1"/>
        <v>1.4978682854516</v>
      </c>
      <c r="U17" s="17">
        <f t="shared" si="1"/>
        <v>0</v>
      </c>
      <c r="V17" s="18">
        <f t="shared" si="1"/>
        <v>1.7794153184179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0.0004971865806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91.83644047572936</v>
      </c>
      <c r="AW17" s="17">
        <f t="shared" si="1"/>
        <v>315.91475228154593</v>
      </c>
      <c r="AX17" s="17">
        <f t="shared" si="1"/>
        <v>7.4671543577418</v>
      </c>
      <c r="AY17" s="17">
        <f t="shared" si="1"/>
        <v>0</v>
      </c>
      <c r="AZ17" s="18">
        <f t="shared" si="1"/>
        <v>157.0705072836026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11.249358979214401</v>
      </c>
      <c r="BG17" s="17">
        <f t="shared" si="1"/>
        <v>33.09946233615909</v>
      </c>
      <c r="BH17" s="17">
        <f t="shared" si="1"/>
        <v>4.1588738111287995</v>
      </c>
      <c r="BI17" s="17">
        <f t="shared" si="1"/>
        <v>0</v>
      </c>
      <c r="BJ17" s="18">
        <f t="shared" si="1"/>
        <v>10.248457824089803</v>
      </c>
      <c r="BK17" s="18">
        <f t="shared" si="1"/>
        <v>996.2235032019452</v>
      </c>
    </row>
    <row r="18" spans="3:63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</row>
    <row r="20" spans="1:63" s="12" customFormat="1" ht="15">
      <c r="A20" s="5"/>
      <c r="B20" s="8" t="s">
        <v>107</v>
      </c>
      <c r="C20" s="11">
        <v>0</v>
      </c>
      <c r="D20" s="9">
        <v>6.4356016129032</v>
      </c>
      <c r="E20" s="9">
        <v>0</v>
      </c>
      <c r="F20" s="9">
        <v>0</v>
      </c>
      <c r="G20" s="10">
        <v>0</v>
      </c>
      <c r="H20" s="11">
        <v>0.0032178008064</v>
      </c>
      <c r="I20" s="9">
        <v>0</v>
      </c>
      <c r="J20" s="9">
        <v>0</v>
      </c>
      <c r="K20" s="9">
        <v>0</v>
      </c>
      <c r="L20" s="10">
        <v>0.0592042617417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0.0437620909677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3.8613609677419</v>
      </c>
      <c r="AW20" s="9">
        <v>38.89854149294345</v>
      </c>
      <c r="AX20" s="9">
        <v>0</v>
      </c>
      <c r="AY20" s="9">
        <v>0</v>
      </c>
      <c r="AZ20" s="10">
        <v>7.492490508321599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</v>
      </c>
      <c r="BG20" s="9">
        <v>30.1594438891612</v>
      </c>
      <c r="BH20" s="9">
        <v>0</v>
      </c>
      <c r="BI20" s="9">
        <v>0</v>
      </c>
      <c r="BJ20" s="10">
        <v>0.4620854515157</v>
      </c>
      <c r="BK20" s="16">
        <f aca="true" t="shared" si="2" ref="BK20:BK96">SUM(C20:BJ20)</f>
        <v>87.41570807610286</v>
      </c>
    </row>
    <row r="21" spans="1:63" s="12" customFormat="1" ht="15">
      <c r="A21" s="5"/>
      <c r="B21" s="8" t="s">
        <v>108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9">
        <v>0</v>
      </c>
      <c r="J21" s="9">
        <v>0</v>
      </c>
      <c r="K21" s="9">
        <v>0</v>
      </c>
      <c r="L21" s="10">
        <v>0.10517533483849999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</v>
      </c>
      <c r="S21" s="9">
        <v>0</v>
      </c>
      <c r="T21" s="9">
        <v>0</v>
      </c>
      <c r="U21" s="9">
        <v>0</v>
      </c>
      <c r="V21" s="10">
        <v>0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0.0076003302902</v>
      </c>
      <c r="AW21" s="9">
        <v>3.7148755426516353</v>
      </c>
      <c r="AX21" s="9">
        <v>0</v>
      </c>
      <c r="AY21" s="9">
        <v>0</v>
      </c>
      <c r="AZ21" s="10">
        <v>10.121489328287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0.14565259974179998</v>
      </c>
      <c r="BG21" s="9">
        <v>6.2603557886128005</v>
      </c>
      <c r="BH21" s="9">
        <v>0</v>
      </c>
      <c r="BI21" s="9">
        <v>0</v>
      </c>
      <c r="BJ21" s="10">
        <v>2.2344878412253006</v>
      </c>
      <c r="BK21" s="16">
        <f t="shared" si="2"/>
        <v>22.589636765647235</v>
      </c>
    </row>
    <row r="22" spans="1:63" s="12" customFormat="1" ht="15">
      <c r="A22" s="5"/>
      <c r="B22" s="8" t="s">
        <v>109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0.0031891862903000003</v>
      </c>
      <c r="I22" s="9">
        <v>0</v>
      </c>
      <c r="J22" s="9">
        <v>0</v>
      </c>
      <c r="K22" s="9">
        <v>0</v>
      </c>
      <c r="L22" s="10">
        <v>0.37091801667689994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0.004336048258</v>
      </c>
      <c r="S22" s="9">
        <v>0.20576135358050002</v>
      </c>
      <c r="T22" s="9">
        <v>0</v>
      </c>
      <c r="U22" s="9">
        <v>0</v>
      </c>
      <c r="V22" s="10">
        <v>0.010349385225600001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0.1362107919668</v>
      </c>
      <c r="AW22" s="9">
        <v>18.731624718517292</v>
      </c>
      <c r="AX22" s="9">
        <v>0.6378372580645</v>
      </c>
      <c r="AY22" s="9">
        <v>0</v>
      </c>
      <c r="AZ22" s="10">
        <v>24.387347897894898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0.1927007767729</v>
      </c>
      <c r="BG22" s="9">
        <v>12.159594761128698</v>
      </c>
      <c r="BH22" s="9">
        <v>0</v>
      </c>
      <c r="BI22" s="9">
        <v>0</v>
      </c>
      <c r="BJ22" s="10">
        <v>8.1360807724462</v>
      </c>
      <c r="BK22" s="16">
        <f t="shared" si="2"/>
        <v>64.97595096682258</v>
      </c>
    </row>
    <row r="23" spans="1:63" s="12" customFormat="1" ht="15">
      <c r="A23" s="5"/>
      <c r="B23" s="8" t="s">
        <v>110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0.1322942180642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0.0033173438709</v>
      </c>
      <c r="S23" s="9">
        <v>0</v>
      </c>
      <c r="T23" s="9">
        <v>0</v>
      </c>
      <c r="U23" s="9">
        <v>0</v>
      </c>
      <c r="V23" s="10">
        <v>0.048082306612799997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1.6793010790964997</v>
      </c>
      <c r="AW23" s="9">
        <v>5.358390527184763</v>
      </c>
      <c r="AX23" s="9">
        <v>0</v>
      </c>
      <c r="AY23" s="9">
        <v>0</v>
      </c>
      <c r="AZ23" s="10">
        <v>51.7587146302218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0.0141898192902</v>
      </c>
      <c r="BG23" s="9">
        <v>0.3234283064516</v>
      </c>
      <c r="BH23" s="9">
        <v>0</v>
      </c>
      <c r="BI23" s="9">
        <v>0</v>
      </c>
      <c r="BJ23" s="10">
        <v>6.669052130998501</v>
      </c>
      <c r="BK23" s="16">
        <f>SUM(C23:BJ23)</f>
        <v>65.98677036179127</v>
      </c>
    </row>
    <row r="24" spans="1:63" s="12" customFormat="1" ht="15">
      <c r="A24" s="5"/>
      <c r="B24" s="8" t="s">
        <v>111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0.0550475596773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0.0896123064516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1.2801758064516</v>
      </c>
      <c r="AW24" s="9">
        <v>65.28896612899047</v>
      </c>
      <c r="AX24" s="9">
        <v>0</v>
      </c>
      <c r="AY24" s="9">
        <v>0</v>
      </c>
      <c r="AZ24" s="10">
        <v>43.2094502666761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64.0087903225805</v>
      </c>
      <c r="BH24" s="9">
        <v>0</v>
      </c>
      <c r="BI24" s="9">
        <v>0</v>
      </c>
      <c r="BJ24" s="10">
        <v>0.06592905403209999</v>
      </c>
      <c r="BK24" s="16">
        <f>SUM(C24:BJ24)</f>
        <v>173.99797144485967</v>
      </c>
    </row>
    <row r="25" spans="1:63" s="12" customFormat="1" ht="15">
      <c r="A25" s="5"/>
      <c r="B25" s="8" t="s">
        <v>112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0</v>
      </c>
      <c r="J25" s="9">
        <v>0</v>
      </c>
      <c r="K25" s="9">
        <v>0</v>
      </c>
      <c r="L25" s="10">
        <v>1.9948472159350001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</v>
      </c>
      <c r="S25" s="9">
        <v>0</v>
      </c>
      <c r="T25" s="9">
        <v>0</v>
      </c>
      <c r="U25" s="9">
        <v>0</v>
      </c>
      <c r="V25" s="10">
        <v>0.0006272030645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</v>
      </c>
      <c r="AW25" s="9">
        <v>12.737515299598156</v>
      </c>
      <c r="AX25" s="9">
        <v>0</v>
      </c>
      <c r="AY25" s="9">
        <v>0</v>
      </c>
      <c r="AZ25" s="10">
        <v>4.7682824149345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</v>
      </c>
      <c r="BG25" s="9">
        <v>6.2877107217741</v>
      </c>
      <c r="BH25" s="9">
        <v>0</v>
      </c>
      <c r="BI25" s="9">
        <v>0</v>
      </c>
      <c r="BJ25" s="10">
        <v>0.20268041916090002</v>
      </c>
      <c r="BK25" s="16">
        <f t="shared" si="2"/>
        <v>25.991663274467154</v>
      </c>
    </row>
    <row r="26" spans="1:63" s="12" customFormat="1" ht="15">
      <c r="A26" s="5"/>
      <c r="B26" s="8" t="s">
        <v>113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0.0006295319354</v>
      </c>
      <c r="I26" s="9">
        <v>0</v>
      </c>
      <c r="J26" s="9">
        <v>0</v>
      </c>
      <c r="K26" s="9">
        <v>0</v>
      </c>
      <c r="L26" s="10">
        <v>0.2564945805156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0.0006295319354</v>
      </c>
      <c r="S26" s="9">
        <v>0</v>
      </c>
      <c r="T26" s="9">
        <v>0</v>
      </c>
      <c r="U26" s="9">
        <v>0</v>
      </c>
      <c r="V26" s="10">
        <v>0.0016367830321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0.046527386805100004</v>
      </c>
      <c r="AW26" s="9">
        <v>6.0560972223307505</v>
      </c>
      <c r="AX26" s="9">
        <v>0</v>
      </c>
      <c r="AY26" s="9">
        <v>0</v>
      </c>
      <c r="AZ26" s="10">
        <v>35.458848262059696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0.019943342516</v>
      </c>
      <c r="BG26" s="9">
        <v>0.25181277419349996</v>
      </c>
      <c r="BH26" s="9">
        <v>0</v>
      </c>
      <c r="BI26" s="9">
        <v>0</v>
      </c>
      <c r="BJ26" s="10">
        <v>2.5834995592567</v>
      </c>
      <c r="BK26" s="16">
        <f t="shared" si="2"/>
        <v>44.67611897458025</v>
      </c>
    </row>
    <row r="27" spans="1:63" s="12" customFormat="1" ht="15">
      <c r="A27" s="5"/>
      <c r="B27" s="8" t="s">
        <v>114</v>
      </c>
      <c r="C27" s="11">
        <v>0</v>
      </c>
      <c r="D27" s="9">
        <v>5.398911290322499</v>
      </c>
      <c r="E27" s="9">
        <v>0</v>
      </c>
      <c r="F27" s="9">
        <v>0</v>
      </c>
      <c r="G27" s="10">
        <v>0</v>
      </c>
      <c r="H27" s="11">
        <v>0.0006231343547999999</v>
      </c>
      <c r="I27" s="9">
        <v>0</v>
      </c>
      <c r="J27" s="9">
        <v>0</v>
      </c>
      <c r="K27" s="9">
        <v>0</v>
      </c>
      <c r="L27" s="10">
        <v>0.7195931732899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0.0006231343547999999</v>
      </c>
      <c r="S27" s="9">
        <v>0</v>
      </c>
      <c r="T27" s="9">
        <v>0</v>
      </c>
      <c r="U27" s="9">
        <v>0</v>
      </c>
      <c r="V27" s="10">
        <v>0.0031156717741000002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0.0203137040318</v>
      </c>
      <c r="AW27" s="9">
        <v>1.557835887968028</v>
      </c>
      <c r="AX27" s="9">
        <v>0</v>
      </c>
      <c r="AY27" s="9">
        <v>0</v>
      </c>
      <c r="AZ27" s="10">
        <v>11.6614791153521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0.016020726580399998</v>
      </c>
      <c r="BG27" s="9">
        <v>4.6735076612903</v>
      </c>
      <c r="BH27" s="9">
        <v>0</v>
      </c>
      <c r="BI27" s="9">
        <v>0</v>
      </c>
      <c r="BJ27" s="10">
        <v>1.0280699449024002</v>
      </c>
      <c r="BK27" s="16">
        <f t="shared" si="2"/>
        <v>25.080093444221127</v>
      </c>
    </row>
    <row r="28" spans="1:63" s="12" customFormat="1" ht="15">
      <c r="A28" s="5"/>
      <c r="B28" s="8" t="s">
        <v>286</v>
      </c>
      <c r="C28" s="11">
        <v>0</v>
      </c>
      <c r="D28" s="9">
        <v>6.712768145161199</v>
      </c>
      <c r="E28" s="9">
        <v>0</v>
      </c>
      <c r="F28" s="9">
        <v>0</v>
      </c>
      <c r="G28" s="10">
        <v>0</v>
      </c>
      <c r="H28" s="11">
        <v>0.0187777548387</v>
      </c>
      <c r="I28" s="9">
        <v>6.8851767741935</v>
      </c>
      <c r="J28" s="9">
        <v>0</v>
      </c>
      <c r="K28" s="9">
        <v>0</v>
      </c>
      <c r="L28" s="10">
        <v>0.09647029158039999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9">
        <v>0</v>
      </c>
      <c r="T28" s="9">
        <v>0</v>
      </c>
      <c r="U28" s="9">
        <v>0</v>
      </c>
      <c r="V28" s="10">
        <v>0.0035051809031000003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0.018126792645</v>
      </c>
      <c r="AW28" s="9">
        <v>14.709241290282518</v>
      </c>
      <c r="AX28" s="9">
        <v>0</v>
      </c>
      <c r="AY28" s="9">
        <v>0</v>
      </c>
      <c r="AZ28" s="10">
        <v>1.0545407221284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0.0073332945161</v>
      </c>
      <c r="BG28" s="9">
        <v>1.2518378040645</v>
      </c>
      <c r="BH28" s="9">
        <v>0</v>
      </c>
      <c r="BI28" s="9">
        <v>0</v>
      </c>
      <c r="BJ28" s="10">
        <v>0.1358132414836</v>
      </c>
      <c r="BK28" s="16">
        <f t="shared" si="2"/>
        <v>30.89359129179702</v>
      </c>
    </row>
    <row r="29" spans="1:63" s="12" customFormat="1" ht="15">
      <c r="A29" s="5"/>
      <c r="B29" s="8" t="s">
        <v>115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</v>
      </c>
      <c r="I29" s="9">
        <v>6.1799274193548</v>
      </c>
      <c r="J29" s="9">
        <v>0</v>
      </c>
      <c r="K29" s="9">
        <v>0</v>
      </c>
      <c r="L29" s="10">
        <v>29.916066144257602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0.0006179927418999999</v>
      </c>
      <c r="S29" s="9">
        <v>6.2513673803223995</v>
      </c>
      <c r="T29" s="9">
        <v>0</v>
      </c>
      <c r="U29" s="9">
        <v>0</v>
      </c>
      <c r="V29" s="10">
        <v>0.196729417806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1.7883161967407004</v>
      </c>
      <c r="AW29" s="9">
        <v>37.724813882460175</v>
      </c>
      <c r="AX29" s="9">
        <v>0</v>
      </c>
      <c r="AY29" s="9">
        <v>0</v>
      </c>
      <c r="AZ29" s="10">
        <v>97.3224577537637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0.12040201628940002</v>
      </c>
      <c r="BG29" s="9">
        <v>1.5291740453225002</v>
      </c>
      <c r="BH29" s="9">
        <v>0</v>
      </c>
      <c r="BI29" s="9">
        <v>0</v>
      </c>
      <c r="BJ29" s="10">
        <v>7.8922604680933</v>
      </c>
      <c r="BK29" s="16">
        <f t="shared" si="2"/>
        <v>188.92213271715246</v>
      </c>
    </row>
    <row r="30" spans="1:63" s="12" customFormat="1" ht="15">
      <c r="A30" s="5"/>
      <c r="B30" s="8" t="s">
        <v>116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0.0060279064516</v>
      </c>
      <c r="I30" s="9">
        <v>30.139532258064502</v>
      </c>
      <c r="J30" s="9">
        <v>0</v>
      </c>
      <c r="K30" s="9">
        <v>0</v>
      </c>
      <c r="L30" s="10">
        <v>8.1376737096773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0</v>
      </c>
      <c r="T30" s="9">
        <v>0</v>
      </c>
      <c r="U30" s="9">
        <v>0</v>
      </c>
      <c r="V30" s="10">
        <v>0.011694138516000001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</v>
      </c>
      <c r="AW30" s="9">
        <v>38.17450995986964</v>
      </c>
      <c r="AX30" s="9">
        <v>0</v>
      </c>
      <c r="AY30" s="9">
        <v>0</v>
      </c>
      <c r="AZ30" s="10">
        <v>16.1725471431279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</v>
      </c>
      <c r="BG30" s="9">
        <v>30.1032338709677</v>
      </c>
      <c r="BH30" s="9">
        <v>0</v>
      </c>
      <c r="BI30" s="9">
        <v>0</v>
      </c>
      <c r="BJ30" s="10">
        <v>0.0686353732256</v>
      </c>
      <c r="BK30" s="16">
        <f t="shared" si="2"/>
        <v>122.81385435990025</v>
      </c>
    </row>
    <row r="31" spans="1:63" s="12" customFormat="1" ht="15">
      <c r="A31" s="5"/>
      <c r="B31" s="8" t="s">
        <v>117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0.058496663548200004</v>
      </c>
      <c r="I31" s="9">
        <v>18.0917516129032</v>
      </c>
      <c r="J31" s="9">
        <v>0</v>
      </c>
      <c r="K31" s="9">
        <v>0</v>
      </c>
      <c r="L31" s="10">
        <v>6.1185097838062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0.0218712402256</v>
      </c>
      <c r="S31" s="9">
        <v>0.060305838709600004</v>
      </c>
      <c r="T31" s="9">
        <v>0</v>
      </c>
      <c r="U31" s="9">
        <v>0</v>
      </c>
      <c r="V31" s="10">
        <v>0.1875511583869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0.8700200868374001</v>
      </c>
      <c r="AW31" s="9">
        <v>6.195532798880782</v>
      </c>
      <c r="AX31" s="9">
        <v>0</v>
      </c>
      <c r="AY31" s="9">
        <v>0</v>
      </c>
      <c r="AZ31" s="10">
        <v>37.303146278642004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0.1133624438706</v>
      </c>
      <c r="BG31" s="9">
        <v>0.08883963538700002</v>
      </c>
      <c r="BH31" s="9">
        <v>0</v>
      </c>
      <c r="BI31" s="9">
        <v>0</v>
      </c>
      <c r="BJ31" s="10">
        <v>3.1755021656762996</v>
      </c>
      <c r="BK31" s="16">
        <f t="shared" si="2"/>
        <v>72.2848897068738</v>
      </c>
    </row>
    <row r="32" spans="1:63" s="12" customFormat="1" ht="15">
      <c r="A32" s="5"/>
      <c r="B32" s="8" t="s">
        <v>118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0.05322775629030001</v>
      </c>
      <c r="I32" s="9">
        <v>14.3535522580645</v>
      </c>
      <c r="J32" s="9">
        <v>0</v>
      </c>
      <c r="K32" s="9">
        <v>0</v>
      </c>
      <c r="L32" s="10">
        <v>0.3096795131611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6.1014558390322</v>
      </c>
      <c r="T32" s="9">
        <v>0</v>
      </c>
      <c r="U32" s="9">
        <v>0</v>
      </c>
      <c r="V32" s="10">
        <v>0.0745188588064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5.495332116320699</v>
      </c>
      <c r="AW32" s="9">
        <v>7.146828387191422</v>
      </c>
      <c r="AX32" s="9">
        <v>0</v>
      </c>
      <c r="AY32" s="9">
        <v>0</v>
      </c>
      <c r="AZ32" s="10">
        <v>20.908997501288802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0.2619312603867</v>
      </c>
      <c r="BG32" s="9">
        <v>7.742397419354799</v>
      </c>
      <c r="BH32" s="9">
        <v>0</v>
      </c>
      <c r="BI32" s="9">
        <v>0</v>
      </c>
      <c r="BJ32" s="10">
        <v>1.3068003980318</v>
      </c>
      <c r="BK32" s="16">
        <f t="shared" si="2"/>
        <v>63.754721307928726</v>
      </c>
    </row>
    <row r="33" spans="1:63" s="12" customFormat="1" ht="15">
      <c r="A33" s="5"/>
      <c r="B33" s="8" t="s">
        <v>203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1.4147587006447</v>
      </c>
      <c r="I33" s="9">
        <v>7.4119240258063</v>
      </c>
      <c r="J33" s="9">
        <v>0</v>
      </c>
      <c r="K33" s="9">
        <v>0</v>
      </c>
      <c r="L33" s="10">
        <v>1.8643288475152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0.6264961076119999</v>
      </c>
      <c r="S33" s="9">
        <v>12.7392444193547</v>
      </c>
      <c r="T33" s="9">
        <v>0.12190664516119999</v>
      </c>
      <c r="U33" s="9">
        <v>0</v>
      </c>
      <c r="V33" s="10">
        <v>3.5516670105152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37.125939501087</v>
      </c>
      <c r="AW33" s="9">
        <v>69.0556622939499</v>
      </c>
      <c r="AX33" s="9">
        <v>0</v>
      </c>
      <c r="AY33" s="9">
        <v>0</v>
      </c>
      <c r="AZ33" s="10">
        <v>44.236286299185714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7.659339995153299</v>
      </c>
      <c r="BG33" s="9">
        <v>5.3990675814511</v>
      </c>
      <c r="BH33" s="9">
        <v>0</v>
      </c>
      <c r="BI33" s="9">
        <v>0</v>
      </c>
      <c r="BJ33" s="10">
        <v>8.6023425091237</v>
      </c>
      <c r="BK33" s="16">
        <f t="shared" si="2"/>
        <v>199.80896393656</v>
      </c>
    </row>
    <row r="34" spans="1:63" s="12" customFormat="1" ht="15">
      <c r="A34" s="5"/>
      <c r="B34" s="8" t="s">
        <v>204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1.3337416274189997</v>
      </c>
      <c r="I34" s="9">
        <v>20.5039622295482</v>
      </c>
      <c r="J34" s="9">
        <v>0</v>
      </c>
      <c r="K34" s="9">
        <v>0</v>
      </c>
      <c r="L34" s="10">
        <v>7.766789267193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1.1143381500644</v>
      </c>
      <c r="S34" s="9">
        <v>0.6020370967741</v>
      </c>
      <c r="T34" s="9">
        <v>0</v>
      </c>
      <c r="U34" s="9">
        <v>0</v>
      </c>
      <c r="V34" s="10">
        <v>3.1144811370964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0.0156301809677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0.0480928645161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12.079813930384901</v>
      </c>
      <c r="AW34" s="9">
        <v>59.25900698837931</v>
      </c>
      <c r="AX34" s="9">
        <v>0</v>
      </c>
      <c r="AY34" s="9">
        <v>0</v>
      </c>
      <c r="AZ34" s="10">
        <v>49.09790711128711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2.6253491907733</v>
      </c>
      <c r="BG34" s="9">
        <v>51.4739995995481</v>
      </c>
      <c r="BH34" s="9">
        <v>0</v>
      </c>
      <c r="BI34" s="9">
        <v>0</v>
      </c>
      <c r="BJ34" s="10">
        <v>15.234727717450301</v>
      </c>
      <c r="BK34" s="16">
        <f t="shared" si="2"/>
        <v>224.26987709140195</v>
      </c>
    </row>
    <row r="35" spans="1:63" s="12" customFormat="1" ht="15">
      <c r="A35" s="5"/>
      <c r="B35" s="8" t="s">
        <v>205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0.6535932096128</v>
      </c>
      <c r="I35" s="9">
        <v>64.2207372640321</v>
      </c>
      <c r="J35" s="9">
        <v>0</v>
      </c>
      <c r="K35" s="9">
        <v>0</v>
      </c>
      <c r="L35" s="10">
        <v>6.3754139318385015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2.9565887274191</v>
      </c>
      <c r="S35" s="9">
        <v>14.0759814669354</v>
      </c>
      <c r="T35" s="9">
        <v>0</v>
      </c>
      <c r="U35" s="9">
        <v>0</v>
      </c>
      <c r="V35" s="10">
        <v>1.7101552349996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0.048135148387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11.4079312105126</v>
      </c>
      <c r="AW35" s="9">
        <v>35.43707606523123</v>
      </c>
      <c r="AX35" s="9">
        <v>0</v>
      </c>
      <c r="AY35" s="9">
        <v>0</v>
      </c>
      <c r="AZ35" s="10">
        <v>31.8991309050286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1.5445880212244998</v>
      </c>
      <c r="BG35" s="9">
        <v>19.843849749096602</v>
      </c>
      <c r="BH35" s="9">
        <v>0</v>
      </c>
      <c r="BI35" s="9">
        <v>0</v>
      </c>
      <c r="BJ35" s="10">
        <v>33.324091888547606</v>
      </c>
      <c r="BK35" s="16">
        <f t="shared" si="2"/>
        <v>223.49727282286565</v>
      </c>
    </row>
    <row r="36" spans="1:63" s="12" customFormat="1" ht="15">
      <c r="A36" s="5"/>
      <c r="B36" s="8" t="s">
        <v>206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0.2400387741934</v>
      </c>
      <c r="I36" s="9">
        <v>12.061948403225701</v>
      </c>
      <c r="J36" s="9">
        <v>0</v>
      </c>
      <c r="K36" s="9">
        <v>0</v>
      </c>
      <c r="L36" s="10">
        <v>1.0076730836122998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0.0412687837418</v>
      </c>
      <c r="S36" s="9">
        <v>0</v>
      </c>
      <c r="T36" s="9">
        <v>0</v>
      </c>
      <c r="U36" s="9">
        <v>0</v>
      </c>
      <c r="V36" s="10">
        <v>0.6755391945799999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36.687571831962195</v>
      </c>
      <c r="AW36" s="9">
        <v>10.764701360803087</v>
      </c>
      <c r="AX36" s="9">
        <v>0</v>
      </c>
      <c r="AY36" s="9">
        <v>0</v>
      </c>
      <c r="AZ36" s="10">
        <v>38.27688738919031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6.5507087186742</v>
      </c>
      <c r="BG36" s="9">
        <v>0.4182906451612</v>
      </c>
      <c r="BH36" s="9">
        <v>0</v>
      </c>
      <c r="BI36" s="9">
        <v>0</v>
      </c>
      <c r="BJ36" s="10">
        <v>4.609414690804301</v>
      </c>
      <c r="BK36" s="16">
        <f t="shared" si="2"/>
        <v>111.3340428759485</v>
      </c>
    </row>
    <row r="37" spans="1:63" s="12" customFormat="1" ht="15">
      <c r="A37" s="5"/>
      <c r="B37" s="8" t="s">
        <v>207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0.0344246719354</v>
      </c>
      <c r="I37" s="9">
        <v>26.4363298656127</v>
      </c>
      <c r="J37" s="9">
        <v>0</v>
      </c>
      <c r="K37" s="9">
        <v>0</v>
      </c>
      <c r="L37" s="10">
        <v>0.3072854926449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</v>
      </c>
      <c r="S37" s="9">
        <v>0</v>
      </c>
      <c r="T37" s="9">
        <v>0</v>
      </c>
      <c r="U37" s="9">
        <v>0</v>
      </c>
      <c r="V37" s="10">
        <v>0.017370635032200002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11.141653048966301</v>
      </c>
      <c r="AW37" s="9">
        <v>3.2466393877085977</v>
      </c>
      <c r="AX37" s="9">
        <v>0</v>
      </c>
      <c r="AY37" s="9">
        <v>0</v>
      </c>
      <c r="AZ37" s="10">
        <v>0.7681812078057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2.7464164296772</v>
      </c>
      <c r="BG37" s="9">
        <v>0</v>
      </c>
      <c r="BH37" s="9">
        <v>0</v>
      </c>
      <c r="BI37" s="9">
        <v>0</v>
      </c>
      <c r="BJ37" s="10">
        <v>0.11533403354789999</v>
      </c>
      <c r="BK37" s="16">
        <f t="shared" si="2"/>
        <v>44.813634772930904</v>
      </c>
    </row>
    <row r="38" spans="1:63" s="12" customFormat="1" ht="15">
      <c r="A38" s="5"/>
      <c r="B38" s="8" t="s">
        <v>119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0.3071822303223</v>
      </c>
      <c r="I38" s="9">
        <v>0.6440098019999999</v>
      </c>
      <c r="J38" s="9">
        <v>0</v>
      </c>
      <c r="K38" s="9">
        <v>0</v>
      </c>
      <c r="L38" s="10">
        <v>0.21779751754800003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0.0101001403225</v>
      </c>
      <c r="S38" s="9">
        <v>0.07398630893540001</v>
      </c>
      <c r="T38" s="9">
        <v>0</v>
      </c>
      <c r="U38" s="9">
        <v>0</v>
      </c>
      <c r="V38" s="10">
        <v>0.0761259919029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0.0234956973548</v>
      </c>
      <c r="AC38" s="9">
        <v>0</v>
      </c>
      <c r="AD38" s="9">
        <v>0</v>
      </c>
      <c r="AE38" s="9">
        <v>0</v>
      </c>
      <c r="AF38" s="10">
        <v>0.008896106128999999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0.2695967596119</v>
      </c>
      <c r="AW38" s="9">
        <v>0.35299548720081275</v>
      </c>
      <c r="AX38" s="9">
        <v>0</v>
      </c>
      <c r="AY38" s="9">
        <v>0</v>
      </c>
      <c r="AZ38" s="10">
        <v>5.978234782933098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0.2594382237084</v>
      </c>
      <c r="BG38" s="9">
        <v>0.0172712682258</v>
      </c>
      <c r="BH38" s="9">
        <v>0</v>
      </c>
      <c r="BI38" s="9">
        <v>0</v>
      </c>
      <c r="BJ38" s="10">
        <v>0.5813260661598001</v>
      </c>
      <c r="BK38" s="16">
        <f t="shared" si="2"/>
        <v>8.820456382354712</v>
      </c>
    </row>
    <row r="39" spans="1:63" s="12" customFormat="1" ht="15">
      <c r="A39" s="5"/>
      <c r="B39" s="8" t="s">
        <v>208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1.6516083817417</v>
      </c>
      <c r="I39" s="9">
        <v>0</v>
      </c>
      <c r="J39" s="9">
        <v>0</v>
      </c>
      <c r="K39" s="9">
        <v>0</v>
      </c>
      <c r="L39" s="10">
        <v>0.41845660919300004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0.0048827316128</v>
      </c>
      <c r="S39" s="9">
        <v>0</v>
      </c>
      <c r="T39" s="9">
        <v>0</v>
      </c>
      <c r="U39" s="9">
        <v>0</v>
      </c>
      <c r="V39" s="10">
        <v>0.1224488064513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15.264876269995401</v>
      </c>
      <c r="AW39" s="9">
        <v>21.067445665880935</v>
      </c>
      <c r="AX39" s="9">
        <v>0</v>
      </c>
      <c r="AY39" s="9">
        <v>0</v>
      </c>
      <c r="AZ39" s="10">
        <v>11.291053209222898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3.0732211530628</v>
      </c>
      <c r="BG39" s="9">
        <v>0.0605636451612</v>
      </c>
      <c r="BH39" s="9">
        <v>0</v>
      </c>
      <c r="BI39" s="9">
        <v>0</v>
      </c>
      <c r="BJ39" s="10">
        <v>1.8486709810311002</v>
      </c>
      <c r="BK39" s="16">
        <f t="shared" si="2"/>
        <v>54.80322745335313</v>
      </c>
    </row>
    <row r="40" spans="1:63" s="12" customFormat="1" ht="15">
      <c r="A40" s="5"/>
      <c r="B40" s="8" t="s">
        <v>209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38.838113204677306</v>
      </c>
      <c r="I40" s="9">
        <v>12.3169903225806</v>
      </c>
      <c r="J40" s="9">
        <v>0</v>
      </c>
      <c r="K40" s="9">
        <v>0</v>
      </c>
      <c r="L40" s="10">
        <v>0.1022310196772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</v>
      </c>
      <c r="S40" s="9">
        <v>0</v>
      </c>
      <c r="T40" s="9">
        <v>0</v>
      </c>
      <c r="U40" s="9">
        <v>0</v>
      </c>
      <c r="V40" s="10">
        <v>0.0190913349999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0.4939718126143073</v>
      </c>
      <c r="AW40" s="9">
        <v>0</v>
      </c>
      <c r="AX40" s="9">
        <v>0</v>
      </c>
      <c r="AY40" s="9">
        <v>0</v>
      </c>
      <c r="AZ40" s="10">
        <v>0.32146352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0.020821511064499997</v>
      </c>
      <c r="BG40" s="9">
        <v>0</v>
      </c>
      <c r="BH40" s="9">
        <v>0</v>
      </c>
      <c r="BI40" s="9">
        <v>0</v>
      </c>
      <c r="BJ40" s="10">
        <v>0.02085832</v>
      </c>
      <c r="BK40" s="16">
        <f t="shared" si="2"/>
        <v>52.13354104561381</v>
      </c>
    </row>
    <row r="41" spans="1:63" s="12" customFormat="1" ht="15">
      <c r="A41" s="5"/>
      <c r="B41" s="8" t="s">
        <v>210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0.026219533999699996</v>
      </c>
      <c r="I41" s="9">
        <v>0</v>
      </c>
      <c r="J41" s="9">
        <v>0</v>
      </c>
      <c r="K41" s="9">
        <v>0</v>
      </c>
      <c r="L41" s="10">
        <v>12.6014577920965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0.0692443336128</v>
      </c>
      <c r="S41" s="9">
        <v>0</v>
      </c>
      <c r="T41" s="9">
        <v>0</v>
      </c>
      <c r="U41" s="9">
        <v>0</v>
      </c>
      <c r="V41" s="10">
        <v>2.0645229613222003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0.11998187096770001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39.358034923799906</v>
      </c>
      <c r="AW41" s="9">
        <v>28.504425763939818</v>
      </c>
      <c r="AX41" s="9">
        <v>0</v>
      </c>
      <c r="AY41" s="9">
        <v>0</v>
      </c>
      <c r="AZ41" s="10">
        <v>36.777270297995095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4.2955053824817</v>
      </c>
      <c r="BG41" s="9">
        <v>7.4146011935483</v>
      </c>
      <c r="BH41" s="9">
        <v>0</v>
      </c>
      <c r="BI41" s="9">
        <v>0</v>
      </c>
      <c r="BJ41" s="10">
        <v>9.5855555183206</v>
      </c>
      <c r="BK41" s="16">
        <f t="shared" si="2"/>
        <v>140.8168195720843</v>
      </c>
    </row>
    <row r="42" spans="1:63" s="12" customFormat="1" ht="15">
      <c r="A42" s="5"/>
      <c r="B42" s="8" t="s">
        <v>211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0.25398869641900007</v>
      </c>
      <c r="I42" s="9">
        <v>0</v>
      </c>
      <c r="J42" s="9">
        <v>0</v>
      </c>
      <c r="K42" s="9">
        <v>0</v>
      </c>
      <c r="L42" s="10">
        <v>0.9456424144837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0.06729683683839999</v>
      </c>
      <c r="S42" s="9">
        <v>0</v>
      </c>
      <c r="T42" s="9">
        <v>0</v>
      </c>
      <c r="U42" s="9">
        <v>0</v>
      </c>
      <c r="V42" s="10">
        <v>0.08184254064499999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0.11931796774190001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35.6730991833802</v>
      </c>
      <c r="AW42" s="9">
        <v>6.426453947549464</v>
      </c>
      <c r="AX42" s="9">
        <v>0</v>
      </c>
      <c r="AY42" s="9">
        <v>0</v>
      </c>
      <c r="AZ42" s="10">
        <v>21.001357064124498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0.7043878074823</v>
      </c>
      <c r="BG42" s="9">
        <v>3.6452377137417002</v>
      </c>
      <c r="BH42" s="9">
        <v>0</v>
      </c>
      <c r="BI42" s="9">
        <v>0</v>
      </c>
      <c r="BJ42" s="10">
        <v>0.3458916334186</v>
      </c>
      <c r="BK42" s="16">
        <f t="shared" si="2"/>
        <v>69.26451580582477</v>
      </c>
    </row>
    <row r="43" spans="1:63" s="12" customFormat="1" ht="15">
      <c r="A43" s="5"/>
      <c r="B43" s="8" t="s">
        <v>212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86.24601151564491</v>
      </c>
      <c r="I43" s="9">
        <v>23.1392961582256</v>
      </c>
      <c r="J43" s="9">
        <v>0</v>
      </c>
      <c r="K43" s="9">
        <v>0</v>
      </c>
      <c r="L43" s="10">
        <v>14.762570530580298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0.8192369250317001</v>
      </c>
      <c r="S43" s="9">
        <v>97.9426696940967</v>
      </c>
      <c r="T43" s="9">
        <v>0</v>
      </c>
      <c r="U43" s="9">
        <v>0</v>
      </c>
      <c r="V43" s="10">
        <v>2.8473975396445996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0.0900510241935</v>
      </c>
      <c r="AC43" s="9">
        <v>0</v>
      </c>
      <c r="AD43" s="9">
        <v>0</v>
      </c>
      <c r="AE43" s="9">
        <v>0</v>
      </c>
      <c r="AF43" s="10">
        <v>0.4202381129032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0.0420238112903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10.8958753107722</v>
      </c>
      <c r="AW43" s="9">
        <v>95.9928737017604</v>
      </c>
      <c r="AX43" s="9">
        <v>0</v>
      </c>
      <c r="AY43" s="9">
        <v>0</v>
      </c>
      <c r="AZ43" s="10">
        <v>33.8305086728359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0.2662508616772</v>
      </c>
      <c r="BG43" s="9">
        <v>44.13186949519321</v>
      </c>
      <c r="BH43" s="9">
        <v>0</v>
      </c>
      <c r="BI43" s="9">
        <v>0</v>
      </c>
      <c r="BJ43" s="10">
        <v>14.569324394514899</v>
      </c>
      <c r="BK43" s="16">
        <f t="shared" si="2"/>
        <v>425.99619774836464</v>
      </c>
    </row>
    <row r="44" spans="1:63" s="12" customFormat="1" ht="15">
      <c r="A44" s="5"/>
      <c r="B44" s="8" t="s">
        <v>213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0.17717260129020002</v>
      </c>
      <c r="I44" s="9">
        <v>0</v>
      </c>
      <c r="J44" s="9">
        <v>0</v>
      </c>
      <c r="K44" s="9">
        <v>0</v>
      </c>
      <c r="L44" s="10">
        <v>0.6489902257414999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0.0365266801289</v>
      </c>
      <c r="S44" s="9">
        <v>0</v>
      </c>
      <c r="T44" s="9">
        <v>0</v>
      </c>
      <c r="U44" s="9">
        <v>0</v>
      </c>
      <c r="V44" s="10">
        <v>0.13075435535449997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17.5686764734793</v>
      </c>
      <c r="AW44" s="9">
        <v>4.549090713372256</v>
      </c>
      <c r="AX44" s="9">
        <v>0</v>
      </c>
      <c r="AY44" s="9">
        <v>0</v>
      </c>
      <c r="AZ44" s="10">
        <v>19.43780167335069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1.8221661006102998</v>
      </c>
      <c r="BG44" s="9">
        <v>1.7565636202579</v>
      </c>
      <c r="BH44" s="9">
        <v>0.3001147580645</v>
      </c>
      <c r="BI44" s="9">
        <v>0</v>
      </c>
      <c r="BJ44" s="10">
        <v>1.4509825926436002</v>
      </c>
      <c r="BK44" s="16">
        <f t="shared" si="2"/>
        <v>47.878839794293654</v>
      </c>
    </row>
    <row r="45" spans="1:63" s="12" customFormat="1" ht="15">
      <c r="A45" s="5"/>
      <c r="B45" s="8" t="s">
        <v>214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0.69357888</v>
      </c>
      <c r="I45" s="9">
        <v>22.3413906943548</v>
      </c>
      <c r="J45" s="9">
        <v>0</v>
      </c>
      <c r="K45" s="9">
        <v>0</v>
      </c>
      <c r="L45" s="10">
        <v>2.5464729278387006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0.4182545000644</v>
      </c>
      <c r="S45" s="9">
        <v>1.2119781124192999</v>
      </c>
      <c r="T45" s="9">
        <v>0</v>
      </c>
      <c r="U45" s="9">
        <v>0</v>
      </c>
      <c r="V45" s="10">
        <v>0.1493147414193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9.532141489708097</v>
      </c>
      <c r="AW45" s="9">
        <v>18.17703156160571</v>
      </c>
      <c r="AX45" s="9">
        <v>0</v>
      </c>
      <c r="AY45" s="9">
        <v>0</v>
      </c>
      <c r="AZ45" s="10">
        <v>11.328423402449797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1.5798421361605997</v>
      </c>
      <c r="BG45" s="9">
        <v>18.1272977102253</v>
      </c>
      <c r="BH45" s="9">
        <v>0</v>
      </c>
      <c r="BI45" s="9">
        <v>0</v>
      </c>
      <c r="BJ45" s="10">
        <v>15.5589755520634</v>
      </c>
      <c r="BK45" s="16">
        <f t="shared" si="2"/>
        <v>101.6647017083094</v>
      </c>
    </row>
    <row r="46" spans="1:63" s="12" customFormat="1" ht="15">
      <c r="A46" s="5"/>
      <c r="B46" s="8" t="s">
        <v>215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8.094347214773801</v>
      </c>
      <c r="I46" s="9">
        <v>0.5157397493870001</v>
      </c>
      <c r="J46" s="9">
        <v>0</v>
      </c>
      <c r="K46" s="9">
        <v>0</v>
      </c>
      <c r="L46" s="10">
        <v>0.4253049520644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0.3675499887094</v>
      </c>
      <c r="S46" s="9">
        <v>1.4430669963225</v>
      </c>
      <c r="T46" s="9">
        <v>0</v>
      </c>
      <c r="U46" s="9">
        <v>0</v>
      </c>
      <c r="V46" s="10">
        <v>0.0239056903225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0.07842567874190001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2.8358520638054</v>
      </c>
      <c r="AW46" s="9">
        <v>10.030990999342622</v>
      </c>
      <c r="AX46" s="9">
        <v>0</v>
      </c>
      <c r="AY46" s="9">
        <v>0</v>
      </c>
      <c r="AZ46" s="10">
        <v>5.8992015485469995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1.6044696110310999</v>
      </c>
      <c r="BG46" s="9">
        <v>0.8351408709677</v>
      </c>
      <c r="BH46" s="9">
        <v>0</v>
      </c>
      <c r="BI46" s="9">
        <v>0</v>
      </c>
      <c r="BJ46" s="10">
        <v>1.4710240245476</v>
      </c>
      <c r="BK46" s="16">
        <f t="shared" si="2"/>
        <v>33.62501938856292</v>
      </c>
    </row>
    <row r="47" spans="1:63" s="12" customFormat="1" ht="15">
      <c r="A47" s="5"/>
      <c r="B47" s="8" t="s">
        <v>216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0.040326043064200005</v>
      </c>
      <c r="I47" s="9">
        <v>0.29850677419349997</v>
      </c>
      <c r="J47" s="9">
        <v>0</v>
      </c>
      <c r="K47" s="9">
        <v>0</v>
      </c>
      <c r="L47" s="10">
        <v>0.26793195761259997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0.6244761716128</v>
      </c>
      <c r="S47" s="9">
        <v>0.2919396251612</v>
      </c>
      <c r="T47" s="9">
        <v>0</v>
      </c>
      <c r="U47" s="9">
        <v>0</v>
      </c>
      <c r="V47" s="10">
        <v>0.08576322593520001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0.09498681290319999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6.003299593481399</v>
      </c>
      <c r="AW47" s="9">
        <v>13.100341603274058</v>
      </c>
      <c r="AX47" s="9">
        <v>0</v>
      </c>
      <c r="AY47" s="9">
        <v>0</v>
      </c>
      <c r="AZ47" s="10">
        <v>7.1753141909981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0.9840645649665001</v>
      </c>
      <c r="BG47" s="9">
        <v>1.1754618096773</v>
      </c>
      <c r="BH47" s="9">
        <v>0</v>
      </c>
      <c r="BI47" s="9">
        <v>0</v>
      </c>
      <c r="BJ47" s="10">
        <v>8.7946543859347</v>
      </c>
      <c r="BK47" s="16">
        <f t="shared" si="2"/>
        <v>38.93706675881476</v>
      </c>
    </row>
    <row r="48" spans="1:63" s="12" customFormat="1" ht="15">
      <c r="A48" s="5"/>
      <c r="B48" s="8" t="s">
        <v>217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0.0768308998386</v>
      </c>
      <c r="I48" s="9">
        <v>12.969774753225801</v>
      </c>
      <c r="J48" s="9">
        <v>0</v>
      </c>
      <c r="K48" s="9">
        <v>0</v>
      </c>
      <c r="L48" s="10">
        <v>1.694386721032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0.17443251096759999</v>
      </c>
      <c r="S48" s="9">
        <v>1.4505958746774</v>
      </c>
      <c r="T48" s="9">
        <v>0</v>
      </c>
      <c r="U48" s="9">
        <v>0</v>
      </c>
      <c r="V48" s="10">
        <v>0.023894864516099998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1.226933547483</v>
      </c>
      <c r="AW48" s="9">
        <v>5.533475406086948</v>
      </c>
      <c r="AX48" s="9">
        <v>0</v>
      </c>
      <c r="AY48" s="9">
        <v>0</v>
      </c>
      <c r="AZ48" s="10">
        <v>9.7578875840313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0.4668869874189</v>
      </c>
      <c r="BG48" s="9">
        <v>12.9591975457096</v>
      </c>
      <c r="BH48" s="9">
        <v>0</v>
      </c>
      <c r="BI48" s="9">
        <v>0</v>
      </c>
      <c r="BJ48" s="10">
        <v>8.1798350964509</v>
      </c>
      <c r="BK48" s="16">
        <f t="shared" si="2"/>
        <v>54.51413179143815</v>
      </c>
    </row>
    <row r="49" spans="1:63" s="12" customFormat="1" ht="15">
      <c r="A49" s="5"/>
      <c r="B49" s="8" t="s">
        <v>218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1.9716130748061997</v>
      </c>
      <c r="I49" s="9">
        <v>0.1194953225806</v>
      </c>
      <c r="J49" s="9">
        <v>0</v>
      </c>
      <c r="K49" s="9">
        <v>0</v>
      </c>
      <c r="L49" s="10">
        <v>7.378531097838299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0.020590253386899997</v>
      </c>
      <c r="S49" s="9">
        <v>0</v>
      </c>
      <c r="T49" s="9">
        <v>0</v>
      </c>
      <c r="U49" s="9">
        <v>0</v>
      </c>
      <c r="V49" s="10">
        <v>0.1000249840642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16.441905725348498</v>
      </c>
      <c r="AW49" s="9">
        <v>3.90271704811319</v>
      </c>
      <c r="AX49" s="9">
        <v>0</v>
      </c>
      <c r="AY49" s="9">
        <v>0</v>
      </c>
      <c r="AZ49" s="10">
        <v>17.7785622108349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3.5679968994164</v>
      </c>
      <c r="BG49" s="9">
        <v>0.1302720064515</v>
      </c>
      <c r="BH49" s="9">
        <v>0</v>
      </c>
      <c r="BI49" s="9">
        <v>0</v>
      </c>
      <c r="BJ49" s="10">
        <v>1.2282667447731</v>
      </c>
      <c r="BK49" s="16">
        <f t="shared" si="2"/>
        <v>52.639975367613786</v>
      </c>
    </row>
    <row r="50" spans="1:63" s="12" customFormat="1" ht="15">
      <c r="A50" s="5"/>
      <c r="B50" s="8" t="s">
        <v>219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0.0174889838709</v>
      </c>
      <c r="I50" s="9">
        <v>28.791306147612797</v>
      </c>
      <c r="J50" s="9">
        <v>0</v>
      </c>
      <c r="K50" s="9">
        <v>0</v>
      </c>
      <c r="L50" s="10">
        <v>0.2359636348061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</v>
      </c>
      <c r="S50" s="9">
        <v>22.961644857290196</v>
      </c>
      <c r="T50" s="9">
        <v>0</v>
      </c>
      <c r="U50" s="9">
        <v>0</v>
      </c>
      <c r="V50" s="10">
        <v>0.3032589803222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0.1159952580645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4.9622982467728</v>
      </c>
      <c r="AW50" s="9">
        <v>7.13046288058789</v>
      </c>
      <c r="AX50" s="9">
        <v>0</v>
      </c>
      <c r="AY50" s="9">
        <v>0</v>
      </c>
      <c r="AZ50" s="10">
        <v>5.0854842671925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0.8066194253865999</v>
      </c>
      <c r="BG50" s="9">
        <v>0</v>
      </c>
      <c r="BH50" s="9">
        <v>0</v>
      </c>
      <c r="BI50" s="9">
        <v>0</v>
      </c>
      <c r="BJ50" s="10">
        <v>0.34917919599950004</v>
      </c>
      <c r="BK50" s="16">
        <f t="shared" si="2"/>
        <v>70.75970187790598</v>
      </c>
    </row>
    <row r="51" spans="1:63" s="12" customFormat="1" ht="15">
      <c r="A51" s="5"/>
      <c r="B51" s="8" t="s">
        <v>220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4.5389708991612</v>
      </c>
      <c r="I51" s="9">
        <v>0</v>
      </c>
      <c r="J51" s="9">
        <v>0</v>
      </c>
      <c r="K51" s="9">
        <v>0</v>
      </c>
      <c r="L51" s="10">
        <v>0.0519950441611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0.08798432445149999</v>
      </c>
      <c r="S51" s="9">
        <v>0</v>
      </c>
      <c r="T51" s="9">
        <v>0</v>
      </c>
      <c r="U51" s="9">
        <v>0</v>
      </c>
      <c r="V51" s="10">
        <v>0.1651281346125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7.0161999543527</v>
      </c>
      <c r="AW51" s="9">
        <v>0.05794244976850996</v>
      </c>
      <c r="AX51" s="9">
        <v>0</v>
      </c>
      <c r="AY51" s="9">
        <v>0</v>
      </c>
      <c r="AZ51" s="10">
        <v>10.273406572901498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1.8153416548702</v>
      </c>
      <c r="BG51" s="9">
        <v>0</v>
      </c>
      <c r="BH51" s="9">
        <v>0</v>
      </c>
      <c r="BI51" s="9">
        <v>0</v>
      </c>
      <c r="BJ51" s="10">
        <v>0.5573227345158001</v>
      </c>
      <c r="BK51" s="16">
        <f t="shared" si="2"/>
        <v>24.564291768795005</v>
      </c>
    </row>
    <row r="52" spans="1:63" s="12" customFormat="1" ht="15">
      <c r="A52" s="5"/>
      <c r="B52" s="8" t="s">
        <v>221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0.00422732</v>
      </c>
      <c r="I52" s="9">
        <v>65.38426522580622</v>
      </c>
      <c r="J52" s="9">
        <v>0</v>
      </c>
      <c r="K52" s="9">
        <v>0</v>
      </c>
      <c r="L52" s="10">
        <v>0.14361617699989998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</v>
      </c>
      <c r="S52" s="9">
        <v>27.4775632513225</v>
      </c>
      <c r="T52" s="9">
        <v>0</v>
      </c>
      <c r="U52" s="9">
        <v>0</v>
      </c>
      <c r="V52" s="10">
        <v>0.026368731387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6.022971824322199</v>
      </c>
      <c r="AW52" s="9">
        <v>0.9758527727174742</v>
      </c>
      <c r="AX52" s="9">
        <v>0</v>
      </c>
      <c r="AY52" s="9">
        <v>0</v>
      </c>
      <c r="AZ52" s="10">
        <v>0.7986207049351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1.2463126298384</v>
      </c>
      <c r="BG52" s="9">
        <v>0</v>
      </c>
      <c r="BH52" s="9">
        <v>0</v>
      </c>
      <c r="BI52" s="9">
        <v>0</v>
      </c>
      <c r="BJ52" s="10">
        <v>10.5812621935481</v>
      </c>
      <c r="BK52" s="16">
        <f t="shared" si="2"/>
        <v>112.66106083087689</v>
      </c>
    </row>
    <row r="53" spans="1:63" s="12" customFormat="1" ht="15">
      <c r="A53" s="5"/>
      <c r="B53" s="8" t="s">
        <v>222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0.41366476725760004</v>
      </c>
      <c r="I53" s="9">
        <v>22.2456574842902</v>
      </c>
      <c r="J53" s="9">
        <v>0</v>
      </c>
      <c r="K53" s="9">
        <v>0</v>
      </c>
      <c r="L53" s="10">
        <v>0.9130152216772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0.4427822531934</v>
      </c>
      <c r="S53" s="9">
        <v>15.320746029290202</v>
      </c>
      <c r="T53" s="9">
        <v>0</v>
      </c>
      <c r="U53" s="9">
        <v>0</v>
      </c>
      <c r="V53" s="10">
        <v>0.2185157823869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5.3825736866753</v>
      </c>
      <c r="AW53" s="9">
        <v>7.87034977297857</v>
      </c>
      <c r="AX53" s="9">
        <v>0</v>
      </c>
      <c r="AY53" s="9">
        <v>0</v>
      </c>
      <c r="AZ53" s="10">
        <v>7.6991440841587995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0.7817206187087</v>
      </c>
      <c r="BG53" s="9">
        <v>1.5206241755161</v>
      </c>
      <c r="BH53" s="9">
        <v>0</v>
      </c>
      <c r="BI53" s="9">
        <v>0</v>
      </c>
      <c r="BJ53" s="10">
        <v>4.716653949450299</v>
      </c>
      <c r="BK53" s="16">
        <f t="shared" si="2"/>
        <v>67.52544782558327</v>
      </c>
    </row>
    <row r="54" spans="1:63" s="12" customFormat="1" ht="15">
      <c r="A54" s="5"/>
      <c r="B54" s="8" t="s">
        <v>223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0.6597748819353</v>
      </c>
      <c r="I54" s="9">
        <v>1.0974252903225</v>
      </c>
      <c r="J54" s="9">
        <v>0</v>
      </c>
      <c r="K54" s="9">
        <v>0</v>
      </c>
      <c r="L54" s="10">
        <v>1.8607542292254002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4.5979533229352</v>
      </c>
      <c r="S54" s="9">
        <v>0</v>
      </c>
      <c r="T54" s="9">
        <v>0</v>
      </c>
      <c r="U54" s="9">
        <v>0</v>
      </c>
      <c r="V54" s="10">
        <v>1.155184516129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3.3644000256440996</v>
      </c>
      <c r="AW54" s="9">
        <v>1.4783776750358184</v>
      </c>
      <c r="AX54" s="9">
        <v>0</v>
      </c>
      <c r="AY54" s="9">
        <v>0</v>
      </c>
      <c r="AZ54" s="10">
        <v>3.1489228126121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6.7817140135803</v>
      </c>
      <c r="BG54" s="9">
        <v>1.1520867741934</v>
      </c>
      <c r="BH54" s="9">
        <v>0</v>
      </c>
      <c r="BI54" s="9">
        <v>0</v>
      </c>
      <c r="BJ54" s="10">
        <v>0.2277819529028</v>
      </c>
      <c r="BK54" s="16">
        <f t="shared" si="2"/>
        <v>25.524375494515915</v>
      </c>
    </row>
    <row r="55" spans="1:63" s="12" customFormat="1" ht="15">
      <c r="A55" s="5"/>
      <c r="B55" s="8" t="s">
        <v>224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1.8017934580643</v>
      </c>
      <c r="I55" s="9">
        <v>1.1554825806451001</v>
      </c>
      <c r="J55" s="9">
        <v>0</v>
      </c>
      <c r="K55" s="9">
        <v>0</v>
      </c>
      <c r="L55" s="10">
        <v>0.1461047913868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0.2253191032256</v>
      </c>
      <c r="S55" s="9">
        <v>0</v>
      </c>
      <c r="T55" s="9">
        <v>0</v>
      </c>
      <c r="U55" s="9">
        <v>0</v>
      </c>
      <c r="V55" s="10">
        <v>0.0092438606451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2.8578567546441995</v>
      </c>
      <c r="AW55" s="9">
        <v>3.6826370336110634</v>
      </c>
      <c r="AX55" s="9">
        <v>0</v>
      </c>
      <c r="AY55" s="9">
        <v>0</v>
      </c>
      <c r="AZ55" s="10">
        <v>4.3312231825147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0.9368851132901002</v>
      </c>
      <c r="BG55" s="9">
        <v>1.1498993548387</v>
      </c>
      <c r="BH55" s="9">
        <v>0</v>
      </c>
      <c r="BI55" s="9">
        <v>0</v>
      </c>
      <c r="BJ55" s="10">
        <v>2.2567385226767005</v>
      </c>
      <c r="BK55" s="16">
        <f t="shared" si="2"/>
        <v>18.553183755542364</v>
      </c>
    </row>
    <row r="56" spans="1:63" s="12" customFormat="1" ht="15">
      <c r="A56" s="5"/>
      <c r="B56" s="8" t="s">
        <v>225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0.6823584734513001</v>
      </c>
      <c r="I56" s="9">
        <v>12.468952653387001</v>
      </c>
      <c r="J56" s="9">
        <v>0</v>
      </c>
      <c r="K56" s="9">
        <v>0</v>
      </c>
      <c r="L56" s="10">
        <v>0.9843053760966001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0.0057608838709</v>
      </c>
      <c r="S56" s="9">
        <v>17.0138002417096</v>
      </c>
      <c r="T56" s="9">
        <v>0</v>
      </c>
      <c r="U56" s="9">
        <v>0</v>
      </c>
      <c r="V56" s="10">
        <v>0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6.5893584802574</v>
      </c>
      <c r="AW56" s="9">
        <v>7.972849398903459</v>
      </c>
      <c r="AX56" s="9">
        <v>0</v>
      </c>
      <c r="AY56" s="9">
        <v>0</v>
      </c>
      <c r="AZ56" s="10">
        <v>1.1013869852255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0.010336717741799999</v>
      </c>
      <c r="BG56" s="9">
        <v>1.1485241935483</v>
      </c>
      <c r="BH56" s="9">
        <v>0</v>
      </c>
      <c r="BI56" s="9">
        <v>0</v>
      </c>
      <c r="BJ56" s="10">
        <v>0.23367472758039998</v>
      </c>
      <c r="BK56" s="16">
        <f t="shared" si="2"/>
        <v>48.21130813177226</v>
      </c>
    </row>
    <row r="57" spans="1:63" s="12" customFormat="1" ht="15">
      <c r="A57" s="5"/>
      <c r="B57" s="8" t="s">
        <v>226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0.18517420641870003</v>
      </c>
      <c r="I57" s="9">
        <v>0</v>
      </c>
      <c r="J57" s="9">
        <v>0</v>
      </c>
      <c r="K57" s="9">
        <v>0</v>
      </c>
      <c r="L57" s="10">
        <v>0.0794135295801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0.0160670523545</v>
      </c>
      <c r="S57" s="9">
        <v>0</v>
      </c>
      <c r="T57" s="9">
        <v>0</v>
      </c>
      <c r="U57" s="9">
        <v>0</v>
      </c>
      <c r="V57" s="10">
        <v>0.4544067624835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0.0182724290322</v>
      </c>
      <c r="AC57" s="9">
        <v>0</v>
      </c>
      <c r="AD57" s="9">
        <v>0</v>
      </c>
      <c r="AE57" s="9">
        <v>0</v>
      </c>
      <c r="AF57" s="10">
        <v>0.09745295483869999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27.273189891214702</v>
      </c>
      <c r="AW57" s="9">
        <v>7.588630570003548</v>
      </c>
      <c r="AX57" s="9">
        <v>0</v>
      </c>
      <c r="AY57" s="9">
        <v>0</v>
      </c>
      <c r="AZ57" s="10">
        <v>40.9953547710869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5.6434533906049005</v>
      </c>
      <c r="BG57" s="9">
        <v>2.0621807592577</v>
      </c>
      <c r="BH57" s="9">
        <v>0</v>
      </c>
      <c r="BI57" s="9">
        <v>0</v>
      </c>
      <c r="BJ57" s="10">
        <v>5.708068407123199</v>
      </c>
      <c r="BK57" s="16">
        <f t="shared" si="2"/>
        <v>90.12166472399865</v>
      </c>
    </row>
    <row r="58" spans="1:63" s="12" customFormat="1" ht="15">
      <c r="A58" s="5"/>
      <c r="B58" s="8" t="s">
        <v>227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0.0244715046773</v>
      </c>
      <c r="I58" s="9">
        <v>0</v>
      </c>
      <c r="J58" s="9">
        <v>0</v>
      </c>
      <c r="K58" s="9">
        <v>0</v>
      </c>
      <c r="L58" s="10">
        <v>0.06708773477400001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0.021256550612799997</v>
      </c>
      <c r="S58" s="9">
        <v>0</v>
      </c>
      <c r="T58" s="9">
        <v>0</v>
      </c>
      <c r="U58" s="9">
        <v>0</v>
      </c>
      <c r="V58" s="10">
        <v>0.04944886403209999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0.0017584925805999999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17.1987437611851</v>
      </c>
      <c r="AW58" s="9">
        <v>2.4341293215389173</v>
      </c>
      <c r="AX58" s="9">
        <v>0</v>
      </c>
      <c r="AY58" s="9">
        <v>0</v>
      </c>
      <c r="AZ58" s="10">
        <v>10.010061126188397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3.1615882219301006</v>
      </c>
      <c r="BG58" s="9">
        <v>0.9936816015805</v>
      </c>
      <c r="BH58" s="9">
        <v>0</v>
      </c>
      <c r="BI58" s="9">
        <v>0</v>
      </c>
      <c r="BJ58" s="10">
        <v>1.5682237884494</v>
      </c>
      <c r="BK58" s="16">
        <f t="shared" si="2"/>
        <v>35.530450967549214</v>
      </c>
    </row>
    <row r="59" spans="1:63" s="12" customFormat="1" ht="15">
      <c r="A59" s="5"/>
      <c r="B59" s="8" t="s">
        <v>120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0.0284089983869</v>
      </c>
      <c r="I59" s="9">
        <v>0</v>
      </c>
      <c r="J59" s="9">
        <v>0</v>
      </c>
      <c r="K59" s="9">
        <v>0</v>
      </c>
      <c r="L59" s="10">
        <v>0.0036266806450999996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0.0241778709675</v>
      </c>
      <c r="S59" s="9">
        <v>0</v>
      </c>
      <c r="T59" s="9">
        <v>0</v>
      </c>
      <c r="U59" s="9">
        <v>0</v>
      </c>
      <c r="V59" s="10">
        <v>0.0147485012902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0.0089173838709</v>
      </c>
      <c r="AC59" s="9">
        <v>0</v>
      </c>
      <c r="AD59" s="9">
        <v>0</v>
      </c>
      <c r="AE59" s="9">
        <v>0</v>
      </c>
      <c r="AF59" s="10">
        <v>0.0090388017096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25.121861022152903</v>
      </c>
      <c r="AW59" s="9">
        <v>5.012548912560188</v>
      </c>
      <c r="AX59" s="9">
        <v>0</v>
      </c>
      <c r="AY59" s="9">
        <v>0</v>
      </c>
      <c r="AZ59" s="10">
        <v>16.7204994428011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4.370141351542</v>
      </c>
      <c r="BG59" s="9">
        <v>1.0015808347417</v>
      </c>
      <c r="BH59" s="9">
        <v>0</v>
      </c>
      <c r="BI59" s="9">
        <v>0</v>
      </c>
      <c r="BJ59" s="10">
        <v>1.848948270998</v>
      </c>
      <c r="BK59" s="16">
        <f t="shared" si="2"/>
        <v>54.164498071666095</v>
      </c>
    </row>
    <row r="60" spans="1:63" s="12" customFormat="1" ht="15">
      <c r="A60" s="5"/>
      <c r="B60" s="8" t="s">
        <v>121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</v>
      </c>
      <c r="I60" s="9">
        <v>0</v>
      </c>
      <c r="J60" s="9">
        <v>0</v>
      </c>
      <c r="K60" s="9">
        <v>0</v>
      </c>
      <c r="L60" s="10">
        <v>0.11117343958039999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0.0027106706451</v>
      </c>
      <c r="S60" s="9">
        <v>0</v>
      </c>
      <c r="T60" s="9">
        <v>0</v>
      </c>
      <c r="U60" s="9">
        <v>0</v>
      </c>
      <c r="V60" s="10">
        <v>0.0466351251288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0.06184576035460001</v>
      </c>
      <c r="AC60" s="9">
        <v>0</v>
      </c>
      <c r="AD60" s="9">
        <v>0</v>
      </c>
      <c r="AE60" s="9">
        <v>0</v>
      </c>
      <c r="AF60" s="10">
        <v>0.0348301064516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0.0005805017741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3.1455668821257</v>
      </c>
      <c r="AW60" s="9">
        <v>2.3278121100418114</v>
      </c>
      <c r="AX60" s="9">
        <v>0</v>
      </c>
      <c r="AY60" s="9">
        <v>0</v>
      </c>
      <c r="AZ60" s="10">
        <v>11.520292556320202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2.4880002226415</v>
      </c>
      <c r="BG60" s="9">
        <v>0.212688296516</v>
      </c>
      <c r="BH60" s="9">
        <v>0.11608874487089998</v>
      </c>
      <c r="BI60" s="9">
        <v>0</v>
      </c>
      <c r="BJ60" s="10">
        <v>4.159834147868501</v>
      </c>
      <c r="BK60" s="16">
        <f t="shared" si="2"/>
        <v>24.228058564319216</v>
      </c>
    </row>
    <row r="61" spans="1:63" s="12" customFormat="1" ht="15">
      <c r="A61" s="5"/>
      <c r="B61" s="8" t="s">
        <v>122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0.0652680814192</v>
      </c>
      <c r="I61" s="9">
        <v>0</v>
      </c>
      <c r="J61" s="9">
        <v>0</v>
      </c>
      <c r="K61" s="9">
        <v>0</v>
      </c>
      <c r="L61" s="10">
        <v>0.0254112561288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0.001157493</v>
      </c>
      <c r="S61" s="9">
        <v>0</v>
      </c>
      <c r="T61" s="9">
        <v>0</v>
      </c>
      <c r="U61" s="9">
        <v>0</v>
      </c>
      <c r="V61" s="10">
        <v>0.0009240456774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0.2683161520322</v>
      </c>
      <c r="AC61" s="9">
        <v>0.11364764516119999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46.12688425450909</v>
      </c>
      <c r="AW61" s="9">
        <v>7.307772254849839</v>
      </c>
      <c r="AX61" s="9">
        <v>0.113782613129</v>
      </c>
      <c r="AY61" s="9">
        <v>0</v>
      </c>
      <c r="AZ61" s="10">
        <v>12.530927055287501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3.9660811284473994</v>
      </c>
      <c r="BG61" s="9">
        <v>0</v>
      </c>
      <c r="BH61" s="9">
        <v>0</v>
      </c>
      <c r="BI61" s="9">
        <v>0</v>
      </c>
      <c r="BJ61" s="10">
        <v>1.4375851575147998</v>
      </c>
      <c r="BK61" s="16">
        <f t="shared" si="2"/>
        <v>71.95775713715643</v>
      </c>
    </row>
    <row r="62" spans="1:63" s="12" customFormat="1" ht="15">
      <c r="A62" s="5"/>
      <c r="B62" s="8" t="s">
        <v>228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0.0519911959676</v>
      </c>
      <c r="I62" s="9">
        <v>0</v>
      </c>
      <c r="J62" s="9">
        <v>0</v>
      </c>
      <c r="K62" s="9">
        <v>0</v>
      </c>
      <c r="L62" s="10">
        <v>0.027224575806199997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0.002446644516</v>
      </c>
      <c r="S62" s="9">
        <v>0</v>
      </c>
      <c r="T62" s="9">
        <v>0</v>
      </c>
      <c r="U62" s="9">
        <v>0</v>
      </c>
      <c r="V62" s="10">
        <v>0.0048932890322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0.0518981548063</v>
      </c>
      <c r="AC62" s="9">
        <v>0</v>
      </c>
      <c r="AD62" s="9">
        <v>0</v>
      </c>
      <c r="AE62" s="9">
        <v>0</v>
      </c>
      <c r="AF62" s="10">
        <v>0.054239863257999996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39.59906086479649</v>
      </c>
      <c r="AW62" s="9">
        <v>8.956464000493158</v>
      </c>
      <c r="AX62" s="9">
        <v>0.1810135718709</v>
      </c>
      <c r="AY62" s="9">
        <v>0</v>
      </c>
      <c r="AZ62" s="10">
        <v>12.0391715884464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10.338767908186103</v>
      </c>
      <c r="BG62" s="9">
        <v>1.2013957829674</v>
      </c>
      <c r="BH62" s="9">
        <v>0</v>
      </c>
      <c r="BI62" s="9">
        <v>0</v>
      </c>
      <c r="BJ62" s="10">
        <v>2.6912445581266007</v>
      </c>
      <c r="BK62" s="16">
        <f t="shared" si="2"/>
        <v>75.19981199827335</v>
      </c>
    </row>
    <row r="63" spans="1:63" s="12" customFormat="1" ht="15">
      <c r="A63" s="5"/>
      <c r="B63" s="8" t="s">
        <v>229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0.05079864406429999</v>
      </c>
      <c r="I63" s="9">
        <v>0</v>
      </c>
      <c r="J63" s="9">
        <v>0</v>
      </c>
      <c r="K63" s="9">
        <v>0</v>
      </c>
      <c r="L63" s="10">
        <v>0.0688091398062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0.0074552085482</v>
      </c>
      <c r="S63" s="9">
        <v>0</v>
      </c>
      <c r="T63" s="9">
        <v>0</v>
      </c>
      <c r="U63" s="9">
        <v>0</v>
      </c>
      <c r="V63" s="10">
        <v>0.004587820645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0.013516866548300002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7.0198526853163</v>
      </c>
      <c r="AW63" s="9">
        <v>2.4057882469203618</v>
      </c>
      <c r="AX63" s="9">
        <v>0</v>
      </c>
      <c r="AY63" s="9">
        <v>0</v>
      </c>
      <c r="AZ63" s="10">
        <v>12.120288884866802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5.2025907896404</v>
      </c>
      <c r="BG63" s="9">
        <v>0.21982952516120002</v>
      </c>
      <c r="BH63" s="9">
        <v>0</v>
      </c>
      <c r="BI63" s="9">
        <v>0</v>
      </c>
      <c r="BJ63" s="10">
        <v>2.0977894912883</v>
      </c>
      <c r="BK63" s="16">
        <f t="shared" si="2"/>
        <v>29.211307302805363</v>
      </c>
    </row>
    <row r="64" spans="1:63" s="12" customFormat="1" ht="15">
      <c r="A64" s="5"/>
      <c r="B64" s="8" t="s">
        <v>230</v>
      </c>
      <c r="C64" s="11">
        <v>0</v>
      </c>
      <c r="D64" s="9">
        <v>0.366248538</v>
      </c>
      <c r="E64" s="9">
        <v>0</v>
      </c>
      <c r="F64" s="9">
        <v>0</v>
      </c>
      <c r="G64" s="10">
        <v>0</v>
      </c>
      <c r="H64" s="11">
        <v>0.3430739180965</v>
      </c>
      <c r="I64" s="9">
        <v>0.1139752786451</v>
      </c>
      <c r="J64" s="9">
        <v>0</v>
      </c>
      <c r="K64" s="9">
        <v>0</v>
      </c>
      <c r="L64" s="10">
        <v>0.22297536490300002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0.0058526498386</v>
      </c>
      <c r="S64" s="9">
        <v>0</v>
      </c>
      <c r="T64" s="9">
        <v>0</v>
      </c>
      <c r="U64" s="9">
        <v>0</v>
      </c>
      <c r="V64" s="10">
        <v>0.08684925577389999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1.273487757386</v>
      </c>
      <c r="AW64" s="9">
        <v>1.2933920771951724</v>
      </c>
      <c r="AX64" s="9">
        <v>0</v>
      </c>
      <c r="AY64" s="9">
        <v>0</v>
      </c>
      <c r="AZ64" s="10">
        <v>2.167533073966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0.10192468364440001</v>
      </c>
      <c r="BG64" s="9">
        <v>0</v>
      </c>
      <c r="BH64" s="9">
        <v>0</v>
      </c>
      <c r="BI64" s="9">
        <v>0</v>
      </c>
      <c r="BJ64" s="10">
        <v>1.1686238239664997</v>
      </c>
      <c r="BK64" s="16">
        <f t="shared" si="2"/>
        <v>7.143936421415172</v>
      </c>
    </row>
    <row r="65" spans="1:63" s="12" customFormat="1" ht="15">
      <c r="A65" s="5"/>
      <c r="B65" s="8" t="s">
        <v>297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0.0149286498385</v>
      </c>
      <c r="I65" s="9">
        <v>0</v>
      </c>
      <c r="J65" s="9">
        <v>0</v>
      </c>
      <c r="K65" s="9">
        <v>0</v>
      </c>
      <c r="L65" s="10">
        <v>0.4072751842901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0.009266403806299998</v>
      </c>
      <c r="S65" s="9">
        <v>0</v>
      </c>
      <c r="T65" s="9">
        <v>0</v>
      </c>
      <c r="U65" s="9">
        <v>0</v>
      </c>
      <c r="V65" s="10">
        <v>0.0246298081289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0.2882643676774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0.003598782258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2.9446927265105</v>
      </c>
      <c r="AW65" s="9">
        <v>4.991091095870789</v>
      </c>
      <c r="AX65" s="9">
        <v>0</v>
      </c>
      <c r="AY65" s="9">
        <v>0</v>
      </c>
      <c r="AZ65" s="10">
        <v>153.16611213365363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1.8385223664785997</v>
      </c>
      <c r="BG65" s="9">
        <v>20.789931165321896</v>
      </c>
      <c r="BH65" s="9">
        <v>0.172741548387</v>
      </c>
      <c r="BI65" s="9">
        <v>0</v>
      </c>
      <c r="BJ65" s="10">
        <v>22.669236288118505</v>
      </c>
      <c r="BK65" s="16">
        <f t="shared" si="2"/>
        <v>207.3202905203401</v>
      </c>
    </row>
    <row r="66" spans="1:63" s="12" customFormat="1" ht="15">
      <c r="A66" s="5"/>
      <c r="B66" s="8" t="s">
        <v>298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0.0073652772579</v>
      </c>
      <c r="I66" s="9">
        <v>0</v>
      </c>
      <c r="J66" s="9">
        <v>0</v>
      </c>
      <c r="K66" s="9">
        <v>0</v>
      </c>
      <c r="L66" s="10">
        <v>0.0411050627092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0.006168515709500001</v>
      </c>
      <c r="S66" s="9">
        <v>0</v>
      </c>
      <c r="T66" s="9">
        <v>0</v>
      </c>
      <c r="U66" s="9">
        <v>0</v>
      </c>
      <c r="V66" s="10">
        <v>0.09550902112859999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0.0426747776774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1.090810987766</v>
      </c>
      <c r="AW66" s="9">
        <v>7.055270069525964</v>
      </c>
      <c r="AX66" s="9">
        <v>0</v>
      </c>
      <c r="AY66" s="9">
        <v>0</v>
      </c>
      <c r="AZ66" s="10">
        <v>105.30197109287434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1.2142706368953</v>
      </c>
      <c r="BG66" s="9">
        <v>2.6184922569352</v>
      </c>
      <c r="BH66" s="9">
        <v>0</v>
      </c>
      <c r="BI66" s="9">
        <v>0</v>
      </c>
      <c r="BJ66" s="10">
        <v>11.270618866566396</v>
      </c>
      <c r="BK66" s="16">
        <f t="shared" si="2"/>
        <v>128.74425656504582</v>
      </c>
    </row>
    <row r="67" spans="1:63" s="12" customFormat="1" ht="15">
      <c r="A67" s="5"/>
      <c r="B67" s="8" t="s">
        <v>299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0.0027651058064</v>
      </c>
      <c r="I67" s="9">
        <v>0</v>
      </c>
      <c r="J67" s="9">
        <v>0</v>
      </c>
      <c r="K67" s="9">
        <v>0</v>
      </c>
      <c r="L67" s="10">
        <v>0.0435504164515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0.0114102672579</v>
      </c>
      <c r="S67" s="9">
        <v>0</v>
      </c>
      <c r="T67" s="9">
        <v>0</v>
      </c>
      <c r="U67" s="9">
        <v>0</v>
      </c>
      <c r="V67" s="10">
        <v>0.0822618977418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2.5651703820936995</v>
      </c>
      <c r="AW67" s="9">
        <v>2.8895217606490657</v>
      </c>
      <c r="AX67" s="9">
        <v>0</v>
      </c>
      <c r="AY67" s="9">
        <v>0</v>
      </c>
      <c r="AZ67" s="10">
        <v>84.01961251569831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0.8601865640293999</v>
      </c>
      <c r="BG67" s="9">
        <v>7.175449567741801</v>
      </c>
      <c r="BH67" s="9">
        <v>0</v>
      </c>
      <c r="BI67" s="9">
        <v>0</v>
      </c>
      <c r="BJ67" s="10">
        <v>9.8833319518653</v>
      </c>
      <c r="BK67" s="16">
        <f t="shared" si="2"/>
        <v>107.53326042933517</v>
      </c>
    </row>
    <row r="68" spans="1:63" s="12" customFormat="1" ht="15">
      <c r="A68" s="5"/>
      <c r="B68" s="8" t="s">
        <v>300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0.0068270550321</v>
      </c>
      <c r="I68" s="9">
        <v>0</v>
      </c>
      <c r="J68" s="9">
        <v>0</v>
      </c>
      <c r="K68" s="9">
        <v>0</v>
      </c>
      <c r="L68" s="10">
        <v>0.6747400764187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0.0014326924838</v>
      </c>
      <c r="S68" s="9">
        <v>0</v>
      </c>
      <c r="T68" s="9">
        <v>0</v>
      </c>
      <c r="U68" s="9">
        <v>0</v>
      </c>
      <c r="V68" s="10">
        <v>0.0383365920644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0.6538681238708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0.0043414925806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3.7206721697687</v>
      </c>
      <c r="AW68" s="9">
        <v>6.874162900146763</v>
      </c>
      <c r="AX68" s="9">
        <v>0</v>
      </c>
      <c r="AY68" s="9">
        <v>0</v>
      </c>
      <c r="AZ68" s="10">
        <v>124.072288786365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1.0110013018972996</v>
      </c>
      <c r="BG68" s="9">
        <v>0.0960861887095</v>
      </c>
      <c r="BH68" s="9">
        <v>0</v>
      </c>
      <c r="BI68" s="9">
        <v>0</v>
      </c>
      <c r="BJ68" s="10">
        <v>17.1238819748919</v>
      </c>
      <c r="BK68" s="16">
        <f t="shared" si="2"/>
        <v>154.27763935422956</v>
      </c>
    </row>
    <row r="69" spans="1:63" s="12" customFormat="1" ht="15">
      <c r="A69" s="5"/>
      <c r="B69" s="8" t="s">
        <v>123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0.0105171193547</v>
      </c>
      <c r="I69" s="9">
        <v>0</v>
      </c>
      <c r="J69" s="9">
        <v>0</v>
      </c>
      <c r="K69" s="9">
        <v>0</v>
      </c>
      <c r="L69" s="10">
        <v>0.1723043347738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0.0007011412903</v>
      </c>
      <c r="S69" s="9">
        <v>0</v>
      </c>
      <c r="T69" s="9">
        <v>0</v>
      </c>
      <c r="U69" s="9">
        <v>0</v>
      </c>
      <c r="V69" s="10">
        <v>0.2152933369028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0.0184560829999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2.6333691590281</v>
      </c>
      <c r="AW69" s="9">
        <v>6.1808335279652535</v>
      </c>
      <c r="AX69" s="9">
        <v>0</v>
      </c>
      <c r="AY69" s="9">
        <v>0</v>
      </c>
      <c r="AZ69" s="10">
        <v>102.4718374821154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0.6237003042549</v>
      </c>
      <c r="BG69" s="9">
        <v>1.7459455606448002</v>
      </c>
      <c r="BH69" s="9">
        <v>0</v>
      </c>
      <c r="BI69" s="9">
        <v>0</v>
      </c>
      <c r="BJ69" s="10">
        <v>13.4227911212178</v>
      </c>
      <c r="BK69" s="16">
        <f t="shared" si="2"/>
        <v>127.49574917054775</v>
      </c>
    </row>
    <row r="70" spans="1:63" s="12" customFormat="1" ht="15">
      <c r="A70" s="5"/>
      <c r="B70" s="8" t="s">
        <v>124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0.0463702207095</v>
      </c>
      <c r="I70" s="9">
        <v>0</v>
      </c>
      <c r="J70" s="9">
        <v>0</v>
      </c>
      <c r="K70" s="9">
        <v>0</v>
      </c>
      <c r="L70" s="10">
        <v>0.0088459979032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0.022779834354699997</v>
      </c>
      <c r="S70" s="9">
        <v>0</v>
      </c>
      <c r="T70" s="9">
        <v>0</v>
      </c>
      <c r="U70" s="9">
        <v>0</v>
      </c>
      <c r="V70" s="10">
        <v>0.07947301177400001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0.0653969891289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13.485180701472304</v>
      </c>
      <c r="AW70" s="9">
        <v>0.3012413061774369</v>
      </c>
      <c r="AX70" s="9">
        <v>0</v>
      </c>
      <c r="AY70" s="9">
        <v>0</v>
      </c>
      <c r="AZ70" s="10">
        <v>52.647447425990606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4.2004859807334</v>
      </c>
      <c r="BG70" s="9">
        <v>1.5256797326126</v>
      </c>
      <c r="BH70" s="9">
        <v>0.0669454838709</v>
      </c>
      <c r="BI70" s="9">
        <v>0</v>
      </c>
      <c r="BJ70" s="10">
        <v>7.520998835864899</v>
      </c>
      <c r="BK70" s="16">
        <f t="shared" si="2"/>
        <v>79.97084552059245</v>
      </c>
    </row>
    <row r="71" spans="1:63" s="12" customFormat="1" ht="15">
      <c r="A71" s="5"/>
      <c r="B71" s="8" t="s">
        <v>231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0.5739537886122</v>
      </c>
      <c r="I71" s="9">
        <v>0</v>
      </c>
      <c r="J71" s="9">
        <v>0</v>
      </c>
      <c r="K71" s="9">
        <v>0</v>
      </c>
      <c r="L71" s="10">
        <v>0.1186730195801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0.1277725666448</v>
      </c>
      <c r="S71" s="9">
        <v>0</v>
      </c>
      <c r="T71" s="9">
        <v>0</v>
      </c>
      <c r="U71" s="9">
        <v>0</v>
      </c>
      <c r="V71" s="10">
        <v>0.05577596916079999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0.1010781119998</v>
      </c>
      <c r="AC71" s="9">
        <v>0</v>
      </c>
      <c r="AD71" s="9">
        <v>0</v>
      </c>
      <c r="AE71" s="9">
        <v>0</v>
      </c>
      <c r="AF71" s="10">
        <v>0.0414653307741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73.71318223878586</v>
      </c>
      <c r="AW71" s="9">
        <v>23.671882149475255</v>
      </c>
      <c r="AX71" s="9">
        <v>0</v>
      </c>
      <c r="AY71" s="9">
        <v>0</v>
      </c>
      <c r="AZ71" s="10">
        <v>145.6783224446272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13.637911860566897</v>
      </c>
      <c r="BG71" s="9">
        <v>3.1953885022249002</v>
      </c>
      <c r="BH71" s="9">
        <v>0.41570261567739997</v>
      </c>
      <c r="BI71" s="9">
        <v>0</v>
      </c>
      <c r="BJ71" s="10">
        <v>13.752550064377203</v>
      </c>
      <c r="BK71" s="16">
        <f t="shared" si="2"/>
        <v>275.0836586625065</v>
      </c>
    </row>
    <row r="72" spans="1:63" s="12" customFormat="1" ht="15">
      <c r="A72" s="5"/>
      <c r="B72" s="8" t="s">
        <v>125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0.08719129654800001</v>
      </c>
      <c r="I72" s="9">
        <v>0</v>
      </c>
      <c r="J72" s="9">
        <v>0</v>
      </c>
      <c r="K72" s="9">
        <v>0</v>
      </c>
      <c r="L72" s="10">
        <v>0.10586141709650002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0.0810675799672</v>
      </c>
      <c r="S72" s="9">
        <v>0</v>
      </c>
      <c r="T72" s="9">
        <v>0</v>
      </c>
      <c r="U72" s="9">
        <v>0</v>
      </c>
      <c r="V72" s="10">
        <v>0.034957323709599995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0.0261827785805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0.0013504735483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39.8024180539235</v>
      </c>
      <c r="AW72" s="9">
        <v>3.782649931776689</v>
      </c>
      <c r="AX72" s="9">
        <v>0</v>
      </c>
      <c r="AY72" s="9">
        <v>0</v>
      </c>
      <c r="AZ72" s="10">
        <v>25.9094151935096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8.138363709700501</v>
      </c>
      <c r="BG72" s="9">
        <v>1.1343977806446999</v>
      </c>
      <c r="BH72" s="9">
        <v>0</v>
      </c>
      <c r="BI72" s="9">
        <v>0</v>
      </c>
      <c r="BJ72" s="10">
        <v>2.9519129559643</v>
      </c>
      <c r="BK72" s="16">
        <f t="shared" si="2"/>
        <v>82.0557684949694</v>
      </c>
    </row>
    <row r="73" spans="1:63" s="12" customFormat="1" ht="15">
      <c r="A73" s="5"/>
      <c r="B73" s="8" t="s">
        <v>126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0.0295076216127</v>
      </c>
      <c r="I73" s="9">
        <v>0</v>
      </c>
      <c r="J73" s="9">
        <v>0</v>
      </c>
      <c r="K73" s="9">
        <v>0</v>
      </c>
      <c r="L73" s="10">
        <v>0.0438398949675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0.0085897403548</v>
      </c>
      <c r="S73" s="9">
        <v>0</v>
      </c>
      <c r="T73" s="9">
        <v>0</v>
      </c>
      <c r="U73" s="9">
        <v>0</v>
      </c>
      <c r="V73" s="10">
        <v>0.0077281866128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0.0995951589676</v>
      </c>
      <c r="AC73" s="9">
        <v>0</v>
      </c>
      <c r="AD73" s="9">
        <v>0</v>
      </c>
      <c r="AE73" s="9">
        <v>0</v>
      </c>
      <c r="AF73" s="10">
        <v>0.0058357052258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60.116301710891484</v>
      </c>
      <c r="AW73" s="9">
        <v>4.137693508192214</v>
      </c>
      <c r="AX73" s="9">
        <v>0</v>
      </c>
      <c r="AY73" s="9">
        <v>0</v>
      </c>
      <c r="AZ73" s="10">
        <v>36.7036493412191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7.635211741090502</v>
      </c>
      <c r="BG73" s="9">
        <v>1.7303359672256</v>
      </c>
      <c r="BH73" s="9">
        <v>0</v>
      </c>
      <c r="BI73" s="9">
        <v>0</v>
      </c>
      <c r="BJ73" s="10">
        <v>3.7278762944482002</v>
      </c>
      <c r="BK73" s="16">
        <f t="shared" si="2"/>
        <v>114.24616487080829</v>
      </c>
    </row>
    <row r="74" spans="1:63" s="12" customFormat="1" ht="15">
      <c r="A74" s="5"/>
      <c r="B74" s="8" t="s">
        <v>232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0.040947493548300004</v>
      </c>
      <c r="I74" s="9">
        <v>0</v>
      </c>
      <c r="J74" s="9">
        <v>0</v>
      </c>
      <c r="K74" s="9">
        <v>0</v>
      </c>
      <c r="L74" s="10">
        <v>0.180145000903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0.022974412838599998</v>
      </c>
      <c r="S74" s="9">
        <v>0</v>
      </c>
      <c r="T74" s="9">
        <v>0</v>
      </c>
      <c r="U74" s="9">
        <v>0</v>
      </c>
      <c r="V74" s="10">
        <v>0.03344045306440001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33.0141063201211</v>
      </c>
      <c r="AW74" s="9">
        <v>2.3707174513589715</v>
      </c>
      <c r="AX74" s="9">
        <v>0</v>
      </c>
      <c r="AY74" s="9">
        <v>0</v>
      </c>
      <c r="AZ74" s="10">
        <v>16.5384006290601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2.3613749177066996</v>
      </c>
      <c r="BG74" s="9">
        <v>0.0267877677419</v>
      </c>
      <c r="BH74" s="9">
        <v>0</v>
      </c>
      <c r="BI74" s="9">
        <v>0</v>
      </c>
      <c r="BJ74" s="10">
        <v>0.9025399092238999</v>
      </c>
      <c r="BK74" s="16">
        <f t="shared" si="2"/>
        <v>55.491434355566966</v>
      </c>
    </row>
    <row r="75" spans="1:63" s="12" customFormat="1" ht="15">
      <c r="A75" s="5"/>
      <c r="B75" s="8" t="s">
        <v>127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0.0615302097417</v>
      </c>
      <c r="I75" s="9">
        <v>0</v>
      </c>
      <c r="J75" s="9">
        <v>0</v>
      </c>
      <c r="K75" s="9">
        <v>0</v>
      </c>
      <c r="L75" s="10">
        <v>0.032803685419100004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0.063561297548</v>
      </c>
      <c r="S75" s="9">
        <v>0</v>
      </c>
      <c r="T75" s="9">
        <v>0</v>
      </c>
      <c r="U75" s="9">
        <v>0</v>
      </c>
      <c r="V75" s="10">
        <v>0.100009988774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0.005918799129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41.24550144508791</v>
      </c>
      <c r="AW75" s="9">
        <v>4.605537478100956</v>
      </c>
      <c r="AX75" s="9">
        <v>0</v>
      </c>
      <c r="AY75" s="9">
        <v>0</v>
      </c>
      <c r="AZ75" s="10">
        <v>31.669881734961297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4.972998792219501</v>
      </c>
      <c r="BG75" s="9">
        <v>0.1541841514515</v>
      </c>
      <c r="BH75" s="9">
        <v>0</v>
      </c>
      <c r="BI75" s="9">
        <v>0</v>
      </c>
      <c r="BJ75" s="10">
        <v>3.3200273818994</v>
      </c>
      <c r="BK75" s="16">
        <f t="shared" si="2"/>
        <v>86.23195496433236</v>
      </c>
    </row>
    <row r="76" spans="1:63" s="12" customFormat="1" ht="15">
      <c r="A76" s="5"/>
      <c r="B76" s="8" t="s">
        <v>128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0.0011737496774</v>
      </c>
      <c r="I76" s="9">
        <v>63.5586296806772</v>
      </c>
      <c r="J76" s="9">
        <v>0</v>
      </c>
      <c r="K76" s="9">
        <v>0</v>
      </c>
      <c r="L76" s="10">
        <v>2.6526742709674997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3.6597514941933</v>
      </c>
      <c r="S76" s="9">
        <v>40.743519008515996</v>
      </c>
      <c r="T76" s="9">
        <v>0</v>
      </c>
      <c r="U76" s="9">
        <v>0</v>
      </c>
      <c r="V76" s="10">
        <v>0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0.4878492797417</v>
      </c>
      <c r="AW76" s="9">
        <v>53.417794178057555</v>
      </c>
      <c r="AX76" s="9">
        <v>0</v>
      </c>
      <c r="AY76" s="9">
        <v>0</v>
      </c>
      <c r="AZ76" s="10">
        <v>3.8205623172898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0.12545163290289998</v>
      </c>
      <c r="BG76" s="9">
        <v>0</v>
      </c>
      <c r="BH76" s="9">
        <v>0</v>
      </c>
      <c r="BI76" s="9">
        <v>0</v>
      </c>
      <c r="BJ76" s="10">
        <v>1.1543303943544</v>
      </c>
      <c r="BK76" s="16">
        <f t="shared" si="2"/>
        <v>169.62173600637774</v>
      </c>
    </row>
    <row r="77" spans="1:63" s="12" customFormat="1" ht="15">
      <c r="A77" s="5"/>
      <c r="B77" s="8" t="s">
        <v>129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0.0012007396773</v>
      </c>
      <c r="I77" s="9">
        <v>0</v>
      </c>
      <c r="J77" s="9">
        <v>0</v>
      </c>
      <c r="K77" s="9">
        <v>0</v>
      </c>
      <c r="L77" s="10">
        <v>3.1076649500644002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0.0008828969354000001</v>
      </c>
      <c r="S77" s="9">
        <v>0</v>
      </c>
      <c r="T77" s="9">
        <v>0</v>
      </c>
      <c r="U77" s="9">
        <v>0</v>
      </c>
      <c r="V77" s="10">
        <v>0.0023543916129000002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0.0522966667741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12.1926054835466</v>
      </c>
      <c r="AW77" s="9">
        <v>21.064397385338356</v>
      </c>
      <c r="AX77" s="9">
        <v>0</v>
      </c>
      <c r="AY77" s="9">
        <v>0</v>
      </c>
      <c r="AZ77" s="10">
        <v>4.5898739016759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0.34406805287029996</v>
      </c>
      <c r="BG77" s="9">
        <v>0</v>
      </c>
      <c r="BH77" s="9">
        <v>0.1167075806451</v>
      </c>
      <c r="BI77" s="9">
        <v>0</v>
      </c>
      <c r="BJ77" s="10">
        <v>0.5890077868382</v>
      </c>
      <c r="BK77" s="16">
        <f t="shared" si="2"/>
        <v>42.06105983597856</v>
      </c>
    </row>
    <row r="78" spans="1:63" s="12" customFormat="1" ht="15">
      <c r="A78" s="5"/>
      <c r="B78" s="8" t="s">
        <v>130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0.137780052516</v>
      </c>
      <c r="I78" s="9">
        <v>90.97553349961271</v>
      </c>
      <c r="J78" s="9">
        <v>0</v>
      </c>
      <c r="K78" s="9">
        <v>0</v>
      </c>
      <c r="L78" s="10">
        <v>5.3674755823546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0.0073207577418</v>
      </c>
      <c r="S78" s="9">
        <v>28.8141900829032</v>
      </c>
      <c r="T78" s="9">
        <v>0.5820359677419</v>
      </c>
      <c r="U78" s="9">
        <v>0</v>
      </c>
      <c r="V78" s="10">
        <v>0.1022433482257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3.3920920863859</v>
      </c>
      <c r="AW78" s="9">
        <v>4.323463051123994</v>
      </c>
      <c r="AX78" s="9">
        <v>0</v>
      </c>
      <c r="AY78" s="9">
        <v>0</v>
      </c>
      <c r="AZ78" s="10">
        <v>12.3270433758052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0.2805357678381</v>
      </c>
      <c r="BG78" s="9">
        <v>2.9186063448708</v>
      </c>
      <c r="BH78" s="9">
        <v>0</v>
      </c>
      <c r="BI78" s="9">
        <v>0</v>
      </c>
      <c r="BJ78" s="10">
        <v>0.8804775028057</v>
      </c>
      <c r="BK78" s="16">
        <f t="shared" si="2"/>
        <v>150.1087974199256</v>
      </c>
    </row>
    <row r="79" spans="1:63" s="12" customFormat="1" ht="15">
      <c r="A79" s="5"/>
      <c r="B79" s="8" t="s">
        <v>131</v>
      </c>
      <c r="C79" s="11">
        <v>0</v>
      </c>
      <c r="D79" s="9">
        <v>13.842569032258002</v>
      </c>
      <c r="E79" s="9">
        <v>0</v>
      </c>
      <c r="F79" s="9">
        <v>0</v>
      </c>
      <c r="G79" s="10">
        <v>0</v>
      </c>
      <c r="H79" s="11">
        <v>0.031717641</v>
      </c>
      <c r="I79" s="9">
        <v>44.1892944932258</v>
      </c>
      <c r="J79" s="9">
        <v>0</v>
      </c>
      <c r="K79" s="9">
        <v>0</v>
      </c>
      <c r="L79" s="10">
        <v>2.3108906521933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</v>
      </c>
      <c r="S79" s="9">
        <v>23.0709483870967</v>
      </c>
      <c r="T79" s="9">
        <v>0</v>
      </c>
      <c r="U79" s="9">
        <v>0</v>
      </c>
      <c r="V79" s="10">
        <v>0.0080748319354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1.3380544788059998</v>
      </c>
      <c r="AW79" s="9">
        <v>11.967937102862694</v>
      </c>
      <c r="AX79" s="9">
        <v>0</v>
      </c>
      <c r="AY79" s="9">
        <v>0</v>
      </c>
      <c r="AZ79" s="10">
        <v>3.2298302493864997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0.1136155757095</v>
      </c>
      <c r="BG79" s="9">
        <v>4.6064838709677005</v>
      </c>
      <c r="BH79" s="9">
        <v>0</v>
      </c>
      <c r="BI79" s="9">
        <v>0</v>
      </c>
      <c r="BJ79" s="10">
        <v>0.0806134677417</v>
      </c>
      <c r="BK79" s="16">
        <f t="shared" si="2"/>
        <v>104.79002978318329</v>
      </c>
    </row>
    <row r="80" spans="1:63" s="12" customFormat="1" ht="15">
      <c r="A80" s="5"/>
      <c r="B80" s="8" t="s">
        <v>233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0.010205822419200001</v>
      </c>
      <c r="I80" s="9">
        <v>42.9718838709677</v>
      </c>
      <c r="J80" s="9">
        <v>0</v>
      </c>
      <c r="K80" s="9">
        <v>0</v>
      </c>
      <c r="L80" s="10">
        <v>0.0026857427416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0.0005371485483</v>
      </c>
      <c r="S80" s="9">
        <v>0.537148548387</v>
      </c>
      <c r="T80" s="9">
        <v>0</v>
      </c>
      <c r="U80" s="9">
        <v>0</v>
      </c>
      <c r="V80" s="10">
        <v>0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2.157591994645</v>
      </c>
      <c r="AW80" s="9">
        <v>5.17358338627791</v>
      </c>
      <c r="AX80" s="9">
        <v>0</v>
      </c>
      <c r="AY80" s="9">
        <v>0</v>
      </c>
      <c r="AZ80" s="10">
        <v>0.4138088816128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</v>
      </c>
      <c r="BG80" s="9">
        <v>16.1015129032258</v>
      </c>
      <c r="BH80" s="9">
        <v>0</v>
      </c>
      <c r="BI80" s="9">
        <v>0</v>
      </c>
      <c r="BJ80" s="10">
        <v>0</v>
      </c>
      <c r="BK80" s="16">
        <f t="shared" si="2"/>
        <v>67.36895829882532</v>
      </c>
    </row>
    <row r="81" spans="1:63" s="12" customFormat="1" ht="15">
      <c r="A81" s="5"/>
      <c r="B81" s="8" t="s">
        <v>301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0.7244421338705999</v>
      </c>
      <c r="I81" s="9">
        <v>15.7924344516128</v>
      </c>
      <c r="J81" s="9">
        <v>0</v>
      </c>
      <c r="K81" s="9">
        <v>0</v>
      </c>
      <c r="L81" s="10">
        <v>0.8535083466125999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0.45201981903200006</v>
      </c>
      <c r="S81" s="9">
        <v>1.8458351175806</v>
      </c>
      <c r="T81" s="9">
        <v>3.0724580645160997</v>
      </c>
      <c r="U81" s="9">
        <v>0</v>
      </c>
      <c r="V81" s="10">
        <v>0.0042522819676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0.0012286735483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6.1803441342872</v>
      </c>
      <c r="AW81" s="9">
        <v>18.234146283336294</v>
      </c>
      <c r="AX81" s="9">
        <v>0</v>
      </c>
      <c r="AY81" s="9">
        <v>0</v>
      </c>
      <c r="AZ81" s="10">
        <v>3.8465223448702996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7.597379040998301</v>
      </c>
      <c r="BG81" s="9">
        <v>4.7242497935482</v>
      </c>
      <c r="BH81" s="9">
        <v>0</v>
      </c>
      <c r="BI81" s="9">
        <v>0</v>
      </c>
      <c r="BJ81" s="10">
        <v>0.10567254212879999</v>
      </c>
      <c r="BK81" s="16">
        <f t="shared" si="2"/>
        <v>63.434493027909696</v>
      </c>
    </row>
    <row r="82" spans="1:63" s="12" customFormat="1" ht="15">
      <c r="A82" s="5"/>
      <c r="B82" s="8" t="s">
        <v>302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0.0871152664515</v>
      </c>
      <c r="I82" s="9">
        <v>12.364226129032101</v>
      </c>
      <c r="J82" s="9">
        <v>0</v>
      </c>
      <c r="K82" s="9">
        <v>0</v>
      </c>
      <c r="L82" s="10">
        <v>0.0008727689032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0.32340936580630003</v>
      </c>
      <c r="S82" s="9">
        <v>4.8487161290322</v>
      </c>
      <c r="T82" s="9">
        <v>0</v>
      </c>
      <c r="U82" s="9">
        <v>0</v>
      </c>
      <c r="V82" s="10">
        <v>0.0174553780644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0.0366840420965</v>
      </c>
      <c r="AW82" s="9">
        <v>1.7453200643915485</v>
      </c>
      <c r="AX82" s="9">
        <v>0</v>
      </c>
      <c r="AY82" s="9">
        <v>0</v>
      </c>
      <c r="AZ82" s="10">
        <v>0.0193859810966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0.0032320741935</v>
      </c>
      <c r="BG82" s="9">
        <v>0</v>
      </c>
      <c r="BH82" s="9">
        <v>0</v>
      </c>
      <c r="BI82" s="9">
        <v>0</v>
      </c>
      <c r="BJ82" s="10">
        <v>0.0145411018386</v>
      </c>
      <c r="BK82" s="16">
        <f t="shared" si="2"/>
        <v>19.46095830090645</v>
      </c>
    </row>
    <row r="83" spans="1:63" s="12" customFormat="1" ht="15">
      <c r="A83" s="5"/>
      <c r="B83" s="8" t="s">
        <v>132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0.6104269037739</v>
      </c>
      <c r="I83" s="9">
        <v>1E-09</v>
      </c>
      <c r="J83" s="9">
        <v>0</v>
      </c>
      <c r="K83" s="9">
        <v>0</v>
      </c>
      <c r="L83" s="10">
        <v>0.3196145503544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0.10799764929000001</v>
      </c>
      <c r="S83" s="9">
        <v>0</v>
      </c>
      <c r="T83" s="9">
        <v>0</v>
      </c>
      <c r="U83" s="9">
        <v>0</v>
      </c>
      <c r="V83" s="10">
        <v>0.1271961269674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0.0087443428387</v>
      </c>
      <c r="AC83" s="9">
        <v>0</v>
      </c>
      <c r="AD83" s="9">
        <v>0</v>
      </c>
      <c r="AE83" s="9">
        <v>0</v>
      </c>
      <c r="AF83" s="10">
        <v>0.0527927346774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4.02592903E-05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6.578861190416901</v>
      </c>
      <c r="AW83" s="9">
        <v>1.9927343332461818</v>
      </c>
      <c r="AX83" s="9">
        <v>0</v>
      </c>
      <c r="AY83" s="9">
        <v>0</v>
      </c>
      <c r="AZ83" s="10">
        <v>9.2126492437389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1.4948252563842</v>
      </c>
      <c r="BG83" s="9">
        <v>0.6115856327094</v>
      </c>
      <c r="BH83" s="9">
        <v>0</v>
      </c>
      <c r="BI83" s="9">
        <v>0</v>
      </c>
      <c r="BJ83" s="10">
        <v>1.3063237621268</v>
      </c>
      <c r="BK83" s="16">
        <f t="shared" si="2"/>
        <v>22.423791986814482</v>
      </c>
    </row>
    <row r="84" spans="1:63" s="12" customFormat="1" ht="15">
      <c r="A84" s="5"/>
      <c r="B84" s="8" t="s">
        <v>133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0.5909372082255</v>
      </c>
      <c r="I84" s="9">
        <v>1.3207826175159998</v>
      </c>
      <c r="J84" s="9">
        <v>0</v>
      </c>
      <c r="K84" s="9">
        <v>0</v>
      </c>
      <c r="L84" s="10">
        <v>0.5206498036124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0.0389433865482</v>
      </c>
      <c r="S84" s="9">
        <v>0.3588629475806</v>
      </c>
      <c r="T84" s="9">
        <v>0</v>
      </c>
      <c r="U84" s="9">
        <v>0</v>
      </c>
      <c r="V84" s="10">
        <v>0.34617310219290004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4.3000341729321</v>
      </c>
      <c r="AW84" s="9">
        <v>4.712652823671679</v>
      </c>
      <c r="AX84" s="9">
        <v>0</v>
      </c>
      <c r="AY84" s="9">
        <v>0</v>
      </c>
      <c r="AZ84" s="10">
        <v>7.621598584416102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1.4079797887065</v>
      </c>
      <c r="BG84" s="9">
        <v>1.7842730944513001</v>
      </c>
      <c r="BH84" s="9">
        <v>0</v>
      </c>
      <c r="BI84" s="9">
        <v>0</v>
      </c>
      <c r="BJ84" s="10">
        <v>2.1368284065778997</v>
      </c>
      <c r="BK84" s="16">
        <f t="shared" si="2"/>
        <v>25.13971593643118</v>
      </c>
    </row>
    <row r="85" spans="1:63" s="12" customFormat="1" ht="15">
      <c r="A85" s="5"/>
      <c r="B85" s="8" t="s">
        <v>234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0.1227489575804</v>
      </c>
      <c r="I85" s="9">
        <v>0</v>
      </c>
      <c r="J85" s="9">
        <v>0</v>
      </c>
      <c r="K85" s="9">
        <v>0</v>
      </c>
      <c r="L85" s="10">
        <v>0.14287313216109998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0.0123836531934</v>
      </c>
      <c r="S85" s="9">
        <v>0</v>
      </c>
      <c r="T85" s="9">
        <v>0</v>
      </c>
      <c r="U85" s="9">
        <v>0</v>
      </c>
      <c r="V85" s="10">
        <v>0.0258263026451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0.059884598677199995</v>
      </c>
      <c r="AC85" s="9">
        <v>0</v>
      </c>
      <c r="AD85" s="9">
        <v>0</v>
      </c>
      <c r="AE85" s="9">
        <v>0</v>
      </c>
      <c r="AF85" s="10">
        <v>0.029236007903100002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10.3571230563476</v>
      </c>
      <c r="AW85" s="9">
        <v>1.335984304360113</v>
      </c>
      <c r="AX85" s="9">
        <v>0.11646572145159999</v>
      </c>
      <c r="AY85" s="9">
        <v>0</v>
      </c>
      <c r="AZ85" s="10">
        <v>10.358445385383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2.5258499995125003</v>
      </c>
      <c r="BG85" s="9">
        <v>0.5227196873869</v>
      </c>
      <c r="BH85" s="9">
        <v>0</v>
      </c>
      <c r="BI85" s="9">
        <v>0</v>
      </c>
      <c r="BJ85" s="10">
        <v>1.6823826876112002</v>
      </c>
      <c r="BK85" s="16">
        <f t="shared" si="2"/>
        <v>27.291923494213215</v>
      </c>
    </row>
    <row r="86" spans="1:63" s="12" customFormat="1" ht="15">
      <c r="A86" s="5"/>
      <c r="B86" s="8" t="s">
        <v>235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0.0453811707095</v>
      </c>
      <c r="I86" s="9">
        <v>0</v>
      </c>
      <c r="J86" s="9">
        <v>0</v>
      </c>
      <c r="K86" s="9">
        <v>0</v>
      </c>
      <c r="L86" s="10">
        <v>0.0386192915803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0.0401239393548</v>
      </c>
      <c r="S86" s="9">
        <v>0</v>
      </c>
      <c r="T86" s="9">
        <v>0</v>
      </c>
      <c r="U86" s="9">
        <v>0</v>
      </c>
      <c r="V86" s="10">
        <v>0.0382730888708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0.0099335379032</v>
      </c>
      <c r="AC86" s="9">
        <v>0.2709742232258</v>
      </c>
      <c r="AD86" s="9">
        <v>0</v>
      </c>
      <c r="AE86" s="9">
        <v>0</v>
      </c>
      <c r="AF86" s="10">
        <v>1.2250494209676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0.0005493495161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58.14903663424721</v>
      </c>
      <c r="AW86" s="9">
        <v>9.213618144944617</v>
      </c>
      <c r="AX86" s="9">
        <v>0.17109546487090002</v>
      </c>
      <c r="AY86" s="9">
        <v>0</v>
      </c>
      <c r="AZ86" s="10">
        <v>44.0579565958009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4.5942017647358</v>
      </c>
      <c r="BG86" s="9">
        <v>0.7141543709677</v>
      </c>
      <c r="BH86" s="9">
        <v>0</v>
      </c>
      <c r="BI86" s="9">
        <v>0</v>
      </c>
      <c r="BJ86" s="10">
        <v>2.5077790766741</v>
      </c>
      <c r="BK86" s="16">
        <f t="shared" si="2"/>
        <v>121.07674607436934</v>
      </c>
    </row>
    <row r="87" spans="1:63" s="12" customFormat="1" ht="15">
      <c r="A87" s="5"/>
      <c r="B87" s="8" t="s">
        <v>303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0.0750021530319</v>
      </c>
      <c r="I87" s="9">
        <v>0</v>
      </c>
      <c r="J87" s="9">
        <v>0</v>
      </c>
      <c r="K87" s="9">
        <v>0</v>
      </c>
      <c r="L87" s="10">
        <v>0.4113240247739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0.0067875251611000005</v>
      </c>
      <c r="S87" s="9">
        <v>0</v>
      </c>
      <c r="T87" s="9">
        <v>0</v>
      </c>
      <c r="U87" s="9">
        <v>0</v>
      </c>
      <c r="V87" s="10">
        <v>0.0070137759998999995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0.047859096032</v>
      </c>
      <c r="AC87" s="9">
        <v>0</v>
      </c>
      <c r="AD87" s="9">
        <v>0</v>
      </c>
      <c r="AE87" s="9">
        <v>0</v>
      </c>
      <c r="AF87" s="10">
        <v>0.5581073567418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0.0056039403225</v>
      </c>
      <c r="AM87" s="9">
        <v>0</v>
      </c>
      <c r="AN87" s="9">
        <v>0</v>
      </c>
      <c r="AO87" s="9">
        <v>0</v>
      </c>
      <c r="AP87" s="10">
        <v>0.012248716064499999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82.2337867636942</v>
      </c>
      <c r="AW87" s="9">
        <v>17.64532478538324</v>
      </c>
      <c r="AX87" s="9">
        <v>0</v>
      </c>
      <c r="AY87" s="9">
        <v>0</v>
      </c>
      <c r="AZ87" s="10">
        <v>31.04668259296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12.5816425117315</v>
      </c>
      <c r="BG87" s="9">
        <v>0.8434290036127999</v>
      </c>
      <c r="BH87" s="9">
        <v>0</v>
      </c>
      <c r="BI87" s="9">
        <v>0</v>
      </c>
      <c r="BJ87" s="10">
        <v>3.2331751384153002</v>
      </c>
      <c r="BK87" s="16">
        <f t="shared" si="2"/>
        <v>148.70798738392466</v>
      </c>
    </row>
    <row r="88" spans="1:63" s="12" customFormat="1" ht="15">
      <c r="A88" s="5"/>
      <c r="B88" s="8" t="s">
        <v>304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0.0120103748385</v>
      </c>
      <c r="I88" s="9">
        <v>0</v>
      </c>
      <c r="J88" s="9">
        <v>0</v>
      </c>
      <c r="K88" s="9">
        <v>0</v>
      </c>
      <c r="L88" s="10">
        <v>0.15634422245130003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0.0278422325804</v>
      </c>
      <c r="S88" s="9">
        <v>0</v>
      </c>
      <c r="T88" s="9">
        <v>0</v>
      </c>
      <c r="U88" s="9">
        <v>0</v>
      </c>
      <c r="V88" s="10">
        <v>0.12539923183850002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24.3048796559931</v>
      </c>
      <c r="AW88" s="9">
        <v>8.255588930431701</v>
      </c>
      <c r="AX88" s="9">
        <v>0</v>
      </c>
      <c r="AY88" s="9">
        <v>0</v>
      </c>
      <c r="AZ88" s="10">
        <v>7.887534151286399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4.9569097854142</v>
      </c>
      <c r="BG88" s="9">
        <v>0.1354844354837</v>
      </c>
      <c r="BH88" s="9">
        <v>0</v>
      </c>
      <c r="BI88" s="9">
        <v>0</v>
      </c>
      <c r="BJ88" s="10">
        <v>1.8773544043847998</v>
      </c>
      <c r="BK88" s="16">
        <f t="shared" si="2"/>
        <v>47.739347424702586</v>
      </c>
    </row>
    <row r="89" spans="1:63" s="12" customFormat="1" ht="15">
      <c r="A89" s="5"/>
      <c r="B89" s="8" t="s">
        <v>134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0.06914748725770001</v>
      </c>
      <c r="I89" s="9">
        <v>0</v>
      </c>
      <c r="J89" s="9">
        <v>0</v>
      </c>
      <c r="K89" s="9">
        <v>0</v>
      </c>
      <c r="L89" s="10">
        <v>0.009843085161200001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0.0388255025805</v>
      </c>
      <c r="S89" s="9">
        <v>0</v>
      </c>
      <c r="T89" s="9">
        <v>0</v>
      </c>
      <c r="U89" s="9">
        <v>0</v>
      </c>
      <c r="V89" s="10">
        <v>0.003281028387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0.1952602838708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58.85415553402228</v>
      </c>
      <c r="AW89" s="9">
        <v>4.290291499554487</v>
      </c>
      <c r="AX89" s="9">
        <v>0</v>
      </c>
      <c r="AY89" s="9">
        <v>0</v>
      </c>
      <c r="AZ89" s="10">
        <v>15.858832570318302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8.474812230864702</v>
      </c>
      <c r="BG89" s="9">
        <v>0.6669372728063</v>
      </c>
      <c r="BH89" s="9">
        <v>0</v>
      </c>
      <c r="BI89" s="9">
        <v>0</v>
      </c>
      <c r="BJ89" s="10">
        <v>1.2188629949988001</v>
      </c>
      <c r="BK89" s="16">
        <f t="shared" si="2"/>
        <v>89.68024948982206</v>
      </c>
    </row>
    <row r="90" spans="1:63" s="12" customFormat="1" ht="15">
      <c r="A90" s="5"/>
      <c r="B90" s="8" t="s">
        <v>135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</v>
      </c>
      <c r="I90" s="9">
        <v>0</v>
      </c>
      <c r="J90" s="9">
        <v>0</v>
      </c>
      <c r="K90" s="9">
        <v>0</v>
      </c>
      <c r="L90" s="10">
        <v>0.0097251067741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0.024312766935199997</v>
      </c>
      <c r="S90" s="9">
        <v>0</v>
      </c>
      <c r="T90" s="9">
        <v>0</v>
      </c>
      <c r="U90" s="9">
        <v>0</v>
      </c>
      <c r="V90" s="10">
        <v>0.0169649087096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36.522488763898394</v>
      </c>
      <c r="AW90" s="9">
        <v>1.4150561805711241</v>
      </c>
      <c r="AX90" s="9">
        <v>0</v>
      </c>
      <c r="AY90" s="9">
        <v>0</v>
      </c>
      <c r="AZ90" s="10">
        <v>4.6497010166112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1.4964018203526</v>
      </c>
      <c r="BG90" s="9">
        <v>0</v>
      </c>
      <c r="BH90" s="9">
        <v>0</v>
      </c>
      <c r="BI90" s="9">
        <v>0</v>
      </c>
      <c r="BJ90" s="10">
        <v>0.24604078245080002</v>
      </c>
      <c r="BK90" s="16">
        <f t="shared" si="2"/>
        <v>44.38069134630302</v>
      </c>
    </row>
    <row r="91" spans="1:63" s="12" customFormat="1" ht="15">
      <c r="A91" s="5"/>
      <c r="B91" s="8" t="s">
        <v>136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1.2101178280642002</v>
      </c>
      <c r="I91" s="9">
        <v>0</v>
      </c>
      <c r="J91" s="9">
        <v>0</v>
      </c>
      <c r="K91" s="9">
        <v>0</v>
      </c>
      <c r="L91" s="10">
        <v>0.244021632774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0.0203291235481</v>
      </c>
      <c r="S91" s="9">
        <v>0</v>
      </c>
      <c r="T91" s="9">
        <v>0</v>
      </c>
      <c r="U91" s="9">
        <v>0</v>
      </c>
      <c r="V91" s="10">
        <v>0.0053497693548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0.0047791320967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66.01940308334042</v>
      </c>
      <c r="AW91" s="9">
        <v>5.716668531141947</v>
      </c>
      <c r="AX91" s="9">
        <v>0</v>
      </c>
      <c r="AY91" s="9">
        <v>0</v>
      </c>
      <c r="AZ91" s="10">
        <v>17.8836241739311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8.8104537426369</v>
      </c>
      <c r="BG91" s="9">
        <v>0.24957689838699998</v>
      </c>
      <c r="BH91" s="9">
        <v>0</v>
      </c>
      <c r="BI91" s="9">
        <v>0</v>
      </c>
      <c r="BJ91" s="10">
        <v>0.9267264802566001</v>
      </c>
      <c r="BK91" s="16">
        <f t="shared" si="2"/>
        <v>101.09105039553177</v>
      </c>
    </row>
    <row r="92" spans="1:63" s="12" customFormat="1" ht="15">
      <c r="A92" s="5"/>
      <c r="B92" s="8" t="s">
        <v>137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0.4098486213868</v>
      </c>
      <c r="I92" s="9">
        <v>0</v>
      </c>
      <c r="J92" s="9">
        <v>0</v>
      </c>
      <c r="K92" s="9">
        <v>0</v>
      </c>
      <c r="L92" s="10">
        <v>0.1276641528707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0.048378333548100005</v>
      </c>
      <c r="S92" s="9">
        <v>0</v>
      </c>
      <c r="T92" s="9">
        <v>0</v>
      </c>
      <c r="U92" s="9">
        <v>0</v>
      </c>
      <c r="V92" s="10">
        <v>0.0362238030322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0.0167100129032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0.0005221879031999999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65.0748381847294</v>
      </c>
      <c r="AW92" s="9">
        <v>7.099153865460623</v>
      </c>
      <c r="AX92" s="9">
        <v>0</v>
      </c>
      <c r="AY92" s="9">
        <v>0</v>
      </c>
      <c r="AZ92" s="10">
        <v>13.054433993834703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6.1346617868964</v>
      </c>
      <c r="BG92" s="9">
        <v>0</v>
      </c>
      <c r="BH92" s="9">
        <v>0</v>
      </c>
      <c r="BI92" s="9">
        <v>0</v>
      </c>
      <c r="BJ92" s="10">
        <v>0.5857139489020999</v>
      </c>
      <c r="BK92" s="16">
        <f t="shared" si="2"/>
        <v>92.58814889146743</v>
      </c>
    </row>
    <row r="93" spans="1:63" s="12" customFormat="1" ht="15">
      <c r="A93" s="5"/>
      <c r="B93" s="8" t="s">
        <v>138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0.32864549516089997</v>
      </c>
      <c r="I93" s="9">
        <v>0</v>
      </c>
      <c r="J93" s="9">
        <v>0</v>
      </c>
      <c r="K93" s="9">
        <v>0</v>
      </c>
      <c r="L93" s="10">
        <v>0.0346391371933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0.0396483048383</v>
      </c>
      <c r="S93" s="9">
        <v>0</v>
      </c>
      <c r="T93" s="9">
        <v>0</v>
      </c>
      <c r="U93" s="9">
        <v>0</v>
      </c>
      <c r="V93" s="10">
        <v>0.005738254677400001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0.08602613025789999</v>
      </c>
      <c r="AC93" s="9">
        <v>0</v>
      </c>
      <c r="AD93" s="9">
        <v>0</v>
      </c>
      <c r="AE93" s="9">
        <v>0</v>
      </c>
      <c r="AF93" s="10">
        <v>0.0394643302903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0.0005183801612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42.277951613827</v>
      </c>
      <c r="AW93" s="9">
        <v>3.683755260622271</v>
      </c>
      <c r="AX93" s="9">
        <v>0</v>
      </c>
      <c r="AY93" s="9">
        <v>0</v>
      </c>
      <c r="AZ93" s="10">
        <v>26.868519800060703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14.1598906934444</v>
      </c>
      <c r="BG93" s="9">
        <v>0.2488224774192</v>
      </c>
      <c r="BH93" s="9">
        <v>0</v>
      </c>
      <c r="BI93" s="9">
        <v>0</v>
      </c>
      <c r="BJ93" s="10">
        <v>1.1151283800634</v>
      </c>
      <c r="BK93" s="16">
        <f t="shared" si="2"/>
        <v>88.88874825801626</v>
      </c>
    </row>
    <row r="94" spans="1:63" s="12" customFormat="1" ht="15">
      <c r="A94" s="5"/>
      <c r="B94" s="8" t="s">
        <v>139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0.10450340651590001</v>
      </c>
      <c r="I94" s="9">
        <v>0</v>
      </c>
      <c r="J94" s="9">
        <v>0</v>
      </c>
      <c r="K94" s="9">
        <v>0</v>
      </c>
      <c r="L94" s="10">
        <v>0.0753420785804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0.0363219387093</v>
      </c>
      <c r="S94" s="9">
        <v>0</v>
      </c>
      <c r="T94" s="9">
        <v>0</v>
      </c>
      <c r="U94" s="9">
        <v>0</v>
      </c>
      <c r="V94" s="10">
        <v>0.07571260809659999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0.0206430129032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0.0011353657095000001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41.8682609615672</v>
      </c>
      <c r="AW94" s="9">
        <v>3.7971752643234113</v>
      </c>
      <c r="AX94" s="9">
        <v>0</v>
      </c>
      <c r="AY94" s="9">
        <v>0</v>
      </c>
      <c r="AZ94" s="10">
        <v>10.414382295771102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10.332642469704</v>
      </c>
      <c r="BG94" s="9">
        <v>0</v>
      </c>
      <c r="BH94" s="9">
        <v>0</v>
      </c>
      <c r="BI94" s="9">
        <v>0</v>
      </c>
      <c r="BJ94" s="10">
        <v>0.9276666177405002</v>
      </c>
      <c r="BK94" s="16">
        <f t="shared" si="2"/>
        <v>67.65378601962111</v>
      </c>
    </row>
    <row r="95" spans="1:63" s="12" customFormat="1" ht="15">
      <c r="A95" s="5"/>
      <c r="B95" s="8" t="s">
        <v>194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0.33753660387070006</v>
      </c>
      <c r="I95" s="9">
        <v>0</v>
      </c>
      <c r="J95" s="9">
        <v>0</v>
      </c>
      <c r="K95" s="9">
        <v>0</v>
      </c>
      <c r="L95" s="10">
        <v>0.2184946766127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0.094339471774</v>
      </c>
      <c r="S95" s="9">
        <v>0</v>
      </c>
      <c r="T95" s="9">
        <v>0</v>
      </c>
      <c r="U95" s="9">
        <v>0</v>
      </c>
      <c r="V95" s="10">
        <v>0.013632058741899999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0.23597000516119998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0.010998601935399999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26.765779236960196</v>
      </c>
      <c r="AW95" s="9">
        <v>3.565868407373093</v>
      </c>
      <c r="AX95" s="9">
        <v>0</v>
      </c>
      <c r="AY95" s="9">
        <v>0</v>
      </c>
      <c r="AZ95" s="10">
        <v>15.987950835287796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3.7642713466412996</v>
      </c>
      <c r="BG95" s="9">
        <v>0.659916116129</v>
      </c>
      <c r="BH95" s="9">
        <v>0</v>
      </c>
      <c r="BI95" s="9">
        <v>0</v>
      </c>
      <c r="BJ95" s="10">
        <v>0.1806570212576</v>
      </c>
      <c r="BK95" s="16">
        <f t="shared" si="2"/>
        <v>51.83541438174488</v>
      </c>
    </row>
    <row r="96" spans="1:63" s="12" customFormat="1" ht="15">
      <c r="A96" s="5"/>
      <c r="B96" s="8" t="s">
        <v>198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0.15042434258030002</v>
      </c>
      <c r="I96" s="9">
        <v>0</v>
      </c>
      <c r="J96" s="9">
        <v>0</v>
      </c>
      <c r="K96" s="9">
        <v>0</v>
      </c>
      <c r="L96" s="10">
        <v>0.079755189032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0.0296406624513</v>
      </c>
      <c r="S96" s="9">
        <v>0</v>
      </c>
      <c r="T96" s="9">
        <v>0</v>
      </c>
      <c r="U96" s="9">
        <v>0</v>
      </c>
      <c r="V96" s="10">
        <v>0.018172068386999998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0.2516164516129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42.0211766054109</v>
      </c>
      <c r="AW96" s="9">
        <v>4.765615595253814</v>
      </c>
      <c r="AX96" s="9">
        <v>0</v>
      </c>
      <c r="AY96" s="9">
        <v>0</v>
      </c>
      <c r="AZ96" s="10">
        <v>11.874967602126002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5.8467120164462</v>
      </c>
      <c r="BG96" s="9">
        <v>0.1610345290321</v>
      </c>
      <c r="BH96" s="9">
        <v>0</v>
      </c>
      <c r="BI96" s="9">
        <v>0</v>
      </c>
      <c r="BJ96" s="10">
        <v>0.7864264072566001</v>
      </c>
      <c r="BK96" s="16">
        <f t="shared" si="2"/>
        <v>65.98554146958911</v>
      </c>
    </row>
    <row r="97" spans="1:63" s="12" customFormat="1" ht="15">
      <c r="A97" s="5"/>
      <c r="B97" s="8" t="s">
        <v>287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0.20930618612869997</v>
      </c>
      <c r="I97" s="9">
        <v>0</v>
      </c>
      <c r="J97" s="9">
        <v>0</v>
      </c>
      <c r="K97" s="9">
        <v>0</v>
      </c>
      <c r="L97" s="10">
        <v>0.19214255835449998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0.0628217709673</v>
      </c>
      <c r="S97" s="9">
        <v>0</v>
      </c>
      <c r="T97" s="9">
        <v>0</v>
      </c>
      <c r="U97" s="9">
        <v>0</v>
      </c>
      <c r="V97" s="10">
        <v>0.041911019064300004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20.1303651943471</v>
      </c>
      <c r="AW97" s="9">
        <v>1.5839100417337302</v>
      </c>
      <c r="AX97" s="9">
        <v>0</v>
      </c>
      <c r="AY97" s="9">
        <v>0</v>
      </c>
      <c r="AZ97" s="10">
        <v>12.828264034769902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3.6822070785433</v>
      </c>
      <c r="BG97" s="9">
        <v>1.4968957832257002</v>
      </c>
      <c r="BH97" s="9">
        <v>0</v>
      </c>
      <c r="BI97" s="9">
        <v>0</v>
      </c>
      <c r="BJ97" s="10">
        <v>2.1145103402237</v>
      </c>
      <c r="BK97" s="16">
        <f aca="true" t="shared" si="3" ref="BK97:BK164">SUM(C97:BJ97)</f>
        <v>42.34233400735824</v>
      </c>
    </row>
    <row r="98" spans="1:63" s="12" customFormat="1" ht="15">
      <c r="A98" s="5"/>
      <c r="B98" s="8" t="s">
        <v>140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9.481713672386102</v>
      </c>
      <c r="I98" s="9">
        <v>6.8723667388062</v>
      </c>
      <c r="J98" s="9">
        <v>0</v>
      </c>
      <c r="K98" s="9">
        <v>0</v>
      </c>
      <c r="L98" s="10">
        <v>1.9553962625153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0.0768371019996</v>
      </c>
      <c r="S98" s="9">
        <v>3.4994323623869</v>
      </c>
      <c r="T98" s="9">
        <v>0.027205125354800002</v>
      </c>
      <c r="U98" s="9">
        <v>0</v>
      </c>
      <c r="V98" s="10">
        <v>0.8077208935478999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0.0025462869032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1.6463328595787998</v>
      </c>
      <c r="AW98" s="9">
        <v>5.3976051825336295</v>
      </c>
      <c r="AX98" s="9">
        <v>0</v>
      </c>
      <c r="AY98" s="9">
        <v>0</v>
      </c>
      <c r="AZ98" s="10">
        <v>6.3601769870293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1.2520590918036003</v>
      </c>
      <c r="BG98" s="9">
        <v>0.1320109593548</v>
      </c>
      <c r="BH98" s="9">
        <v>0</v>
      </c>
      <c r="BI98" s="9">
        <v>0</v>
      </c>
      <c r="BJ98" s="10">
        <v>1.4635861955465002</v>
      </c>
      <c r="BK98" s="16">
        <f t="shared" si="3"/>
        <v>38.97498971974663</v>
      </c>
    </row>
    <row r="99" spans="1:63" s="12" customFormat="1" ht="15">
      <c r="A99" s="5"/>
      <c r="B99" s="8" t="s">
        <v>199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5.7290017001602</v>
      </c>
      <c r="I99" s="9">
        <v>4.5103862159999</v>
      </c>
      <c r="J99" s="9">
        <v>0</v>
      </c>
      <c r="K99" s="9">
        <v>0</v>
      </c>
      <c r="L99" s="10">
        <v>14.605197246806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3.7333406783221</v>
      </c>
      <c r="S99" s="9">
        <v>1.8187041193545002</v>
      </c>
      <c r="T99" s="9">
        <v>0</v>
      </c>
      <c r="U99" s="9">
        <v>0</v>
      </c>
      <c r="V99" s="10">
        <v>2.8009397499349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0.12313753548379999</v>
      </c>
      <c r="AC99" s="9">
        <v>0</v>
      </c>
      <c r="AD99" s="9">
        <v>0</v>
      </c>
      <c r="AE99" s="9">
        <v>0</v>
      </c>
      <c r="AF99" s="10">
        <v>0.225752148387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91.95077140118481</v>
      </c>
      <c r="AW99" s="9">
        <v>54.64779177450497</v>
      </c>
      <c r="AX99" s="9">
        <v>0</v>
      </c>
      <c r="AY99" s="9">
        <v>0</v>
      </c>
      <c r="AZ99" s="10">
        <v>27.505711401093198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19.353042596221</v>
      </c>
      <c r="BG99" s="9">
        <v>17.3213261351286</v>
      </c>
      <c r="BH99" s="9">
        <v>0.7696095967741</v>
      </c>
      <c r="BI99" s="9">
        <v>0</v>
      </c>
      <c r="BJ99" s="10">
        <v>3.1913668997403</v>
      </c>
      <c r="BK99" s="16">
        <f t="shared" si="3"/>
        <v>248.28607919909538</v>
      </c>
    </row>
    <row r="100" spans="1:63" s="12" customFormat="1" ht="15">
      <c r="A100" s="5"/>
      <c r="B100" s="8" t="s">
        <v>288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6.600947583644599</v>
      </c>
      <c r="I100" s="9">
        <v>27.2664388649675</v>
      </c>
      <c r="J100" s="9">
        <v>0.7610612903225</v>
      </c>
      <c r="K100" s="9">
        <v>0</v>
      </c>
      <c r="L100" s="10">
        <v>1.0684285767736004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1.8387941245475996</v>
      </c>
      <c r="S100" s="9">
        <v>0</v>
      </c>
      <c r="T100" s="9">
        <v>0</v>
      </c>
      <c r="U100" s="9">
        <v>0</v>
      </c>
      <c r="V100" s="10">
        <v>1.5381226289996999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31.2232408451886</v>
      </c>
      <c r="AW100" s="9">
        <v>6.28863338988716</v>
      </c>
      <c r="AX100" s="9">
        <v>0</v>
      </c>
      <c r="AY100" s="9">
        <v>0</v>
      </c>
      <c r="AZ100" s="10">
        <v>13.4938481516756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3.8341429569329994</v>
      </c>
      <c r="BG100" s="9">
        <v>0.1013478387096</v>
      </c>
      <c r="BH100" s="9">
        <v>0</v>
      </c>
      <c r="BI100" s="9">
        <v>0</v>
      </c>
      <c r="BJ100" s="10">
        <v>0.2744867649993</v>
      </c>
      <c r="BK100" s="16">
        <f t="shared" si="3"/>
        <v>94.28949301664873</v>
      </c>
    </row>
    <row r="101" spans="1:63" s="12" customFormat="1" ht="15">
      <c r="A101" s="5"/>
      <c r="B101" s="8" t="s">
        <v>289</v>
      </c>
      <c r="C101" s="11">
        <v>0</v>
      </c>
      <c r="D101" s="9">
        <v>0.1519389193548</v>
      </c>
      <c r="E101" s="9">
        <v>0</v>
      </c>
      <c r="F101" s="9">
        <v>0</v>
      </c>
      <c r="G101" s="10">
        <v>0</v>
      </c>
      <c r="H101" s="11">
        <v>0.001012926129</v>
      </c>
      <c r="I101" s="9">
        <v>59.9304149986129</v>
      </c>
      <c r="J101" s="9">
        <v>0</v>
      </c>
      <c r="K101" s="9">
        <v>0</v>
      </c>
      <c r="L101" s="10">
        <v>0.1039262208385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0.5069695275806</v>
      </c>
      <c r="S101" s="9">
        <v>0</v>
      </c>
      <c r="T101" s="9">
        <v>0</v>
      </c>
      <c r="U101" s="9">
        <v>0</v>
      </c>
      <c r="V101" s="10">
        <v>0.0028361931612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0.18179644648379997</v>
      </c>
      <c r="AW101" s="9">
        <v>8.125766726152506E-11</v>
      </c>
      <c r="AX101" s="9">
        <v>0</v>
      </c>
      <c r="AY101" s="9">
        <v>0</v>
      </c>
      <c r="AZ101" s="10">
        <v>0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</v>
      </c>
      <c r="BG101" s="9">
        <v>20.257</v>
      </c>
      <c r="BH101" s="9">
        <v>0</v>
      </c>
      <c r="BI101" s="9">
        <v>0</v>
      </c>
      <c r="BJ101" s="10">
        <v>0.0060771</v>
      </c>
      <c r="BK101" s="16">
        <f t="shared" si="3"/>
        <v>81.14197233224206</v>
      </c>
    </row>
    <row r="102" spans="1:63" s="12" customFormat="1" ht="15">
      <c r="A102" s="5"/>
      <c r="B102" s="8" t="s">
        <v>141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0.0055075760966</v>
      </c>
      <c r="I102" s="9">
        <v>48.9033892396127</v>
      </c>
      <c r="J102" s="9">
        <v>0</v>
      </c>
      <c r="K102" s="9">
        <v>0</v>
      </c>
      <c r="L102" s="10">
        <v>2.8892562535482003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</v>
      </c>
      <c r="S102" s="9">
        <v>0</v>
      </c>
      <c r="T102" s="9">
        <v>0</v>
      </c>
      <c r="U102" s="9">
        <v>0</v>
      </c>
      <c r="V102" s="10">
        <v>0.021198096612799998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0.0476494098386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0.7917482253857</v>
      </c>
      <c r="AW102" s="9">
        <v>15.885175580404557</v>
      </c>
      <c r="AX102" s="9">
        <v>0</v>
      </c>
      <c r="AY102" s="9">
        <v>0</v>
      </c>
      <c r="AZ102" s="10">
        <v>14.2630354396091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0.1335099680308</v>
      </c>
      <c r="BG102" s="9">
        <v>71.1894238577096</v>
      </c>
      <c r="BH102" s="9">
        <v>0</v>
      </c>
      <c r="BI102" s="9">
        <v>0</v>
      </c>
      <c r="BJ102" s="10">
        <v>1.8104120924171</v>
      </c>
      <c r="BK102" s="16">
        <f t="shared" si="3"/>
        <v>155.94030573926574</v>
      </c>
    </row>
    <row r="103" spans="1:63" s="12" customFormat="1" ht="15">
      <c r="A103" s="5"/>
      <c r="B103" s="8" t="s">
        <v>236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0.056275290322500005</v>
      </c>
      <c r="I103" s="9">
        <v>0.28137645161290004</v>
      </c>
      <c r="J103" s="9">
        <v>0</v>
      </c>
      <c r="K103" s="9">
        <v>0</v>
      </c>
      <c r="L103" s="10">
        <v>0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</v>
      </c>
      <c r="S103" s="9">
        <v>0</v>
      </c>
      <c r="T103" s="9">
        <v>0</v>
      </c>
      <c r="U103" s="9">
        <v>0</v>
      </c>
      <c r="V103" s="10">
        <v>0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11.3772357503223</v>
      </c>
      <c r="AW103" s="9">
        <v>0.3937597842309785</v>
      </c>
      <c r="AX103" s="9">
        <v>0</v>
      </c>
      <c r="AY103" s="9">
        <v>0</v>
      </c>
      <c r="AZ103" s="10">
        <v>17.7426423599352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</v>
      </c>
      <c r="BG103" s="9">
        <v>0</v>
      </c>
      <c r="BH103" s="9">
        <v>0</v>
      </c>
      <c r="BI103" s="9">
        <v>0</v>
      </c>
      <c r="BJ103" s="10">
        <v>0.0028100266128</v>
      </c>
      <c r="BK103" s="16">
        <f t="shared" si="3"/>
        <v>29.854099663036678</v>
      </c>
    </row>
    <row r="104" spans="1:63" s="12" customFormat="1" ht="15">
      <c r="A104" s="5"/>
      <c r="B104" s="8" t="s">
        <v>237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5.5274689445159995</v>
      </c>
      <c r="I104" s="9">
        <v>80.70764041729021</v>
      </c>
      <c r="J104" s="9">
        <v>0</v>
      </c>
      <c r="K104" s="9">
        <v>0</v>
      </c>
      <c r="L104" s="10">
        <v>2.8317516892902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0.007895907516</v>
      </c>
      <c r="S104" s="9">
        <v>22.4329096774193</v>
      </c>
      <c r="T104" s="9">
        <v>0</v>
      </c>
      <c r="U104" s="9">
        <v>0</v>
      </c>
      <c r="V104" s="10">
        <v>5.9110716999998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6.2973699218047</v>
      </c>
      <c r="AW104" s="9">
        <v>2.329938168003904</v>
      </c>
      <c r="AX104" s="9">
        <v>0</v>
      </c>
      <c r="AY104" s="9">
        <v>0</v>
      </c>
      <c r="AZ104" s="10">
        <v>10.309873595579601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0.7404162640640001</v>
      </c>
      <c r="BG104" s="9">
        <v>1.8421073638707999</v>
      </c>
      <c r="BH104" s="9">
        <v>0</v>
      </c>
      <c r="BI104" s="9">
        <v>0</v>
      </c>
      <c r="BJ104" s="10">
        <v>0.3942998035804</v>
      </c>
      <c r="BK104" s="16">
        <f t="shared" si="3"/>
        <v>139.33274345293492</v>
      </c>
    </row>
    <row r="105" spans="1:63" s="12" customFormat="1" ht="15">
      <c r="A105" s="5"/>
      <c r="B105" s="8" t="s">
        <v>238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1.1214964132257</v>
      </c>
      <c r="I105" s="9">
        <v>18.120683600580602</v>
      </c>
      <c r="J105" s="9">
        <v>0</v>
      </c>
      <c r="K105" s="9">
        <v>0</v>
      </c>
      <c r="L105" s="10">
        <v>1.2517202209676999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</v>
      </c>
      <c r="S105" s="9">
        <v>17.4147980931612</v>
      </c>
      <c r="T105" s="9">
        <v>0</v>
      </c>
      <c r="U105" s="9">
        <v>0</v>
      </c>
      <c r="V105" s="10">
        <v>0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9.042017514516</v>
      </c>
      <c r="AW105" s="9">
        <v>0.08408571767660111</v>
      </c>
      <c r="AX105" s="9">
        <v>0</v>
      </c>
      <c r="AY105" s="9">
        <v>0</v>
      </c>
      <c r="AZ105" s="10">
        <v>0.5622817977417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0.016817143548300002</v>
      </c>
      <c r="BG105" s="9">
        <v>0</v>
      </c>
      <c r="BH105" s="9">
        <v>0</v>
      </c>
      <c r="BI105" s="9">
        <v>0</v>
      </c>
      <c r="BJ105" s="10">
        <v>0.0022422858064</v>
      </c>
      <c r="BK105" s="16">
        <f t="shared" si="3"/>
        <v>47.616142787224206</v>
      </c>
    </row>
    <row r="106" spans="1:63" s="12" customFormat="1" ht="15">
      <c r="A106" s="5"/>
      <c r="B106" s="8" t="s">
        <v>239</v>
      </c>
      <c r="C106" s="11">
        <v>0</v>
      </c>
      <c r="D106" s="9">
        <v>1.3920046451612</v>
      </c>
      <c r="E106" s="9">
        <v>0</v>
      </c>
      <c r="F106" s="9">
        <v>0</v>
      </c>
      <c r="G106" s="10">
        <v>0</v>
      </c>
      <c r="H106" s="11">
        <v>0.32596108774159993</v>
      </c>
      <c r="I106" s="9">
        <v>1.1600038709676999</v>
      </c>
      <c r="J106" s="9">
        <v>0</v>
      </c>
      <c r="K106" s="9">
        <v>0</v>
      </c>
      <c r="L106" s="10">
        <v>9.536739824387002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0.0029000096774</v>
      </c>
      <c r="S106" s="9">
        <v>0</v>
      </c>
      <c r="T106" s="9">
        <v>0</v>
      </c>
      <c r="U106" s="9">
        <v>0</v>
      </c>
      <c r="V106" s="10">
        <v>0.0911774678708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8.1294835057383</v>
      </c>
      <c r="AW106" s="9">
        <v>8.78653596623891</v>
      </c>
      <c r="AX106" s="9">
        <v>0</v>
      </c>
      <c r="AY106" s="9">
        <v>0</v>
      </c>
      <c r="AZ106" s="10">
        <v>5.670033658224701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0.6943946300632</v>
      </c>
      <c r="BG106" s="9">
        <v>0.2882721774193</v>
      </c>
      <c r="BH106" s="9">
        <v>0</v>
      </c>
      <c r="BI106" s="9">
        <v>0</v>
      </c>
      <c r="BJ106" s="10">
        <v>1.0386400027736</v>
      </c>
      <c r="BK106" s="16">
        <f t="shared" si="3"/>
        <v>37.11614684626372</v>
      </c>
    </row>
    <row r="107" spans="1:63" s="12" customFormat="1" ht="15">
      <c r="A107" s="5"/>
      <c r="B107" s="8" t="s">
        <v>240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</v>
      </c>
      <c r="I107" s="9">
        <v>10.039580947129</v>
      </c>
      <c r="J107" s="9">
        <v>0</v>
      </c>
      <c r="K107" s="9">
        <v>0</v>
      </c>
      <c r="L107" s="10">
        <v>13.103723151354599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0.059427361774100004</v>
      </c>
      <c r="S107" s="9">
        <v>10.039580947129</v>
      </c>
      <c r="T107" s="9">
        <v>0</v>
      </c>
      <c r="U107" s="9">
        <v>0</v>
      </c>
      <c r="V107" s="10">
        <v>0.46734138870950004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2.6547276814508995</v>
      </c>
      <c r="AW107" s="9">
        <v>1.1718756961051806</v>
      </c>
      <c r="AX107" s="9">
        <v>0</v>
      </c>
      <c r="AY107" s="9">
        <v>0</v>
      </c>
      <c r="AZ107" s="10">
        <v>1.6391619973221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0.32942218941900003</v>
      </c>
      <c r="BG107" s="9">
        <v>1.4361221774193</v>
      </c>
      <c r="BH107" s="9">
        <v>0</v>
      </c>
      <c r="BI107" s="9">
        <v>0</v>
      </c>
      <c r="BJ107" s="10">
        <v>0.08702683958040001</v>
      </c>
      <c r="BK107" s="16">
        <f t="shared" si="3"/>
        <v>41.02799037739308</v>
      </c>
    </row>
    <row r="108" spans="1:63" s="12" customFormat="1" ht="15">
      <c r="A108" s="5"/>
      <c r="B108" s="8" t="s">
        <v>241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0.13433443203210002</v>
      </c>
      <c r="I108" s="9">
        <v>15.0314328437096</v>
      </c>
      <c r="J108" s="9">
        <v>0</v>
      </c>
      <c r="K108" s="9">
        <v>0</v>
      </c>
      <c r="L108" s="10">
        <v>0.19157899906429995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0.0718063831933</v>
      </c>
      <c r="S108" s="9">
        <v>0</v>
      </c>
      <c r="T108" s="9">
        <v>0</v>
      </c>
      <c r="U108" s="9">
        <v>0</v>
      </c>
      <c r="V108" s="10">
        <v>0.0182863294838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1.5040435089237751</v>
      </c>
      <c r="AW108" s="9">
        <v>0</v>
      </c>
      <c r="AX108" s="9">
        <v>0</v>
      </c>
      <c r="AY108" s="9">
        <v>0</v>
      </c>
      <c r="AZ108" s="10">
        <v>3.4372261756769995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0.1605083741935</v>
      </c>
      <c r="BG108" s="9">
        <v>0.8598662903225</v>
      </c>
      <c r="BH108" s="9">
        <v>0</v>
      </c>
      <c r="BI108" s="9">
        <v>0</v>
      </c>
      <c r="BJ108" s="10">
        <v>2.0031855759995</v>
      </c>
      <c r="BK108" s="16">
        <f t="shared" si="3"/>
        <v>23.412268912599377</v>
      </c>
    </row>
    <row r="109" spans="1:63" s="12" customFormat="1" ht="15">
      <c r="A109" s="5"/>
      <c r="B109" s="8" t="s">
        <v>242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0.1147225806451</v>
      </c>
      <c r="I109" s="9">
        <v>1.1472258064516</v>
      </c>
      <c r="J109" s="9">
        <v>0</v>
      </c>
      <c r="K109" s="9">
        <v>0</v>
      </c>
      <c r="L109" s="10">
        <v>1.131481871516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0.0135946257096</v>
      </c>
      <c r="S109" s="9">
        <v>0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0.5324562042883757</v>
      </c>
      <c r="AW109" s="9">
        <v>0</v>
      </c>
      <c r="AX109" s="9">
        <v>0</v>
      </c>
      <c r="AY109" s="9">
        <v>0</v>
      </c>
      <c r="AZ109" s="10">
        <v>3.0272405979672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0.2228097264837</v>
      </c>
      <c r="BG109" s="9">
        <v>3.2566168548386</v>
      </c>
      <c r="BH109" s="9">
        <v>0</v>
      </c>
      <c r="BI109" s="9">
        <v>0</v>
      </c>
      <c r="BJ109" s="10">
        <v>0.1581853165803</v>
      </c>
      <c r="BK109" s="16">
        <f t="shared" si="3"/>
        <v>9.604333584480475</v>
      </c>
    </row>
    <row r="110" spans="1:63" s="12" customFormat="1" ht="15">
      <c r="A110" s="5"/>
      <c r="B110" s="8" t="s">
        <v>243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1.2062865756449</v>
      </c>
      <c r="I110" s="9">
        <v>17.2918039082902</v>
      </c>
      <c r="J110" s="9">
        <v>0</v>
      </c>
      <c r="K110" s="9">
        <v>0</v>
      </c>
      <c r="L110" s="10">
        <v>0.6736656316774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0.3213168217739</v>
      </c>
      <c r="S110" s="9">
        <v>17.284799735258</v>
      </c>
      <c r="T110" s="9">
        <v>0</v>
      </c>
      <c r="U110" s="9">
        <v>0</v>
      </c>
      <c r="V110" s="10">
        <v>4.3506881978707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10.058775259417898</v>
      </c>
      <c r="AW110" s="9">
        <v>8.81086632282308</v>
      </c>
      <c r="AX110" s="9">
        <v>0</v>
      </c>
      <c r="AY110" s="9">
        <v>0</v>
      </c>
      <c r="AZ110" s="10">
        <v>5.7946242880308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0.1595828580964</v>
      </c>
      <c r="BG110" s="9">
        <v>1.9374839677419</v>
      </c>
      <c r="BH110" s="9">
        <v>0</v>
      </c>
      <c r="BI110" s="9">
        <v>0</v>
      </c>
      <c r="BJ110" s="10">
        <v>1.2694681565157</v>
      </c>
      <c r="BK110" s="16">
        <f t="shared" si="3"/>
        <v>69.15936172314089</v>
      </c>
    </row>
    <row r="111" spans="1:63" s="12" customFormat="1" ht="15">
      <c r="A111" s="5"/>
      <c r="B111" s="8" t="s">
        <v>244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1.2075634106127</v>
      </c>
      <c r="I111" s="9">
        <v>27.4030219354838</v>
      </c>
      <c r="J111" s="9">
        <v>0</v>
      </c>
      <c r="K111" s="9">
        <v>0</v>
      </c>
      <c r="L111" s="10">
        <v>0.3020041375805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0.1826868129031</v>
      </c>
      <c r="S111" s="9">
        <v>11.465874006548301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4.685693003225301</v>
      </c>
      <c r="AW111" s="9">
        <v>1.079684891408405</v>
      </c>
      <c r="AX111" s="9">
        <v>0</v>
      </c>
      <c r="AY111" s="9">
        <v>0</v>
      </c>
      <c r="AZ111" s="10">
        <v>1.8531320186125002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0.5700356451612001</v>
      </c>
      <c r="BG111" s="9">
        <v>0.3990249516129</v>
      </c>
      <c r="BH111" s="9">
        <v>0</v>
      </c>
      <c r="BI111" s="9">
        <v>0</v>
      </c>
      <c r="BJ111" s="10">
        <v>0.051873243709599996</v>
      </c>
      <c r="BK111" s="16">
        <f t="shared" si="3"/>
        <v>49.20059405685831</v>
      </c>
    </row>
    <row r="112" spans="1:63" s="12" customFormat="1" ht="15">
      <c r="A112" s="5"/>
      <c r="B112" s="8" t="s">
        <v>245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12.727900499224898</v>
      </c>
      <c r="I112" s="9">
        <v>67.0712179745801</v>
      </c>
      <c r="J112" s="9">
        <v>0</v>
      </c>
      <c r="K112" s="9">
        <v>0</v>
      </c>
      <c r="L112" s="10">
        <v>6.4425324782572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4.764046343708399</v>
      </c>
      <c r="S112" s="9">
        <v>7.7380927323867</v>
      </c>
      <c r="T112" s="9">
        <v>5.8611322580645</v>
      </c>
      <c r="U112" s="9">
        <v>0</v>
      </c>
      <c r="V112" s="10">
        <v>5.9374292090309995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0.1013390593547</v>
      </c>
      <c r="AC112" s="9">
        <v>0</v>
      </c>
      <c r="AD112" s="9">
        <v>0</v>
      </c>
      <c r="AE112" s="9">
        <v>0</v>
      </c>
      <c r="AF112" s="10">
        <v>0.1164816774193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161.62813143006122</v>
      </c>
      <c r="AW112" s="9">
        <v>60.2828380724856</v>
      </c>
      <c r="AX112" s="9">
        <v>0</v>
      </c>
      <c r="AY112" s="9">
        <v>0</v>
      </c>
      <c r="AZ112" s="10">
        <v>104.99484191143262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34.07562573070949</v>
      </c>
      <c r="BG112" s="9">
        <v>11.0587514095146</v>
      </c>
      <c r="BH112" s="9">
        <v>1.7164052428063</v>
      </c>
      <c r="BI112" s="9">
        <v>0</v>
      </c>
      <c r="BJ112" s="10">
        <v>30.830272819179804</v>
      </c>
      <c r="BK112" s="16">
        <f t="shared" si="3"/>
        <v>515.3470388482164</v>
      </c>
    </row>
    <row r="113" spans="1:63" s="12" customFormat="1" ht="15">
      <c r="A113" s="5"/>
      <c r="B113" s="8" t="s">
        <v>246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0.6043096887095</v>
      </c>
      <c r="I113" s="9">
        <v>22.6375184100967</v>
      </c>
      <c r="J113" s="9">
        <v>0</v>
      </c>
      <c r="K113" s="9">
        <v>0</v>
      </c>
      <c r="L113" s="10">
        <v>10.5609026419029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0.0569029838708</v>
      </c>
      <c r="S113" s="9">
        <v>20.361399055258</v>
      </c>
      <c r="T113" s="9">
        <v>0</v>
      </c>
      <c r="U113" s="9">
        <v>0</v>
      </c>
      <c r="V113" s="10">
        <v>0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7.018154516257001</v>
      </c>
      <c r="AW113" s="9">
        <v>1.1818807272186855</v>
      </c>
      <c r="AX113" s="9">
        <v>0</v>
      </c>
      <c r="AY113" s="9">
        <v>0</v>
      </c>
      <c r="AZ113" s="10">
        <v>4.6735045857732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0.12233235322569999</v>
      </c>
      <c r="BG113" s="9">
        <v>14.1614596774192</v>
      </c>
      <c r="BH113" s="9">
        <v>1.1329167741935</v>
      </c>
      <c r="BI113" s="9">
        <v>0</v>
      </c>
      <c r="BJ113" s="10">
        <v>0.9775572912900001</v>
      </c>
      <c r="BK113" s="16">
        <f t="shared" si="3"/>
        <v>83.48883870521519</v>
      </c>
    </row>
    <row r="114" spans="1:63" s="12" customFormat="1" ht="15">
      <c r="A114" s="5"/>
      <c r="B114" s="8" t="s">
        <v>247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0.6285704797741</v>
      </c>
      <c r="I114" s="9">
        <v>18.961636112999898</v>
      </c>
      <c r="J114" s="9">
        <v>0</v>
      </c>
      <c r="K114" s="9">
        <v>0</v>
      </c>
      <c r="L114" s="10">
        <v>0.4724010829999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0.0792978064515</v>
      </c>
      <c r="S114" s="9">
        <v>12.3249382430644</v>
      </c>
      <c r="T114" s="9">
        <v>0.11328258064510001</v>
      </c>
      <c r="U114" s="9">
        <v>0</v>
      </c>
      <c r="V114" s="10">
        <v>1.739654275387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4.5008527595469</v>
      </c>
      <c r="AW114" s="9">
        <v>4.764264712495722</v>
      </c>
      <c r="AX114" s="9">
        <v>0</v>
      </c>
      <c r="AY114" s="9">
        <v>0</v>
      </c>
      <c r="AZ114" s="10">
        <v>4.6309679295151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0.332032414032</v>
      </c>
      <c r="BG114" s="9">
        <v>2.0484199806450003</v>
      </c>
      <c r="BH114" s="9">
        <v>0</v>
      </c>
      <c r="BI114" s="9">
        <v>0</v>
      </c>
      <c r="BJ114" s="10">
        <v>0.2796881127417</v>
      </c>
      <c r="BK114" s="16">
        <f t="shared" si="3"/>
        <v>50.87600649029832</v>
      </c>
    </row>
    <row r="115" spans="1:63" s="12" customFormat="1" ht="15">
      <c r="A115" s="5"/>
      <c r="B115" s="8" t="s">
        <v>248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2.8436802321928996</v>
      </c>
      <c r="I115" s="9">
        <v>25.2963800174837</v>
      </c>
      <c r="J115" s="9">
        <v>0</v>
      </c>
      <c r="K115" s="9">
        <v>0</v>
      </c>
      <c r="L115" s="10">
        <v>5.797005395031601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4.3898093315471</v>
      </c>
      <c r="S115" s="9">
        <v>6.619045078483601</v>
      </c>
      <c r="T115" s="9">
        <v>0</v>
      </c>
      <c r="U115" s="9">
        <v>0</v>
      </c>
      <c r="V115" s="10">
        <v>3.6021251790634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0.030576258580499997</v>
      </c>
      <c r="AC115" s="9">
        <v>4.395101130322501</v>
      </c>
      <c r="AD115" s="9">
        <v>0</v>
      </c>
      <c r="AE115" s="9">
        <v>0</v>
      </c>
      <c r="AF115" s="10">
        <v>0.7355831741612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124.37574232964732</v>
      </c>
      <c r="AW115" s="9">
        <v>54.15898328315775</v>
      </c>
      <c r="AX115" s="9">
        <v>0</v>
      </c>
      <c r="AY115" s="9">
        <v>0</v>
      </c>
      <c r="AZ115" s="10">
        <v>62.3747013421786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27.448494893104407</v>
      </c>
      <c r="BG115" s="9">
        <v>25.1855416191279</v>
      </c>
      <c r="BH115" s="9">
        <v>1.6214682580644002</v>
      </c>
      <c r="BI115" s="9">
        <v>0</v>
      </c>
      <c r="BJ115" s="10">
        <v>21.835668697215198</v>
      </c>
      <c r="BK115" s="16">
        <f t="shared" si="3"/>
        <v>370.709906219362</v>
      </c>
    </row>
    <row r="116" spans="1:63" s="12" customFormat="1" ht="15">
      <c r="A116" s="5"/>
      <c r="B116" s="8" t="s">
        <v>249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0.034174354838699995</v>
      </c>
      <c r="I116" s="9">
        <v>44.1274753280966</v>
      </c>
      <c r="J116" s="9">
        <v>0</v>
      </c>
      <c r="K116" s="9">
        <v>0</v>
      </c>
      <c r="L116" s="10">
        <v>0.7222422549675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0.113914516129</v>
      </c>
      <c r="S116" s="9">
        <v>11.3914516129032</v>
      </c>
      <c r="T116" s="9">
        <v>0</v>
      </c>
      <c r="U116" s="9">
        <v>0</v>
      </c>
      <c r="V116" s="10">
        <v>4.8413669354838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3.2551874193542</v>
      </c>
      <c r="AW116" s="9">
        <v>5.22171550315437</v>
      </c>
      <c r="AX116" s="9">
        <v>0</v>
      </c>
      <c r="AY116" s="9">
        <v>0</v>
      </c>
      <c r="AZ116" s="10">
        <v>13.2621580939025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0.109265032258</v>
      </c>
      <c r="BG116" s="9">
        <v>0</v>
      </c>
      <c r="BH116" s="9">
        <v>0</v>
      </c>
      <c r="BI116" s="9">
        <v>0</v>
      </c>
      <c r="BJ116" s="10">
        <v>0.8763966129031</v>
      </c>
      <c r="BK116" s="16">
        <f t="shared" si="3"/>
        <v>83.95534766399095</v>
      </c>
    </row>
    <row r="117" spans="1:63" s="12" customFormat="1" ht="15">
      <c r="A117" s="5"/>
      <c r="B117" s="8" t="s">
        <v>250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0.5037488388707</v>
      </c>
      <c r="I117" s="9">
        <v>45.8485804600967</v>
      </c>
      <c r="J117" s="9">
        <v>0</v>
      </c>
      <c r="K117" s="9">
        <v>0</v>
      </c>
      <c r="L117" s="10">
        <v>0.0819505482578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0.0475983154837</v>
      </c>
      <c r="S117" s="9">
        <v>20.3494828794516</v>
      </c>
      <c r="T117" s="9">
        <v>0.1133293225806</v>
      </c>
      <c r="U117" s="9">
        <v>0</v>
      </c>
      <c r="V117" s="10">
        <v>0.0566646612903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3.2388742929014</v>
      </c>
      <c r="AW117" s="9">
        <v>6.607227550414349</v>
      </c>
      <c r="AX117" s="9">
        <v>0</v>
      </c>
      <c r="AY117" s="9">
        <v>0</v>
      </c>
      <c r="AZ117" s="10">
        <v>3.636587631418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0.33645607151580004</v>
      </c>
      <c r="BG117" s="9">
        <v>1.662001439774</v>
      </c>
      <c r="BH117" s="9">
        <v>0</v>
      </c>
      <c r="BI117" s="9">
        <v>0</v>
      </c>
      <c r="BJ117" s="10">
        <v>0.2851708415803</v>
      </c>
      <c r="BK117" s="16">
        <f t="shared" si="3"/>
        <v>82.76767285363523</v>
      </c>
    </row>
    <row r="118" spans="1:63" s="12" customFormat="1" ht="15">
      <c r="A118" s="5"/>
      <c r="B118" s="8" t="s">
        <v>251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0.5773074232257001</v>
      </c>
      <c r="I118" s="9">
        <v>31.704824484096704</v>
      </c>
      <c r="J118" s="9">
        <v>0</v>
      </c>
      <c r="K118" s="9">
        <v>0</v>
      </c>
      <c r="L118" s="10">
        <v>0.5909446064515002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0.0011364319353999999</v>
      </c>
      <c r="S118" s="9">
        <v>0.8523239516129</v>
      </c>
      <c r="T118" s="9">
        <v>0</v>
      </c>
      <c r="U118" s="9">
        <v>0</v>
      </c>
      <c r="V118" s="10">
        <v>0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3.9681669124826002</v>
      </c>
      <c r="AW118" s="9">
        <v>9.9864035244649</v>
      </c>
      <c r="AX118" s="9">
        <v>0</v>
      </c>
      <c r="AY118" s="9">
        <v>0</v>
      </c>
      <c r="AZ118" s="10">
        <v>2.0202267083216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1.0323177862899</v>
      </c>
      <c r="BG118" s="9">
        <v>0</v>
      </c>
      <c r="BH118" s="9">
        <v>0</v>
      </c>
      <c r="BI118" s="9">
        <v>0</v>
      </c>
      <c r="BJ118" s="10">
        <v>0.8382950373544</v>
      </c>
      <c r="BK118" s="16">
        <f t="shared" si="3"/>
        <v>51.571946866235606</v>
      </c>
    </row>
    <row r="119" spans="1:63" s="12" customFormat="1" ht="15">
      <c r="A119" s="5"/>
      <c r="B119" s="8" t="s">
        <v>252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0.2621383563222</v>
      </c>
      <c r="I119" s="9">
        <v>9.7047589096774</v>
      </c>
      <c r="J119" s="9">
        <v>0</v>
      </c>
      <c r="K119" s="9">
        <v>0</v>
      </c>
      <c r="L119" s="10">
        <v>0.33519935767700004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0.134041766064</v>
      </c>
      <c r="S119" s="9">
        <v>0</v>
      </c>
      <c r="T119" s="9">
        <v>0</v>
      </c>
      <c r="U119" s="9">
        <v>0</v>
      </c>
      <c r="V119" s="10">
        <v>2.2147328354835003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11.755425496254398</v>
      </c>
      <c r="AW119" s="9">
        <v>7.462879448512767</v>
      </c>
      <c r="AX119" s="9">
        <v>0</v>
      </c>
      <c r="AY119" s="9">
        <v>0</v>
      </c>
      <c r="AZ119" s="10">
        <v>16.9571657936105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2.9269288538030995</v>
      </c>
      <c r="BG119" s="9">
        <v>0.0459264258064</v>
      </c>
      <c r="BH119" s="9">
        <v>0</v>
      </c>
      <c r="BI119" s="9">
        <v>0</v>
      </c>
      <c r="BJ119" s="10">
        <v>0.7744710204178998</v>
      </c>
      <c r="BK119" s="16">
        <f t="shared" si="3"/>
        <v>52.57366826362916</v>
      </c>
    </row>
    <row r="120" spans="1:63" s="12" customFormat="1" ht="15">
      <c r="A120" s="5"/>
      <c r="B120" s="8" t="s">
        <v>253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0.1135543225806</v>
      </c>
      <c r="I120" s="9">
        <v>22.710864516128897</v>
      </c>
      <c r="J120" s="9">
        <v>0</v>
      </c>
      <c r="K120" s="9">
        <v>0</v>
      </c>
      <c r="L120" s="10">
        <v>0.017033148387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0.897079148387</v>
      </c>
      <c r="S120" s="9">
        <v>0</v>
      </c>
      <c r="T120" s="9">
        <v>0</v>
      </c>
      <c r="U120" s="9">
        <v>0</v>
      </c>
      <c r="V120" s="10">
        <v>5.6777161290322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37.9671544016125</v>
      </c>
      <c r="AW120" s="9">
        <v>27.21863848194407</v>
      </c>
      <c r="AX120" s="9">
        <v>0</v>
      </c>
      <c r="AY120" s="9">
        <v>0</v>
      </c>
      <c r="AZ120" s="10">
        <v>3.7290315036447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1.7017998387095998</v>
      </c>
      <c r="BG120" s="9">
        <v>11.345332258064499</v>
      </c>
      <c r="BH120" s="9">
        <v>0</v>
      </c>
      <c r="BI120" s="9">
        <v>0</v>
      </c>
      <c r="BJ120" s="10">
        <v>0.687515789516</v>
      </c>
      <c r="BK120" s="16">
        <f t="shared" si="3"/>
        <v>112.06571953800707</v>
      </c>
    </row>
    <row r="121" spans="1:63" s="12" customFormat="1" ht="15">
      <c r="A121" s="5"/>
      <c r="B121" s="8" t="s">
        <v>254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0.21621681967700002</v>
      </c>
      <c r="I121" s="9">
        <v>0</v>
      </c>
      <c r="J121" s="9">
        <v>0</v>
      </c>
      <c r="K121" s="9">
        <v>0</v>
      </c>
      <c r="L121" s="10">
        <v>0.49135827377380004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0.058114979967200005</v>
      </c>
      <c r="S121" s="9">
        <v>0.9174732903224999</v>
      </c>
      <c r="T121" s="9">
        <v>0</v>
      </c>
      <c r="U121" s="9">
        <v>0</v>
      </c>
      <c r="V121" s="10">
        <v>0.05960238964470001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23.701219681444705</v>
      </c>
      <c r="AW121" s="9">
        <v>7.73703942522393</v>
      </c>
      <c r="AX121" s="9">
        <v>0</v>
      </c>
      <c r="AY121" s="9">
        <v>0</v>
      </c>
      <c r="AZ121" s="10">
        <v>19.564804724351198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4.402809043027</v>
      </c>
      <c r="BG121" s="9">
        <v>0.6539412911289001</v>
      </c>
      <c r="BH121" s="9">
        <v>0.27484593677409996</v>
      </c>
      <c r="BI121" s="9">
        <v>0</v>
      </c>
      <c r="BJ121" s="10">
        <v>7.206403704449701</v>
      </c>
      <c r="BK121" s="16">
        <f t="shared" si="3"/>
        <v>65.28382955978473</v>
      </c>
    </row>
    <row r="122" spans="1:63" s="12" customFormat="1" ht="15">
      <c r="A122" s="5"/>
      <c r="B122" s="8" t="s">
        <v>255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3.4270258166128</v>
      </c>
      <c r="I122" s="9">
        <v>10.0133497520322</v>
      </c>
      <c r="J122" s="9">
        <v>0</v>
      </c>
      <c r="K122" s="9">
        <v>0</v>
      </c>
      <c r="L122" s="10">
        <v>4.243463320516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0.0566356935483</v>
      </c>
      <c r="S122" s="9">
        <v>5.6635693548387</v>
      </c>
      <c r="T122" s="9">
        <v>0</v>
      </c>
      <c r="U122" s="9">
        <v>0</v>
      </c>
      <c r="V122" s="10">
        <v>0.4302093292903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3.6947698800319997</v>
      </c>
      <c r="AW122" s="9">
        <v>16.270893802189768</v>
      </c>
      <c r="AX122" s="9">
        <v>0</v>
      </c>
      <c r="AY122" s="9">
        <v>0</v>
      </c>
      <c r="AZ122" s="10">
        <v>7.7612994287094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1.3510649455480999</v>
      </c>
      <c r="BG122" s="9">
        <v>0.0678364645161</v>
      </c>
      <c r="BH122" s="9">
        <v>0</v>
      </c>
      <c r="BI122" s="9">
        <v>0</v>
      </c>
      <c r="BJ122" s="10">
        <v>3.4484666736771</v>
      </c>
      <c r="BK122" s="16">
        <f t="shared" si="3"/>
        <v>56.428584461510766</v>
      </c>
    </row>
    <row r="123" spans="1:63" s="12" customFormat="1" ht="15">
      <c r="A123" s="5"/>
      <c r="B123" s="8" t="s">
        <v>256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1.9826551717741001</v>
      </c>
      <c r="I123" s="9">
        <v>296.80041360896763</v>
      </c>
      <c r="J123" s="9">
        <v>0</v>
      </c>
      <c r="K123" s="9">
        <v>0</v>
      </c>
      <c r="L123" s="10">
        <v>0.7470547748384999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0.1060213088708</v>
      </c>
      <c r="S123" s="9">
        <v>91.84733709677411</v>
      </c>
      <c r="T123" s="9">
        <v>0</v>
      </c>
      <c r="U123" s="9">
        <v>0</v>
      </c>
      <c r="V123" s="10">
        <v>0.0113391774193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0.11269625806450001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10.2846052452237</v>
      </c>
      <c r="AW123" s="9">
        <v>9.391741433997705</v>
      </c>
      <c r="AX123" s="9">
        <v>0</v>
      </c>
      <c r="AY123" s="9">
        <v>0</v>
      </c>
      <c r="AZ123" s="10">
        <v>4.337807838450799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9.720052258063902</v>
      </c>
      <c r="BG123" s="9">
        <v>0</v>
      </c>
      <c r="BH123" s="9">
        <v>0</v>
      </c>
      <c r="BI123" s="9">
        <v>0</v>
      </c>
      <c r="BJ123" s="10">
        <v>0.5400400311606</v>
      </c>
      <c r="BK123" s="16">
        <f t="shared" si="3"/>
        <v>425.8817642036056</v>
      </c>
    </row>
    <row r="124" spans="1:63" s="12" customFormat="1" ht="15">
      <c r="A124" s="5"/>
      <c r="B124" s="8" t="s">
        <v>257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1.1504044580645</v>
      </c>
      <c r="I124" s="9">
        <v>56.6421129032258</v>
      </c>
      <c r="J124" s="9">
        <v>0</v>
      </c>
      <c r="K124" s="9">
        <v>0</v>
      </c>
      <c r="L124" s="10">
        <v>0.0815008732901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0.0838303270966</v>
      </c>
      <c r="S124" s="9">
        <v>28.613062977774103</v>
      </c>
      <c r="T124" s="9">
        <v>0</v>
      </c>
      <c r="U124" s="9">
        <v>0</v>
      </c>
      <c r="V124" s="10">
        <v>0.0192992163225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1.6578789416122</v>
      </c>
      <c r="AW124" s="9">
        <v>15.306386556245489</v>
      </c>
      <c r="AX124" s="9">
        <v>0</v>
      </c>
      <c r="AY124" s="9">
        <v>0</v>
      </c>
      <c r="AZ124" s="10">
        <v>3.1403684516125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1.0960747896124</v>
      </c>
      <c r="BG124" s="9">
        <v>0</v>
      </c>
      <c r="BH124" s="9">
        <v>0</v>
      </c>
      <c r="BI124" s="9">
        <v>0</v>
      </c>
      <c r="BJ124" s="10">
        <v>7.3561987550321</v>
      </c>
      <c r="BK124" s="16">
        <f t="shared" si="3"/>
        <v>115.14711824988828</v>
      </c>
    </row>
    <row r="125" spans="1:63" s="12" customFormat="1" ht="15">
      <c r="A125" s="5"/>
      <c r="B125" s="8" t="s">
        <v>258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0.8641768559675</v>
      </c>
      <c r="I125" s="9">
        <v>88.8899103916129</v>
      </c>
      <c r="J125" s="9">
        <v>0</v>
      </c>
      <c r="K125" s="9">
        <v>0</v>
      </c>
      <c r="L125" s="10">
        <v>0.5155646825159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0.059924859548199996</v>
      </c>
      <c r="S125" s="9">
        <v>61.368521324838596</v>
      </c>
      <c r="T125" s="9">
        <v>0</v>
      </c>
      <c r="U125" s="9">
        <v>0</v>
      </c>
      <c r="V125" s="10">
        <v>0.0508636877741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8.4966413879979</v>
      </c>
      <c r="AW125" s="9">
        <v>12.045239674448288</v>
      </c>
      <c r="AX125" s="9">
        <v>0</v>
      </c>
      <c r="AY125" s="9">
        <v>0</v>
      </c>
      <c r="AZ125" s="10">
        <v>5.1842829631275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0.3431090433544</v>
      </c>
      <c r="BG125" s="9">
        <v>0</v>
      </c>
      <c r="BH125" s="9">
        <v>0</v>
      </c>
      <c r="BI125" s="9">
        <v>0</v>
      </c>
      <c r="BJ125" s="10">
        <v>0.0856985057095</v>
      </c>
      <c r="BK125" s="16">
        <f t="shared" si="3"/>
        <v>177.90393337689477</v>
      </c>
    </row>
    <row r="126" spans="1:63" s="12" customFormat="1" ht="15">
      <c r="A126" s="5"/>
      <c r="B126" s="8" t="s">
        <v>259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0.0739152920966</v>
      </c>
      <c r="I126" s="9">
        <v>87.7708412140644</v>
      </c>
      <c r="J126" s="9">
        <v>0</v>
      </c>
      <c r="K126" s="9">
        <v>0</v>
      </c>
      <c r="L126" s="10">
        <v>0.3101207001286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0.2579291619676</v>
      </c>
      <c r="S126" s="9">
        <v>65.52104106832249</v>
      </c>
      <c r="T126" s="9">
        <v>0</v>
      </c>
      <c r="U126" s="9">
        <v>0</v>
      </c>
      <c r="V126" s="10">
        <v>0.0349828099999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3.3575239716766</v>
      </c>
      <c r="AW126" s="9">
        <v>8.844513967541568</v>
      </c>
      <c r="AX126" s="9">
        <v>0</v>
      </c>
      <c r="AY126" s="9">
        <v>0</v>
      </c>
      <c r="AZ126" s="10">
        <v>12.041248982967101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0.0112668967741</v>
      </c>
      <c r="BG126" s="9">
        <v>1.5709744823870002</v>
      </c>
      <c r="BH126" s="9">
        <v>0</v>
      </c>
      <c r="BI126" s="9">
        <v>0</v>
      </c>
      <c r="BJ126" s="10">
        <v>0.8922636686772</v>
      </c>
      <c r="BK126" s="16">
        <f t="shared" si="3"/>
        <v>180.68662221660313</v>
      </c>
    </row>
    <row r="127" spans="1:63" s="12" customFormat="1" ht="15">
      <c r="A127" s="5"/>
      <c r="B127" s="8" t="s">
        <v>142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8.5624204469032</v>
      </c>
      <c r="I127" s="9">
        <v>17.6248</v>
      </c>
      <c r="J127" s="9">
        <v>0</v>
      </c>
      <c r="K127" s="9">
        <v>0</v>
      </c>
      <c r="L127" s="10">
        <v>0.09561454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0.1181561084516</v>
      </c>
      <c r="S127" s="9">
        <v>30.1679170912902</v>
      </c>
      <c r="T127" s="9">
        <v>0</v>
      </c>
      <c r="U127" s="9">
        <v>0</v>
      </c>
      <c r="V127" s="10">
        <v>2.1157383223224997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7.3692298471273</v>
      </c>
      <c r="AW127" s="9">
        <v>6.921584418564718</v>
      </c>
      <c r="AX127" s="9">
        <v>0</v>
      </c>
      <c r="AY127" s="9">
        <v>0</v>
      </c>
      <c r="AZ127" s="10">
        <v>1.6447416637087997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3.9746154796125994</v>
      </c>
      <c r="BG127" s="9">
        <v>0.1318397032258</v>
      </c>
      <c r="BH127" s="9">
        <v>0</v>
      </c>
      <c r="BI127" s="9">
        <v>0</v>
      </c>
      <c r="BJ127" s="10">
        <v>1.2134718977738999</v>
      </c>
      <c r="BK127" s="16">
        <f t="shared" si="3"/>
        <v>79.94012951898061</v>
      </c>
    </row>
    <row r="128" spans="1:63" s="12" customFormat="1" ht="15">
      <c r="A128" s="5"/>
      <c r="B128" s="8" t="s">
        <v>260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0.632349427516</v>
      </c>
      <c r="I128" s="9">
        <v>1.1514706451612002</v>
      </c>
      <c r="J128" s="9">
        <v>0</v>
      </c>
      <c r="K128" s="9">
        <v>0</v>
      </c>
      <c r="L128" s="10">
        <v>1.8280856661931002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</v>
      </c>
      <c r="S128" s="9">
        <v>0</v>
      </c>
      <c r="T128" s="9">
        <v>0</v>
      </c>
      <c r="U128" s="9">
        <v>0</v>
      </c>
      <c r="V128" s="10">
        <v>0.0126927793548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2.5831168442254</v>
      </c>
      <c r="AW128" s="9">
        <v>1.588419338822249</v>
      </c>
      <c r="AX128" s="9">
        <v>0</v>
      </c>
      <c r="AY128" s="9">
        <v>0</v>
      </c>
      <c r="AZ128" s="10">
        <v>1.3169917102575002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0.4496869920965</v>
      </c>
      <c r="BG128" s="9">
        <v>0.6244021648063001</v>
      </c>
      <c r="BH128" s="9">
        <v>0</v>
      </c>
      <c r="BI128" s="9">
        <v>0</v>
      </c>
      <c r="BJ128" s="10">
        <v>0.27491038154819997</v>
      </c>
      <c r="BK128" s="16">
        <f t="shared" si="3"/>
        <v>10.46212594998125</v>
      </c>
    </row>
    <row r="129" spans="1:63" s="12" customFormat="1" ht="15">
      <c r="A129" s="5"/>
      <c r="B129" s="8" t="s">
        <v>261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1.4683879350640998</v>
      </c>
      <c r="I129" s="9">
        <v>10.7867909935482</v>
      </c>
      <c r="J129" s="9">
        <v>0</v>
      </c>
      <c r="K129" s="9">
        <v>0</v>
      </c>
      <c r="L129" s="10">
        <v>2.8724531694189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0.5083500213223</v>
      </c>
      <c r="S129" s="9">
        <v>1.1088069036451</v>
      </c>
      <c r="T129" s="9">
        <v>1.8846397419354</v>
      </c>
      <c r="U129" s="9">
        <v>0</v>
      </c>
      <c r="V129" s="10">
        <v>1.1522002458061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23.700191573572596</v>
      </c>
      <c r="AW129" s="9">
        <v>14.483638919365918</v>
      </c>
      <c r="AX129" s="9">
        <v>0</v>
      </c>
      <c r="AY129" s="9">
        <v>0</v>
      </c>
      <c r="AZ129" s="10">
        <v>20.4090387598355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6.1298937949001</v>
      </c>
      <c r="BG129" s="9">
        <v>4.9489837082578</v>
      </c>
      <c r="BH129" s="9">
        <v>0</v>
      </c>
      <c r="BI129" s="9">
        <v>0</v>
      </c>
      <c r="BJ129" s="10">
        <v>5.531075229902001</v>
      </c>
      <c r="BK129" s="16">
        <f t="shared" si="3"/>
        <v>94.98445099657401</v>
      </c>
    </row>
    <row r="130" spans="1:63" s="12" customFormat="1" ht="15">
      <c r="A130" s="5"/>
      <c r="B130" s="8" t="s">
        <v>262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0.5264867669351999</v>
      </c>
      <c r="I130" s="9">
        <v>24.082541290322304</v>
      </c>
      <c r="J130" s="9">
        <v>0</v>
      </c>
      <c r="K130" s="9">
        <v>0</v>
      </c>
      <c r="L130" s="10">
        <v>0.330587612258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0.0109466096774</v>
      </c>
      <c r="S130" s="9">
        <v>0</v>
      </c>
      <c r="T130" s="9">
        <v>0</v>
      </c>
      <c r="U130" s="9">
        <v>0</v>
      </c>
      <c r="V130" s="10">
        <v>0.0065679658064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0.5468158499025</v>
      </c>
      <c r="AW130" s="9">
        <v>2.1872064512548004</v>
      </c>
      <c r="AX130" s="9">
        <v>0</v>
      </c>
      <c r="AY130" s="9">
        <v>0</v>
      </c>
      <c r="AZ130" s="10">
        <v>2.4343607806449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0.47570646716099996</v>
      </c>
      <c r="BG130" s="9">
        <v>10.196296900516</v>
      </c>
      <c r="BH130" s="9">
        <v>0</v>
      </c>
      <c r="BI130" s="9">
        <v>0</v>
      </c>
      <c r="BJ130" s="10">
        <v>0.4457087428062</v>
      </c>
      <c r="BK130" s="16">
        <f t="shared" si="3"/>
        <v>41.24322543728471</v>
      </c>
    </row>
    <row r="131" spans="1:63" s="12" customFormat="1" ht="15">
      <c r="A131" s="5"/>
      <c r="B131" s="8" t="s">
        <v>263</v>
      </c>
      <c r="C131" s="11">
        <v>0</v>
      </c>
      <c r="D131" s="9">
        <v>3.4485089999999</v>
      </c>
      <c r="E131" s="9">
        <v>0</v>
      </c>
      <c r="F131" s="9">
        <v>0</v>
      </c>
      <c r="G131" s="10">
        <v>0</v>
      </c>
      <c r="H131" s="11">
        <v>0.1630597966772</v>
      </c>
      <c r="I131" s="9">
        <v>2.224844516129</v>
      </c>
      <c r="J131" s="9">
        <v>0</v>
      </c>
      <c r="K131" s="9">
        <v>0</v>
      </c>
      <c r="L131" s="10">
        <v>0.29112090493520004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0.0339288788709</v>
      </c>
      <c r="S131" s="9">
        <v>0</v>
      </c>
      <c r="T131" s="9">
        <v>5.5621112903225</v>
      </c>
      <c r="U131" s="9">
        <v>0</v>
      </c>
      <c r="V131" s="10">
        <v>0.0321490032579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2.1441937876757002</v>
      </c>
      <c r="AW131" s="9">
        <v>1.3275267096713712</v>
      </c>
      <c r="AX131" s="9">
        <v>0</v>
      </c>
      <c r="AY131" s="9">
        <v>0</v>
      </c>
      <c r="AZ131" s="10">
        <v>1.1153824500959997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5.518663143417901</v>
      </c>
      <c r="BG131" s="9">
        <v>0.1880662838709</v>
      </c>
      <c r="BH131" s="9">
        <v>0</v>
      </c>
      <c r="BI131" s="9">
        <v>0</v>
      </c>
      <c r="BJ131" s="10">
        <v>0.16311040574150001</v>
      </c>
      <c r="BK131" s="16">
        <f t="shared" si="3"/>
        <v>22.21266617066597</v>
      </c>
    </row>
    <row r="132" spans="1:63" s="12" customFormat="1" ht="15">
      <c r="A132" s="5"/>
      <c r="B132" s="8" t="s">
        <v>264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0.6062785070643</v>
      </c>
      <c r="I132" s="9">
        <v>28.680191935483805</v>
      </c>
      <c r="J132" s="9">
        <v>0</v>
      </c>
      <c r="K132" s="9">
        <v>0</v>
      </c>
      <c r="L132" s="10">
        <v>0.059298777709500004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0.0011131828387</v>
      </c>
      <c r="S132" s="9">
        <v>2.28455</v>
      </c>
      <c r="T132" s="9">
        <v>0</v>
      </c>
      <c r="U132" s="9">
        <v>0</v>
      </c>
      <c r="V132" s="10">
        <v>0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0.0171112258064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1.7836144097404003</v>
      </c>
      <c r="AW132" s="9">
        <v>2.9557616775851687</v>
      </c>
      <c r="AX132" s="9">
        <v>0</v>
      </c>
      <c r="AY132" s="9">
        <v>0</v>
      </c>
      <c r="AZ132" s="10">
        <v>0.5515183623218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1.0860780125155</v>
      </c>
      <c r="BG132" s="9">
        <v>6.8444903225806</v>
      </c>
      <c r="BH132" s="9">
        <v>0</v>
      </c>
      <c r="BI132" s="9">
        <v>0</v>
      </c>
      <c r="BJ132" s="10">
        <v>0.1750141782578</v>
      </c>
      <c r="BK132" s="16">
        <f t="shared" si="3"/>
        <v>45.04502059190396</v>
      </c>
    </row>
    <row r="133" spans="1:63" s="12" customFormat="1" ht="15">
      <c r="A133" s="5"/>
      <c r="B133" s="8" t="s">
        <v>265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1.3782028806769002</v>
      </c>
      <c r="I133" s="9">
        <v>2.2752143225805</v>
      </c>
      <c r="J133" s="9">
        <v>0</v>
      </c>
      <c r="K133" s="9">
        <v>0</v>
      </c>
      <c r="L133" s="10">
        <v>1.0835209917739002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1.5139609060642</v>
      </c>
      <c r="S133" s="9">
        <v>42.4521696774193</v>
      </c>
      <c r="T133" s="9">
        <v>0</v>
      </c>
      <c r="U133" s="9">
        <v>0</v>
      </c>
      <c r="V133" s="10">
        <v>0.1780101113866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39.909136954635905</v>
      </c>
      <c r="AW133" s="9">
        <v>36.091386613883365</v>
      </c>
      <c r="AX133" s="9">
        <v>0</v>
      </c>
      <c r="AY133" s="9">
        <v>0</v>
      </c>
      <c r="AZ133" s="10">
        <v>14.309002011092298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14.670933952222498</v>
      </c>
      <c r="BG133" s="9">
        <v>3.3013741219029002</v>
      </c>
      <c r="BH133" s="9">
        <v>0</v>
      </c>
      <c r="BI133" s="9">
        <v>0</v>
      </c>
      <c r="BJ133" s="10">
        <v>13.5332302380634</v>
      </c>
      <c r="BK133" s="16">
        <f t="shared" si="3"/>
        <v>170.69614278170178</v>
      </c>
    </row>
    <row r="134" spans="1:63" s="12" customFormat="1" ht="15">
      <c r="A134" s="5"/>
      <c r="B134" s="8" t="s">
        <v>266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8.343989513128099</v>
      </c>
      <c r="I134" s="9">
        <v>0.4882076539032</v>
      </c>
      <c r="J134" s="9">
        <v>0</v>
      </c>
      <c r="K134" s="9">
        <v>0</v>
      </c>
      <c r="L134" s="10">
        <v>8.957000114612299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2.8497622291601</v>
      </c>
      <c r="S134" s="9">
        <v>14.0332692659353</v>
      </c>
      <c r="T134" s="9">
        <v>0</v>
      </c>
      <c r="U134" s="9">
        <v>0</v>
      </c>
      <c r="V134" s="10">
        <v>4.4232606129019985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0.1298365990321</v>
      </c>
      <c r="AC134" s="9">
        <v>0</v>
      </c>
      <c r="AD134" s="9">
        <v>0</v>
      </c>
      <c r="AE134" s="9">
        <v>0</v>
      </c>
      <c r="AF134" s="10">
        <v>1.5775745650322002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0.0804297516129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99.6097111449076</v>
      </c>
      <c r="AW134" s="9">
        <v>53.04801998080322</v>
      </c>
      <c r="AX134" s="9">
        <v>2.2979929032258</v>
      </c>
      <c r="AY134" s="9">
        <v>0</v>
      </c>
      <c r="AZ134" s="10">
        <v>85.68229952511501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25.867307233848297</v>
      </c>
      <c r="BG134" s="9">
        <v>7.0555169514510006</v>
      </c>
      <c r="BH134" s="9">
        <v>0.28730572390310005</v>
      </c>
      <c r="BI134" s="9">
        <v>0</v>
      </c>
      <c r="BJ134" s="10">
        <v>19.625367151442298</v>
      </c>
      <c r="BK134" s="16">
        <f t="shared" si="3"/>
        <v>334.3568509200145</v>
      </c>
    </row>
    <row r="135" spans="1:63" s="12" customFormat="1" ht="15">
      <c r="A135" s="5"/>
      <c r="B135" s="8" t="s">
        <v>267</v>
      </c>
      <c r="C135" s="11">
        <v>0</v>
      </c>
      <c r="D135" s="9">
        <v>176.4848141935483</v>
      </c>
      <c r="E135" s="9">
        <v>0</v>
      </c>
      <c r="F135" s="9">
        <v>0</v>
      </c>
      <c r="G135" s="10">
        <v>0</v>
      </c>
      <c r="H135" s="11">
        <v>0.2877714167739</v>
      </c>
      <c r="I135" s="9">
        <v>174.1936589976127</v>
      </c>
      <c r="J135" s="9">
        <v>0</v>
      </c>
      <c r="K135" s="9">
        <v>0</v>
      </c>
      <c r="L135" s="10">
        <v>3.3507325356128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0.8430803225806</v>
      </c>
      <c r="S135" s="9">
        <v>43.8401767741934</v>
      </c>
      <c r="T135" s="9">
        <v>0</v>
      </c>
      <c r="U135" s="9">
        <v>0</v>
      </c>
      <c r="V135" s="10">
        <v>6.7518130868385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0.12349504838700001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25.7278567870632</v>
      </c>
      <c r="AW135" s="9">
        <v>20.321749561251128</v>
      </c>
      <c r="AX135" s="9">
        <v>0</v>
      </c>
      <c r="AY135" s="9">
        <v>0</v>
      </c>
      <c r="AZ135" s="10">
        <v>6.9320069517089005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0.35284780674159993</v>
      </c>
      <c r="BG135" s="9">
        <v>1.1226822580645</v>
      </c>
      <c r="BH135" s="9">
        <v>0</v>
      </c>
      <c r="BI135" s="9">
        <v>0</v>
      </c>
      <c r="BJ135" s="10">
        <v>11.687106944773898</v>
      </c>
      <c r="BK135" s="16">
        <f t="shared" si="3"/>
        <v>472.01979268515043</v>
      </c>
    </row>
    <row r="136" spans="1:63" s="12" customFormat="1" ht="15">
      <c r="A136" s="5"/>
      <c r="B136" s="8" t="s">
        <v>268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0.37281970225780003</v>
      </c>
      <c r="I136" s="9">
        <v>0</v>
      </c>
      <c r="J136" s="9">
        <v>0</v>
      </c>
      <c r="K136" s="9">
        <v>0</v>
      </c>
      <c r="L136" s="10">
        <v>0.1201724549676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</v>
      </c>
      <c r="S136" s="9">
        <v>0</v>
      </c>
      <c r="T136" s="9">
        <v>0</v>
      </c>
      <c r="U136" s="9">
        <v>0</v>
      </c>
      <c r="V136" s="10">
        <v>0.004582909677399999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25.534167787511404</v>
      </c>
      <c r="AW136" s="9">
        <v>7.070822350292464</v>
      </c>
      <c r="AX136" s="9">
        <v>0</v>
      </c>
      <c r="AY136" s="9">
        <v>0</v>
      </c>
      <c r="AZ136" s="10">
        <v>13.201425523384898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2.7922729440622</v>
      </c>
      <c r="BG136" s="9">
        <v>9.6687719354836</v>
      </c>
      <c r="BH136" s="9">
        <v>0</v>
      </c>
      <c r="BI136" s="9">
        <v>0</v>
      </c>
      <c r="BJ136" s="10">
        <v>3.7699520610310997</v>
      </c>
      <c r="BK136" s="16">
        <f t="shared" si="3"/>
        <v>62.534987668668464</v>
      </c>
    </row>
    <row r="137" spans="1:63" s="12" customFormat="1" ht="15">
      <c r="A137" s="5"/>
      <c r="B137" s="8" t="s">
        <v>269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0.336568090645</v>
      </c>
      <c r="I137" s="9">
        <v>163.47942062825777</v>
      </c>
      <c r="J137" s="9">
        <v>0</v>
      </c>
      <c r="K137" s="9">
        <v>0</v>
      </c>
      <c r="L137" s="10">
        <v>10.425905383774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0.11164687096770001</v>
      </c>
      <c r="S137" s="9">
        <v>30.6612668459032</v>
      </c>
      <c r="T137" s="9">
        <v>0</v>
      </c>
      <c r="U137" s="9">
        <v>0</v>
      </c>
      <c r="V137" s="10">
        <v>0.0220536567741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9.943759049967099</v>
      </c>
      <c r="AW137" s="9">
        <v>10.64696659628879</v>
      </c>
      <c r="AX137" s="9">
        <v>0</v>
      </c>
      <c r="AY137" s="9">
        <v>0</v>
      </c>
      <c r="AZ137" s="10">
        <v>21.0701861085155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</v>
      </c>
      <c r="BG137" s="9">
        <v>0</v>
      </c>
      <c r="BH137" s="9">
        <v>0</v>
      </c>
      <c r="BI137" s="9">
        <v>0</v>
      </c>
      <c r="BJ137" s="10">
        <v>0.12570161867729998</v>
      </c>
      <c r="BK137" s="16">
        <f t="shared" si="3"/>
        <v>246.8234748497704</v>
      </c>
    </row>
    <row r="138" spans="1:63" s="12" customFormat="1" ht="15">
      <c r="A138" s="5"/>
      <c r="B138" s="8" t="s">
        <v>270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0.09132583164479999</v>
      </c>
      <c r="I138" s="9">
        <v>4.4755819354838</v>
      </c>
      <c r="J138" s="9">
        <v>0</v>
      </c>
      <c r="K138" s="9">
        <v>0</v>
      </c>
      <c r="L138" s="10">
        <v>1.0204981699028999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0.11519560712890001</v>
      </c>
      <c r="S138" s="9">
        <v>1.6783432258064002</v>
      </c>
      <c r="T138" s="9">
        <v>0</v>
      </c>
      <c r="U138" s="9">
        <v>0</v>
      </c>
      <c r="V138" s="10">
        <v>0.011188954838700001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3.1706910433531004</v>
      </c>
      <c r="AW138" s="9">
        <v>22.59608689458434</v>
      </c>
      <c r="AX138" s="9">
        <v>0</v>
      </c>
      <c r="AY138" s="9">
        <v>0</v>
      </c>
      <c r="AZ138" s="10">
        <v>9.533049239256899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4.4109367461285</v>
      </c>
      <c r="BG138" s="9">
        <v>0</v>
      </c>
      <c r="BH138" s="9">
        <v>0</v>
      </c>
      <c r="BI138" s="9">
        <v>0</v>
      </c>
      <c r="BJ138" s="10">
        <v>0.3476462719028</v>
      </c>
      <c r="BK138" s="16">
        <f t="shared" si="3"/>
        <v>47.45054392003114</v>
      </c>
    </row>
    <row r="139" spans="1:63" s="12" customFormat="1" ht="15">
      <c r="A139" s="5"/>
      <c r="B139" s="8" t="s">
        <v>271</v>
      </c>
      <c r="C139" s="11">
        <v>0</v>
      </c>
      <c r="D139" s="9">
        <v>306.2781063554193</v>
      </c>
      <c r="E139" s="9">
        <v>0</v>
      </c>
      <c r="F139" s="9">
        <v>0</v>
      </c>
      <c r="G139" s="10">
        <v>0</v>
      </c>
      <c r="H139" s="11">
        <v>2.2398383820967</v>
      </c>
      <c r="I139" s="9">
        <v>87.48532155916119</v>
      </c>
      <c r="J139" s="9">
        <v>0</v>
      </c>
      <c r="K139" s="9">
        <v>0</v>
      </c>
      <c r="L139" s="10">
        <v>2.6272540323224005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1.1151796774193</v>
      </c>
      <c r="S139" s="9">
        <v>0</v>
      </c>
      <c r="T139" s="9">
        <v>0</v>
      </c>
      <c r="U139" s="9">
        <v>0</v>
      </c>
      <c r="V139" s="10">
        <v>12.1586925048064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0.7823131454185</v>
      </c>
      <c r="AW139" s="9">
        <v>69.18582089196057</v>
      </c>
      <c r="AX139" s="9">
        <v>0</v>
      </c>
      <c r="AY139" s="9">
        <v>0</v>
      </c>
      <c r="AZ139" s="10">
        <v>16.4763345357729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0.046618906644899996</v>
      </c>
      <c r="BG139" s="9">
        <v>158.154813709</v>
      </c>
      <c r="BH139" s="9">
        <v>0</v>
      </c>
      <c r="BI139" s="9">
        <v>0</v>
      </c>
      <c r="BJ139" s="10">
        <v>0.5402632408059</v>
      </c>
      <c r="BK139" s="16">
        <f t="shared" si="3"/>
        <v>657.090556940828</v>
      </c>
    </row>
    <row r="140" spans="1:63" s="12" customFormat="1" ht="15">
      <c r="A140" s="5"/>
      <c r="B140" s="8" t="s">
        <v>272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0.21227488741920003</v>
      </c>
      <c r="I140" s="9">
        <v>87.1350079610643</v>
      </c>
      <c r="J140" s="9">
        <v>0</v>
      </c>
      <c r="K140" s="9">
        <v>0</v>
      </c>
      <c r="L140" s="10">
        <v>1.6992551730639998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0.0378863316129</v>
      </c>
      <c r="S140" s="9">
        <v>38.7218888337419</v>
      </c>
      <c r="T140" s="9">
        <v>0</v>
      </c>
      <c r="U140" s="9">
        <v>0</v>
      </c>
      <c r="V140" s="10">
        <v>1.1393941586773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1.6673051612903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3.4580653217731</v>
      </c>
      <c r="AW140" s="9">
        <v>3.026714636696169</v>
      </c>
      <c r="AX140" s="9">
        <v>0</v>
      </c>
      <c r="AY140" s="9">
        <v>0</v>
      </c>
      <c r="AZ140" s="10">
        <v>15.382664994418098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0.0555768387096</v>
      </c>
      <c r="BG140" s="9">
        <v>0.9448062580644001</v>
      </c>
      <c r="BH140" s="9">
        <v>0</v>
      </c>
      <c r="BI140" s="9">
        <v>0</v>
      </c>
      <c r="BJ140" s="10">
        <v>2.3522176308059994</v>
      </c>
      <c r="BK140" s="16">
        <f t="shared" si="3"/>
        <v>155.83305818733726</v>
      </c>
    </row>
    <row r="141" spans="1:63" s="12" customFormat="1" ht="15">
      <c r="A141" s="5"/>
      <c r="B141" s="8" t="s">
        <v>273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3.7258272319353</v>
      </c>
      <c r="I141" s="9">
        <v>130.28869412829022</v>
      </c>
      <c r="J141" s="9">
        <v>0</v>
      </c>
      <c r="K141" s="9">
        <v>0</v>
      </c>
      <c r="L141" s="10">
        <v>0.7973163362901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</v>
      </c>
      <c r="S141" s="9">
        <v>58.03615274374191</v>
      </c>
      <c r="T141" s="9">
        <v>0</v>
      </c>
      <c r="U141" s="9">
        <v>0</v>
      </c>
      <c r="V141" s="10">
        <v>1.9056216750321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0.1777811612903</v>
      </c>
      <c r="AC141" s="9">
        <v>0</v>
      </c>
      <c r="AD141" s="9">
        <v>0</v>
      </c>
      <c r="AE141" s="9">
        <v>0</v>
      </c>
      <c r="AF141" s="10">
        <v>1.9563939005482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14.188268513031097</v>
      </c>
      <c r="AW141" s="9">
        <v>10.619871560662752</v>
      </c>
      <c r="AX141" s="9">
        <v>0</v>
      </c>
      <c r="AY141" s="9">
        <v>0</v>
      </c>
      <c r="AZ141" s="10">
        <v>8.1248307674828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0.33606347596749997</v>
      </c>
      <c r="BG141" s="9">
        <v>3.8336162899353003</v>
      </c>
      <c r="BH141" s="9">
        <v>0</v>
      </c>
      <c r="BI141" s="9">
        <v>0</v>
      </c>
      <c r="BJ141" s="10">
        <v>1.9935506299027002</v>
      </c>
      <c r="BK141" s="16">
        <f t="shared" si="3"/>
        <v>235.98398841411029</v>
      </c>
    </row>
    <row r="142" spans="1:63" s="12" customFormat="1" ht="15">
      <c r="A142" s="5"/>
      <c r="B142" s="8" t="s">
        <v>274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5.246529736966799</v>
      </c>
      <c r="I142" s="9">
        <v>41.3896595225803</v>
      </c>
      <c r="J142" s="9">
        <v>0</v>
      </c>
      <c r="K142" s="9">
        <v>0</v>
      </c>
      <c r="L142" s="10">
        <v>4.8218212899348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1.3779411694184</v>
      </c>
      <c r="S142" s="9">
        <v>0.6782125275158999</v>
      </c>
      <c r="T142" s="9">
        <v>0.2831804838709</v>
      </c>
      <c r="U142" s="9">
        <v>0</v>
      </c>
      <c r="V142" s="10">
        <v>3.6843167798056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0.1126460967741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84.53360930648974</v>
      </c>
      <c r="AW142" s="9">
        <v>38.61636280599023</v>
      </c>
      <c r="AX142" s="9">
        <v>0</v>
      </c>
      <c r="AY142" s="9">
        <v>0</v>
      </c>
      <c r="AZ142" s="10">
        <v>46.791499753892104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27.8256891308225</v>
      </c>
      <c r="BG142" s="9">
        <v>6.2922939697088</v>
      </c>
      <c r="BH142" s="9">
        <v>0</v>
      </c>
      <c r="BI142" s="9">
        <v>0</v>
      </c>
      <c r="BJ142" s="10">
        <v>14.867235424219102</v>
      </c>
      <c r="BK142" s="16">
        <f t="shared" si="3"/>
        <v>276.52099799798924</v>
      </c>
    </row>
    <row r="143" spans="1:63" s="12" customFormat="1" ht="15">
      <c r="A143" s="5"/>
      <c r="B143" s="8" t="s">
        <v>275</v>
      </c>
      <c r="C143" s="11">
        <v>0</v>
      </c>
      <c r="D143" s="9">
        <v>2.8079016129032</v>
      </c>
      <c r="E143" s="9">
        <v>0</v>
      </c>
      <c r="F143" s="9">
        <v>0</v>
      </c>
      <c r="G143" s="10">
        <v>0</v>
      </c>
      <c r="H143" s="11">
        <v>0.1466017101289</v>
      </c>
      <c r="I143" s="9">
        <v>0</v>
      </c>
      <c r="J143" s="9">
        <v>0</v>
      </c>
      <c r="K143" s="9">
        <v>0</v>
      </c>
      <c r="L143" s="10">
        <v>0.5566416605482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0.0582920374837</v>
      </c>
      <c r="S143" s="9">
        <v>0</v>
      </c>
      <c r="T143" s="9">
        <v>0</v>
      </c>
      <c r="U143" s="9">
        <v>0</v>
      </c>
      <c r="V143" s="10">
        <v>0.0369519852255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1.8481101216117999</v>
      </c>
      <c r="AW143" s="9">
        <v>5.791064896095355</v>
      </c>
      <c r="AX143" s="9">
        <v>0</v>
      </c>
      <c r="AY143" s="9">
        <v>0</v>
      </c>
      <c r="AZ143" s="10">
        <v>5.2410670129665995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6.1321309477411</v>
      </c>
      <c r="BG143" s="9">
        <v>0</v>
      </c>
      <c r="BH143" s="9">
        <v>0</v>
      </c>
      <c r="BI143" s="9">
        <v>0</v>
      </c>
      <c r="BJ143" s="10">
        <v>0.1576948389352</v>
      </c>
      <c r="BK143" s="16">
        <f t="shared" si="3"/>
        <v>22.776456823639553</v>
      </c>
    </row>
    <row r="144" spans="1:63" s="12" customFormat="1" ht="15">
      <c r="A144" s="5"/>
      <c r="B144" s="8" t="s">
        <v>276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1.2621487099995</v>
      </c>
      <c r="I144" s="9">
        <v>0.0455816129032</v>
      </c>
      <c r="J144" s="9">
        <v>0</v>
      </c>
      <c r="K144" s="9">
        <v>0</v>
      </c>
      <c r="L144" s="10">
        <v>1.076181880645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0.29855956451599996</v>
      </c>
      <c r="S144" s="9">
        <v>0</v>
      </c>
      <c r="T144" s="9">
        <v>0</v>
      </c>
      <c r="U144" s="9">
        <v>0</v>
      </c>
      <c r="V144" s="10">
        <v>0.14105230116109999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0.0005659795161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30.311734038670792</v>
      </c>
      <c r="AW144" s="9">
        <v>4.890063015625231</v>
      </c>
      <c r="AX144" s="9">
        <v>0</v>
      </c>
      <c r="AY144" s="9">
        <v>0</v>
      </c>
      <c r="AZ144" s="10">
        <v>21.3430728635128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4.5610157220928995</v>
      </c>
      <c r="BG144" s="9">
        <v>0</v>
      </c>
      <c r="BH144" s="9">
        <v>0.9069554524515</v>
      </c>
      <c r="BI144" s="9">
        <v>0</v>
      </c>
      <c r="BJ144" s="10">
        <v>3.5410682324172997</v>
      </c>
      <c r="BK144" s="16">
        <f t="shared" si="3"/>
        <v>68.37799937351143</v>
      </c>
    </row>
    <row r="145" spans="1:63" s="12" customFormat="1" ht="15">
      <c r="A145" s="5"/>
      <c r="B145" s="8" t="s">
        <v>277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0.8816900937739</v>
      </c>
      <c r="I145" s="9">
        <v>178.7828656451612</v>
      </c>
      <c r="J145" s="9">
        <v>0</v>
      </c>
      <c r="K145" s="9">
        <v>0</v>
      </c>
      <c r="L145" s="10">
        <v>0.0707334079031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0.0055695596774</v>
      </c>
      <c r="S145" s="9">
        <v>0</v>
      </c>
      <c r="T145" s="9">
        <v>0</v>
      </c>
      <c r="U145" s="9">
        <v>0</v>
      </c>
      <c r="V145" s="10">
        <v>0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6.4302343779994</v>
      </c>
      <c r="AW145" s="9">
        <v>2.224010322714637</v>
      </c>
      <c r="AX145" s="9">
        <v>0</v>
      </c>
      <c r="AY145" s="9">
        <v>0</v>
      </c>
      <c r="AZ145" s="10">
        <v>7.279889226806101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0.23129707354829998</v>
      </c>
      <c r="BG145" s="9">
        <v>61.030441607064496</v>
      </c>
      <c r="BH145" s="9">
        <v>0</v>
      </c>
      <c r="BI145" s="9">
        <v>0</v>
      </c>
      <c r="BJ145" s="10">
        <v>0.0628282916128</v>
      </c>
      <c r="BK145" s="16">
        <f t="shared" si="3"/>
        <v>256.9995596062613</v>
      </c>
    </row>
    <row r="146" spans="1:63" s="12" customFormat="1" ht="15">
      <c r="A146" s="5"/>
      <c r="B146" s="8" t="s">
        <v>278</v>
      </c>
      <c r="C146" s="11">
        <v>0</v>
      </c>
      <c r="D146" s="9">
        <v>2.2250490322579997</v>
      </c>
      <c r="E146" s="9">
        <v>0</v>
      </c>
      <c r="F146" s="9">
        <v>0</v>
      </c>
      <c r="G146" s="10">
        <v>0</v>
      </c>
      <c r="H146" s="11">
        <v>1.2226644432256</v>
      </c>
      <c r="I146" s="9">
        <v>11.1252451612903</v>
      </c>
      <c r="J146" s="9">
        <v>0</v>
      </c>
      <c r="K146" s="9">
        <v>0</v>
      </c>
      <c r="L146" s="10">
        <v>0.8476030593869001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0.0006795513548</v>
      </c>
      <c r="S146" s="9">
        <v>0</v>
      </c>
      <c r="T146" s="9">
        <v>0</v>
      </c>
      <c r="U146" s="9">
        <v>0</v>
      </c>
      <c r="V146" s="10">
        <v>0.08187701274180001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0.555014516129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6.694520163321499</v>
      </c>
      <c r="AW146" s="9">
        <v>3.313436661416172</v>
      </c>
      <c r="AX146" s="9">
        <v>0</v>
      </c>
      <c r="AY146" s="9">
        <v>0</v>
      </c>
      <c r="AZ146" s="10">
        <v>2.5732848229993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2.9120138217736997</v>
      </c>
      <c r="BG146" s="9">
        <v>3.3300870967739997</v>
      </c>
      <c r="BH146" s="9">
        <v>0</v>
      </c>
      <c r="BI146" s="9">
        <v>0</v>
      </c>
      <c r="BJ146" s="10">
        <v>0.3944060748708</v>
      </c>
      <c r="BK146" s="16">
        <f t="shared" si="3"/>
        <v>35.27588141754187</v>
      </c>
    </row>
    <row r="147" spans="1:63" s="12" customFormat="1" ht="15">
      <c r="A147" s="5"/>
      <c r="B147" s="8" t="s">
        <v>279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3.5114898580644</v>
      </c>
      <c r="I147" s="9">
        <v>94.16959312745149</v>
      </c>
      <c r="J147" s="9">
        <v>0</v>
      </c>
      <c r="K147" s="9">
        <v>0</v>
      </c>
      <c r="L147" s="10">
        <v>0.22417395467730003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3.7039985340000006</v>
      </c>
      <c r="S147" s="9">
        <v>0</v>
      </c>
      <c r="T147" s="9">
        <v>0</v>
      </c>
      <c r="U147" s="9">
        <v>0</v>
      </c>
      <c r="V147" s="10">
        <v>0.023290213129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4.7287494610311</v>
      </c>
      <c r="AW147" s="9">
        <v>12.87209598390966</v>
      </c>
      <c r="AX147" s="9">
        <v>0</v>
      </c>
      <c r="AY147" s="9">
        <v>0</v>
      </c>
      <c r="AZ147" s="10">
        <v>0.39316139516109994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0.11115650890319999</v>
      </c>
      <c r="BG147" s="9">
        <v>35.553769542387</v>
      </c>
      <c r="BH147" s="9">
        <v>0</v>
      </c>
      <c r="BI147" s="9">
        <v>0</v>
      </c>
      <c r="BJ147" s="10">
        <v>0.0052933260645</v>
      </c>
      <c r="BK147" s="16">
        <f t="shared" si="3"/>
        <v>155.29677190477875</v>
      </c>
    </row>
    <row r="148" spans="1:63" s="12" customFormat="1" ht="15">
      <c r="A148" s="5"/>
      <c r="B148" s="8" t="s">
        <v>280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0.1362572574193</v>
      </c>
      <c r="I148" s="9">
        <v>23.4305864092903</v>
      </c>
      <c r="J148" s="9">
        <v>0</v>
      </c>
      <c r="K148" s="9">
        <v>0</v>
      </c>
      <c r="L148" s="10">
        <v>0.10895383219339999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0.0049850216129</v>
      </c>
      <c r="S148" s="9">
        <v>0</v>
      </c>
      <c r="T148" s="9">
        <v>0</v>
      </c>
      <c r="U148" s="9">
        <v>0</v>
      </c>
      <c r="V148" s="10">
        <v>0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0.23235876774189998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5.0553246826121</v>
      </c>
      <c r="AW148" s="9">
        <v>0.6306880833825227</v>
      </c>
      <c r="AX148" s="9">
        <v>0</v>
      </c>
      <c r="AY148" s="9">
        <v>0</v>
      </c>
      <c r="AZ148" s="10">
        <v>1.6553429261286001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0.029874698709400002</v>
      </c>
      <c r="BG148" s="9">
        <v>10.135389374257999</v>
      </c>
      <c r="BH148" s="9">
        <v>0</v>
      </c>
      <c r="BI148" s="9">
        <v>0</v>
      </c>
      <c r="BJ148" s="10">
        <v>0.5598739832257</v>
      </c>
      <c r="BK148" s="16">
        <f t="shared" si="3"/>
        <v>41.979635036574116</v>
      </c>
    </row>
    <row r="149" spans="1:63" s="12" customFormat="1" ht="15">
      <c r="A149" s="5"/>
      <c r="B149" s="8" t="s">
        <v>281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0.0783566779352</v>
      </c>
      <c r="I149" s="9">
        <v>0</v>
      </c>
      <c r="J149" s="9">
        <v>0</v>
      </c>
      <c r="K149" s="9">
        <v>0</v>
      </c>
      <c r="L149" s="10">
        <v>0.18114300670939998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0.0164186680644</v>
      </c>
      <c r="S149" s="9">
        <v>0</v>
      </c>
      <c r="T149" s="9">
        <v>0</v>
      </c>
      <c r="U149" s="9">
        <v>0</v>
      </c>
      <c r="V149" s="10">
        <v>0.0045292877419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0.0005652354838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35.596923883030804</v>
      </c>
      <c r="AW149" s="9">
        <v>31.527680405427162</v>
      </c>
      <c r="AX149" s="9">
        <v>0</v>
      </c>
      <c r="AY149" s="9">
        <v>0</v>
      </c>
      <c r="AZ149" s="10">
        <v>46.4478383166114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2.3236485101918998</v>
      </c>
      <c r="BG149" s="9">
        <v>11.587327419354601</v>
      </c>
      <c r="BH149" s="9">
        <v>0</v>
      </c>
      <c r="BI149" s="9">
        <v>0</v>
      </c>
      <c r="BJ149" s="10">
        <v>0.3947693228379</v>
      </c>
      <c r="BK149" s="16">
        <f t="shared" si="3"/>
        <v>128.15920073338847</v>
      </c>
    </row>
    <row r="150" spans="1:63" s="12" customFormat="1" ht="15">
      <c r="A150" s="5"/>
      <c r="B150" s="8" t="s">
        <v>282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0.0086398385805</v>
      </c>
      <c r="I150" s="9">
        <v>0</v>
      </c>
      <c r="J150" s="9">
        <v>0</v>
      </c>
      <c r="K150" s="9">
        <v>0</v>
      </c>
      <c r="L150" s="10">
        <v>0.039229325516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0.0055383580645</v>
      </c>
      <c r="S150" s="9">
        <v>0</v>
      </c>
      <c r="T150" s="9">
        <v>0</v>
      </c>
      <c r="U150" s="9">
        <v>0</v>
      </c>
      <c r="V150" s="10">
        <v>0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0.30779419806409997</v>
      </c>
      <c r="AW150" s="9">
        <v>0.44255096764428653</v>
      </c>
      <c r="AX150" s="9">
        <v>0</v>
      </c>
      <c r="AY150" s="9">
        <v>0</v>
      </c>
      <c r="AZ150" s="10">
        <v>1.5748247206449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0.0094042080645</v>
      </c>
      <c r="BG150" s="9">
        <v>0</v>
      </c>
      <c r="BH150" s="9">
        <v>0</v>
      </c>
      <c r="BI150" s="9">
        <v>0</v>
      </c>
      <c r="BJ150" s="10">
        <v>1.1246326467739998</v>
      </c>
      <c r="BK150" s="16">
        <f t="shared" si="3"/>
        <v>3.512614263352786</v>
      </c>
    </row>
    <row r="151" spans="1:63" s="12" customFormat="1" ht="15">
      <c r="A151" s="5"/>
      <c r="B151" s="8" t="s">
        <v>143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5.907837468386301</v>
      </c>
      <c r="I151" s="9">
        <v>5.3803103290320005</v>
      </c>
      <c r="J151" s="9">
        <v>0</v>
      </c>
      <c r="K151" s="9">
        <v>0</v>
      </c>
      <c r="L151" s="10">
        <v>3.8156941395479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1.9260471805155002</v>
      </c>
      <c r="S151" s="9">
        <v>0.4247462221612</v>
      </c>
      <c r="T151" s="9">
        <v>0</v>
      </c>
      <c r="U151" s="9">
        <v>0</v>
      </c>
      <c r="V151" s="10">
        <v>1.0159067280314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0.1005780774193</v>
      </c>
      <c r="AC151" s="9">
        <v>0</v>
      </c>
      <c r="AD151" s="9">
        <v>0</v>
      </c>
      <c r="AE151" s="9">
        <v>0</v>
      </c>
      <c r="AF151" s="10">
        <v>0.5587670967741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60.6915261546256</v>
      </c>
      <c r="AW151" s="9">
        <v>20.06258102586846</v>
      </c>
      <c r="AX151" s="9">
        <v>0.5587670967741</v>
      </c>
      <c r="AY151" s="9">
        <v>0</v>
      </c>
      <c r="AZ151" s="10">
        <v>29.402392534282303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17.285453978631796</v>
      </c>
      <c r="BG151" s="9">
        <v>1.7254403538705998</v>
      </c>
      <c r="BH151" s="9">
        <v>0</v>
      </c>
      <c r="BI151" s="9">
        <v>0</v>
      </c>
      <c r="BJ151" s="10">
        <v>11.557868665091098</v>
      </c>
      <c r="BK151" s="16">
        <f t="shared" si="3"/>
        <v>160.41391705101165</v>
      </c>
    </row>
    <row r="152" spans="1:63" s="12" customFormat="1" ht="15">
      <c r="A152" s="5"/>
      <c r="B152" s="8" t="s">
        <v>283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0.0613116609354</v>
      </c>
      <c r="I152" s="9">
        <v>7.0703009032258</v>
      </c>
      <c r="J152" s="9">
        <v>0</v>
      </c>
      <c r="K152" s="9">
        <v>0</v>
      </c>
      <c r="L152" s="10">
        <v>0.35805486445129997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</v>
      </c>
      <c r="S152" s="9">
        <v>0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1.8598968933542</v>
      </c>
      <c r="AW152" s="9">
        <v>6.4011470653676</v>
      </c>
      <c r="AX152" s="9">
        <v>0</v>
      </c>
      <c r="AY152" s="9">
        <v>0</v>
      </c>
      <c r="AZ152" s="10">
        <v>1.3810258319351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0.14124486193530003</v>
      </c>
      <c r="BG152" s="9">
        <v>0.0772432838709</v>
      </c>
      <c r="BH152" s="9">
        <v>0</v>
      </c>
      <c r="BI152" s="9">
        <v>0</v>
      </c>
      <c r="BJ152" s="10">
        <v>0.6405564836771</v>
      </c>
      <c r="BK152" s="16">
        <f t="shared" si="3"/>
        <v>17.990781848752697</v>
      </c>
    </row>
    <row r="153" spans="1:63" s="12" customFormat="1" ht="14.25" customHeight="1">
      <c r="A153" s="5"/>
      <c r="B153" s="8" t="s">
        <v>144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0.035290384516</v>
      </c>
      <c r="I153" s="9">
        <v>0</v>
      </c>
      <c r="J153" s="9">
        <v>0</v>
      </c>
      <c r="K153" s="9">
        <v>0</v>
      </c>
      <c r="L153" s="10">
        <v>0.09980561870949999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0.0151530048387</v>
      </c>
      <c r="S153" s="9">
        <v>0</v>
      </c>
      <c r="T153" s="9">
        <v>0</v>
      </c>
      <c r="U153" s="9">
        <v>0</v>
      </c>
      <c r="V153" s="10">
        <v>0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0.35911455419340005</v>
      </c>
      <c r="AW153" s="9">
        <v>5.511852519725751</v>
      </c>
      <c r="AX153" s="9">
        <v>0</v>
      </c>
      <c r="AY153" s="9">
        <v>0</v>
      </c>
      <c r="AZ153" s="10">
        <v>2.5639519182899004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2.9089232470643</v>
      </c>
      <c r="BG153" s="9">
        <v>0</v>
      </c>
      <c r="BH153" s="9">
        <v>0</v>
      </c>
      <c r="BI153" s="9">
        <v>0</v>
      </c>
      <c r="BJ153" s="10">
        <v>0</v>
      </c>
      <c r="BK153" s="16">
        <f t="shared" si="3"/>
        <v>11.49409124733755</v>
      </c>
    </row>
    <row r="154" spans="1:63" s="12" customFormat="1" ht="15">
      <c r="A154" s="5"/>
      <c r="B154" s="8" t="s">
        <v>145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0.45670986551549997</v>
      </c>
      <c r="I154" s="9">
        <v>0</v>
      </c>
      <c r="J154" s="9">
        <v>0</v>
      </c>
      <c r="K154" s="9">
        <v>0</v>
      </c>
      <c r="L154" s="10">
        <v>0.4046396118705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0.0975265689997</v>
      </c>
      <c r="S154" s="9">
        <v>0</v>
      </c>
      <c r="T154" s="9">
        <v>0</v>
      </c>
      <c r="U154" s="9">
        <v>0</v>
      </c>
      <c r="V154" s="10">
        <v>0.09924057445119999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0.0053857378063999995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18.1741613568961</v>
      </c>
      <c r="AW154" s="9">
        <v>6.939564284258215</v>
      </c>
      <c r="AX154" s="9">
        <v>0</v>
      </c>
      <c r="AY154" s="9">
        <v>0</v>
      </c>
      <c r="AZ154" s="10">
        <v>12.7171655369326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6.8608940412867</v>
      </c>
      <c r="BG154" s="9">
        <v>2.3282116494515</v>
      </c>
      <c r="BH154" s="9">
        <v>0</v>
      </c>
      <c r="BI154" s="9">
        <v>0</v>
      </c>
      <c r="BJ154" s="10">
        <v>0.8841990961925</v>
      </c>
      <c r="BK154" s="16">
        <f t="shared" si="3"/>
        <v>48.96769832366091</v>
      </c>
    </row>
    <row r="155" spans="1:63" s="12" customFormat="1" ht="15">
      <c r="A155" s="5"/>
      <c r="B155" s="8" t="s">
        <v>146</v>
      </c>
      <c r="C155" s="11">
        <v>0</v>
      </c>
      <c r="D155" s="9">
        <v>22.813692045322497</v>
      </c>
      <c r="E155" s="9">
        <v>0</v>
      </c>
      <c r="F155" s="9">
        <v>0</v>
      </c>
      <c r="G155" s="10">
        <v>0</v>
      </c>
      <c r="H155" s="11">
        <v>0.1279401621289</v>
      </c>
      <c r="I155" s="9">
        <v>657.3381508294192</v>
      </c>
      <c r="J155" s="9">
        <v>0</v>
      </c>
      <c r="K155" s="9">
        <v>0</v>
      </c>
      <c r="L155" s="10">
        <v>1.4144384989998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0.0130711490321</v>
      </c>
      <c r="S155" s="9">
        <v>372.6031703045161</v>
      </c>
      <c r="T155" s="9">
        <v>0</v>
      </c>
      <c r="U155" s="9">
        <v>0</v>
      </c>
      <c r="V155" s="10">
        <v>2.2888016255480994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520.5587032258064</v>
      </c>
      <c r="AS155" s="9">
        <v>0</v>
      </c>
      <c r="AT155" s="9">
        <v>0</v>
      </c>
      <c r="AU155" s="10">
        <v>0</v>
      </c>
      <c r="AV155" s="11">
        <v>0.9897899723224</v>
      </c>
      <c r="AW155" s="9">
        <v>49.38020886922229</v>
      </c>
      <c r="AX155" s="9">
        <v>0</v>
      </c>
      <c r="AY155" s="9">
        <v>0</v>
      </c>
      <c r="AZ155" s="10">
        <v>10.5492043443543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0.2922336122256</v>
      </c>
      <c r="BG155" s="9">
        <v>0.0681840654516</v>
      </c>
      <c r="BH155" s="9">
        <v>0</v>
      </c>
      <c r="BI155" s="9">
        <v>0</v>
      </c>
      <c r="BJ155" s="10">
        <v>0.180255426419</v>
      </c>
      <c r="BK155" s="16">
        <f t="shared" si="3"/>
        <v>1638.6178441307682</v>
      </c>
    </row>
    <row r="156" spans="1:63" s="12" customFormat="1" ht="15">
      <c r="A156" s="5"/>
      <c r="B156" s="8" t="s">
        <v>147</v>
      </c>
      <c r="C156" s="11">
        <v>0</v>
      </c>
      <c r="D156" s="9">
        <v>339.18605760422577</v>
      </c>
      <c r="E156" s="9">
        <v>0</v>
      </c>
      <c r="F156" s="9">
        <v>0</v>
      </c>
      <c r="G156" s="10">
        <v>107.79312862383871</v>
      </c>
      <c r="H156" s="11">
        <v>0.3349903946128</v>
      </c>
      <c r="I156" s="9">
        <v>330.8346062773225</v>
      </c>
      <c r="J156" s="9">
        <v>0</v>
      </c>
      <c r="K156" s="9">
        <v>0</v>
      </c>
      <c r="L156" s="10">
        <v>2.5459352586127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0.0026143374193</v>
      </c>
      <c r="S156" s="9">
        <v>279.6671613923225</v>
      </c>
      <c r="T156" s="9">
        <v>0</v>
      </c>
      <c r="U156" s="9">
        <v>0</v>
      </c>
      <c r="V156" s="10">
        <v>0.0124492258064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0.0042489804837999995</v>
      </c>
      <c r="AW156" s="9">
        <v>82.69507588715061</v>
      </c>
      <c r="AX156" s="9">
        <v>0</v>
      </c>
      <c r="AY156" s="9">
        <v>0</v>
      </c>
      <c r="AZ156" s="10">
        <v>2.7755094834835004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</v>
      </c>
      <c r="BG156" s="9">
        <v>1.2019677207741002</v>
      </c>
      <c r="BH156" s="9">
        <v>1.2431132258064</v>
      </c>
      <c r="BI156" s="9">
        <v>0</v>
      </c>
      <c r="BJ156" s="10">
        <v>0.9514848795803</v>
      </c>
      <c r="BK156" s="16">
        <f aca="true" t="shared" si="4" ref="BK156:BK162">SUM(C156:BJ156)</f>
        <v>1149.2483432914394</v>
      </c>
    </row>
    <row r="157" spans="1:63" s="12" customFormat="1" ht="15">
      <c r="A157" s="5"/>
      <c r="B157" s="8" t="s">
        <v>296</v>
      </c>
      <c r="C157" s="11">
        <v>0</v>
      </c>
      <c r="D157" s="9">
        <v>13.6001414965805</v>
      </c>
      <c r="E157" s="9">
        <v>0</v>
      </c>
      <c r="F157" s="9">
        <v>0</v>
      </c>
      <c r="G157" s="10">
        <v>0</v>
      </c>
      <c r="H157" s="11">
        <v>0.2389793639354</v>
      </c>
      <c r="I157" s="9">
        <v>125.53820408599978</v>
      </c>
      <c r="J157" s="9">
        <v>0</v>
      </c>
      <c r="K157" s="9">
        <v>0</v>
      </c>
      <c r="L157" s="10">
        <v>0.2897439979676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</v>
      </c>
      <c r="S157" s="9">
        <v>0</v>
      </c>
      <c r="T157" s="9">
        <v>0</v>
      </c>
      <c r="U157" s="9">
        <v>0</v>
      </c>
      <c r="V157" s="10">
        <v>0.0085383190967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</v>
      </c>
      <c r="AW157" s="9">
        <v>12.418952046435727</v>
      </c>
      <c r="AX157" s="9">
        <v>0</v>
      </c>
      <c r="AY157" s="9">
        <v>0</v>
      </c>
      <c r="AZ157" s="10">
        <v>5.4274391402574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0.0340544553548</v>
      </c>
      <c r="BG157" s="9">
        <v>61.850686168032205</v>
      </c>
      <c r="BH157" s="9">
        <v>0</v>
      </c>
      <c r="BI157" s="9">
        <v>0</v>
      </c>
      <c r="BJ157" s="10">
        <v>2.8838969064191997</v>
      </c>
      <c r="BK157" s="16">
        <f t="shared" si="4"/>
        <v>222.29063598007932</v>
      </c>
    </row>
    <row r="158" spans="1:63" s="12" customFormat="1" ht="15">
      <c r="A158" s="5"/>
      <c r="B158" s="8" t="s">
        <v>148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0.025441330419200003</v>
      </c>
      <c r="I158" s="9">
        <v>30.452451842774</v>
      </c>
      <c r="J158" s="9">
        <v>0</v>
      </c>
      <c r="K158" s="9">
        <v>0</v>
      </c>
      <c r="L158" s="10">
        <v>0.2771504255806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1.7956181865482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24.734923521193398</v>
      </c>
      <c r="AW158" s="9">
        <v>8.7887394551016</v>
      </c>
      <c r="AX158" s="9">
        <v>0</v>
      </c>
      <c r="AY158" s="9">
        <v>0</v>
      </c>
      <c r="AZ158" s="10">
        <v>34.6468885359997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0.0022580870966</v>
      </c>
      <c r="BG158" s="9">
        <v>32.1497757256773</v>
      </c>
      <c r="BH158" s="9">
        <v>0</v>
      </c>
      <c r="BI158" s="9">
        <v>0</v>
      </c>
      <c r="BJ158" s="10">
        <v>0.904371996129</v>
      </c>
      <c r="BK158" s="16">
        <f t="shared" si="4"/>
        <v>133.7776191065196</v>
      </c>
    </row>
    <row r="159" spans="1:63" s="12" customFormat="1" ht="15">
      <c r="A159" s="5"/>
      <c r="B159" s="8" t="s">
        <v>149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</v>
      </c>
      <c r="I159" s="9">
        <v>9.4936187719032</v>
      </c>
      <c r="J159" s="9">
        <v>0</v>
      </c>
      <c r="K159" s="9">
        <v>0</v>
      </c>
      <c r="L159" s="10">
        <v>3.878435048516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0.007316156967700001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8.7537082244191</v>
      </c>
      <c r="AW159" s="9">
        <v>0.22441778022488118</v>
      </c>
      <c r="AX159" s="9">
        <v>0</v>
      </c>
      <c r="AY159" s="9">
        <v>0</v>
      </c>
      <c r="AZ159" s="10">
        <v>6.943164838419101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0.027673277870799998</v>
      </c>
      <c r="BG159" s="9">
        <v>0</v>
      </c>
      <c r="BH159" s="9">
        <v>1.2220558064516</v>
      </c>
      <c r="BI159" s="9">
        <v>0</v>
      </c>
      <c r="BJ159" s="10">
        <v>0.0768349955482</v>
      </c>
      <c r="BK159" s="16">
        <f t="shared" si="4"/>
        <v>30.627224900320584</v>
      </c>
    </row>
    <row r="160" spans="1:63" s="12" customFormat="1" ht="15">
      <c r="A160" s="5"/>
      <c r="B160" s="8" t="s">
        <v>150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0.17052185780640003</v>
      </c>
      <c r="I160" s="9">
        <v>111.6623837685158</v>
      </c>
      <c r="J160" s="9">
        <v>0</v>
      </c>
      <c r="K160" s="9">
        <v>0</v>
      </c>
      <c r="L160" s="10">
        <v>0.0734937252257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0.2436988559032</v>
      </c>
      <c r="S160" s="9">
        <v>30.587787674935402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12.2567591069029</v>
      </c>
      <c r="AW160" s="9">
        <v>72.15879364590762</v>
      </c>
      <c r="AX160" s="9">
        <v>0</v>
      </c>
      <c r="AY160" s="9">
        <v>0</v>
      </c>
      <c r="AZ160" s="10">
        <v>13.2211240999991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1.5273015173225</v>
      </c>
      <c r="BG160" s="9">
        <v>87.80424972974181</v>
      </c>
      <c r="BH160" s="9">
        <v>0</v>
      </c>
      <c r="BI160" s="9">
        <v>0</v>
      </c>
      <c r="BJ160" s="10">
        <v>1.7330416340320003</v>
      </c>
      <c r="BK160" s="16">
        <f t="shared" si="4"/>
        <v>331.43915561629245</v>
      </c>
    </row>
    <row r="161" spans="1:63" s="12" customFormat="1" ht="15">
      <c r="A161" s="5"/>
      <c r="B161" s="8" t="s">
        <v>151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0.2010204577096</v>
      </c>
      <c r="I161" s="9">
        <v>36.191829295419296</v>
      </c>
      <c r="J161" s="9">
        <v>0</v>
      </c>
      <c r="K161" s="9">
        <v>0</v>
      </c>
      <c r="L161" s="10">
        <v>0.0679148662903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0.1551215080967</v>
      </c>
      <c r="S161" s="9">
        <v>0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3.2243565027339645</v>
      </c>
      <c r="AW161" s="9">
        <v>0</v>
      </c>
      <c r="AX161" s="9">
        <v>0</v>
      </c>
      <c r="AY161" s="9">
        <v>0</v>
      </c>
      <c r="AZ161" s="10">
        <v>0.7908899735481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0.0054650937096</v>
      </c>
      <c r="BG161" s="9">
        <v>13.2486611451935</v>
      </c>
      <c r="BH161" s="9">
        <v>0</v>
      </c>
      <c r="BI161" s="9">
        <v>0</v>
      </c>
      <c r="BJ161" s="10">
        <v>0</v>
      </c>
      <c r="BK161" s="16">
        <f t="shared" si="4"/>
        <v>53.88525884270106</v>
      </c>
    </row>
    <row r="162" spans="1:63" s="12" customFormat="1" ht="15">
      <c r="A162" s="5"/>
      <c r="B162" s="8" t="s">
        <v>152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</v>
      </c>
      <c r="I162" s="9">
        <v>138.13926580851592</v>
      </c>
      <c r="J162" s="9">
        <v>0</v>
      </c>
      <c r="K162" s="9">
        <v>0</v>
      </c>
      <c r="L162" s="10">
        <v>2.38269075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</v>
      </c>
      <c r="S162" s="9">
        <v>0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0.7990233698063</v>
      </c>
      <c r="AW162" s="9">
        <v>35.683606451764845</v>
      </c>
      <c r="AX162" s="9">
        <v>0</v>
      </c>
      <c r="AY162" s="9">
        <v>0</v>
      </c>
      <c r="AZ162" s="10">
        <v>2.4243469937094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0.0035683606451</v>
      </c>
      <c r="BG162" s="9">
        <v>57.3701130990322</v>
      </c>
      <c r="BH162" s="9">
        <v>0</v>
      </c>
      <c r="BI162" s="9">
        <v>0</v>
      </c>
      <c r="BJ162" s="10">
        <v>0.0115629918708</v>
      </c>
      <c r="BK162" s="16">
        <f t="shared" si="4"/>
        <v>236.81417782534456</v>
      </c>
    </row>
    <row r="163" spans="1:63" s="12" customFormat="1" ht="15">
      <c r="A163" s="5"/>
      <c r="B163" s="8" t="s">
        <v>153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0.1201374228709</v>
      </c>
      <c r="I163" s="9">
        <v>56.8540686925158</v>
      </c>
      <c r="J163" s="9">
        <v>0</v>
      </c>
      <c r="K163" s="9">
        <v>0</v>
      </c>
      <c r="L163" s="10">
        <v>0.0365651411612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0.0218838663548</v>
      </c>
      <c r="S163" s="9">
        <v>0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0.1123695197739</v>
      </c>
      <c r="AW163" s="9">
        <v>5.869556537900598</v>
      </c>
      <c r="AX163" s="9">
        <v>0</v>
      </c>
      <c r="AY163" s="9">
        <v>0</v>
      </c>
      <c r="AZ163" s="10">
        <v>1.1597273577741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1.105577990516</v>
      </c>
      <c r="BG163" s="9">
        <v>23.6631610665806</v>
      </c>
      <c r="BH163" s="9">
        <v>0</v>
      </c>
      <c r="BI163" s="9">
        <v>0</v>
      </c>
      <c r="BJ163" s="10">
        <v>0.0095311451612</v>
      </c>
      <c r="BK163" s="16">
        <f t="shared" si="3"/>
        <v>88.9525787406091</v>
      </c>
    </row>
    <row r="164" spans="1:63" s="12" customFormat="1" ht="15">
      <c r="A164" s="5"/>
      <c r="B164" s="8" t="s">
        <v>305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1.3755456087415</v>
      </c>
      <c r="I164" s="9">
        <v>8.0262859741934</v>
      </c>
      <c r="J164" s="9">
        <v>0</v>
      </c>
      <c r="K164" s="9">
        <v>0</v>
      </c>
      <c r="L164" s="10">
        <v>0.9006102483221001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4.599968413418699</v>
      </c>
      <c r="S164" s="9">
        <v>40.9882303709675</v>
      </c>
      <c r="T164" s="9">
        <v>0.1658323548387</v>
      </c>
      <c r="U164" s="9">
        <v>0</v>
      </c>
      <c r="V164" s="10">
        <v>0.07595039048360001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0.18718173548380002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43.298873257797595</v>
      </c>
      <c r="AW164" s="9">
        <v>40.42420551562739</v>
      </c>
      <c r="AX164" s="9">
        <v>0</v>
      </c>
      <c r="AY164" s="9">
        <v>0</v>
      </c>
      <c r="AZ164" s="10">
        <v>16.7401204804805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9.8363400502534</v>
      </c>
      <c r="BG164" s="9">
        <v>2.9833355322901003</v>
      </c>
      <c r="BH164" s="9">
        <v>0</v>
      </c>
      <c r="BI164" s="9">
        <v>0</v>
      </c>
      <c r="BJ164" s="10">
        <v>9.3759720585468</v>
      </c>
      <c r="BK164" s="16">
        <f t="shared" si="3"/>
        <v>178.9784519914451</v>
      </c>
    </row>
    <row r="165" spans="1:63" s="12" customFormat="1" ht="15">
      <c r="A165" s="5"/>
      <c r="B165" s="8" t="s">
        <v>154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0.5389480362256</v>
      </c>
      <c r="I165" s="9">
        <v>38.2840725806451</v>
      </c>
      <c r="J165" s="9">
        <v>0</v>
      </c>
      <c r="K165" s="9">
        <v>0</v>
      </c>
      <c r="L165" s="10">
        <v>7.878971520161099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0.34674431451579996</v>
      </c>
      <c r="S165" s="9">
        <v>0</v>
      </c>
      <c r="T165" s="9">
        <v>0</v>
      </c>
      <c r="U165" s="9">
        <v>0</v>
      </c>
      <c r="V165" s="10">
        <v>0.0090787943548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0.0999714734516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1.2992536522894</v>
      </c>
      <c r="AW165" s="9">
        <v>33.80293803894972</v>
      </c>
      <c r="AX165" s="9">
        <v>0</v>
      </c>
      <c r="AY165" s="9">
        <v>0</v>
      </c>
      <c r="AZ165" s="10">
        <v>0.2654401173869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0.0669392161935</v>
      </c>
      <c r="BG165" s="9">
        <v>33.3329974193547</v>
      </c>
      <c r="BH165" s="9">
        <v>0</v>
      </c>
      <c r="BI165" s="9">
        <v>0</v>
      </c>
      <c r="BJ165" s="10">
        <v>30.443071589128497</v>
      </c>
      <c r="BK165" s="16">
        <f aca="true" t="shared" si="5" ref="BK165:BK176">SUM(C165:BJ165)</f>
        <v>146.36842675265675</v>
      </c>
    </row>
    <row r="166" spans="1:63" s="12" customFormat="1" ht="15">
      <c r="A166" s="5"/>
      <c r="B166" s="8" t="s">
        <v>155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0.9914548661285999</v>
      </c>
      <c r="I166" s="9">
        <v>0</v>
      </c>
      <c r="J166" s="9">
        <v>0</v>
      </c>
      <c r="K166" s="9">
        <v>0</v>
      </c>
      <c r="L166" s="10">
        <v>0.6780139133223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0.0511214733546</v>
      </c>
      <c r="S166" s="9">
        <v>0</v>
      </c>
      <c r="T166" s="9">
        <v>0</v>
      </c>
      <c r="U166" s="9">
        <v>0</v>
      </c>
      <c r="V166" s="10">
        <v>0.0975058148385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0.021779232258000002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9.428618839641498</v>
      </c>
      <c r="AW166" s="9">
        <v>4.727506187696024</v>
      </c>
      <c r="AX166" s="9">
        <v>0</v>
      </c>
      <c r="AY166" s="9">
        <v>0</v>
      </c>
      <c r="AZ166" s="10">
        <v>7.174136089159401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3.0596512177082005</v>
      </c>
      <c r="BG166" s="9">
        <v>0.0166652268387</v>
      </c>
      <c r="BH166" s="9">
        <v>0</v>
      </c>
      <c r="BI166" s="9">
        <v>0</v>
      </c>
      <c r="BJ166" s="10">
        <v>0.5633899965482001</v>
      </c>
      <c r="BK166" s="16">
        <f t="shared" si="5"/>
        <v>26.809842857494022</v>
      </c>
    </row>
    <row r="167" spans="1:63" s="12" customFormat="1" ht="15">
      <c r="A167" s="5"/>
      <c r="B167" s="8" t="s">
        <v>156</v>
      </c>
      <c r="C167" s="11">
        <v>0</v>
      </c>
      <c r="D167" s="9">
        <v>5.4492258064516</v>
      </c>
      <c r="E167" s="9">
        <v>0</v>
      </c>
      <c r="F167" s="9">
        <v>0</v>
      </c>
      <c r="G167" s="10">
        <v>0</v>
      </c>
      <c r="H167" s="11">
        <v>0.2299573290322</v>
      </c>
      <c r="I167" s="9">
        <v>13.0781419354838</v>
      </c>
      <c r="J167" s="9">
        <v>0</v>
      </c>
      <c r="K167" s="9">
        <v>0</v>
      </c>
      <c r="L167" s="10">
        <v>0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0.1095294387096</v>
      </c>
      <c r="S167" s="9">
        <v>0</v>
      </c>
      <c r="T167" s="9">
        <v>0</v>
      </c>
      <c r="U167" s="9">
        <v>0</v>
      </c>
      <c r="V167" s="10">
        <v>0.017110569032200002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0.008167875</v>
      </c>
      <c r="AW167" s="9">
        <v>17.4248000000003</v>
      </c>
      <c r="AX167" s="9">
        <v>0</v>
      </c>
      <c r="AY167" s="9">
        <v>0</v>
      </c>
      <c r="AZ167" s="10">
        <v>0.076778025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0.028315299999999998</v>
      </c>
      <c r="BG167" s="9">
        <v>16.33575</v>
      </c>
      <c r="BH167" s="9">
        <v>0</v>
      </c>
      <c r="BI167" s="9">
        <v>0</v>
      </c>
      <c r="BJ167" s="10">
        <v>16.35208575</v>
      </c>
      <c r="BK167" s="16">
        <f t="shared" si="5"/>
        <v>69.10986202870971</v>
      </c>
    </row>
    <row r="168" spans="1:63" s="12" customFormat="1" ht="15">
      <c r="A168" s="5"/>
      <c r="B168" s="8" t="s">
        <v>157</v>
      </c>
      <c r="C168" s="11">
        <v>0</v>
      </c>
      <c r="D168" s="9">
        <v>7.127283193548299</v>
      </c>
      <c r="E168" s="9">
        <v>0</v>
      </c>
      <c r="F168" s="9">
        <v>0</v>
      </c>
      <c r="G168" s="10">
        <v>0</v>
      </c>
      <c r="H168" s="11">
        <v>0.0413491238707</v>
      </c>
      <c r="I168" s="9">
        <v>14.1457529032258</v>
      </c>
      <c r="J168" s="9">
        <v>0</v>
      </c>
      <c r="K168" s="9">
        <v>0</v>
      </c>
      <c r="L168" s="10">
        <v>0.0125135506451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0.11262195580630001</v>
      </c>
      <c r="S168" s="9">
        <v>0</v>
      </c>
      <c r="T168" s="9">
        <v>0</v>
      </c>
      <c r="U168" s="9">
        <v>0</v>
      </c>
      <c r="V168" s="10">
        <v>0.0032644045161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1.3222295038383</v>
      </c>
      <c r="AW168" s="9">
        <v>26.094193548351335</v>
      </c>
      <c r="AX168" s="9">
        <v>0</v>
      </c>
      <c r="AY168" s="9">
        <v>0</v>
      </c>
      <c r="AZ168" s="10">
        <v>0.09316714354820001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0.0251156612903</v>
      </c>
      <c r="BG168" s="9">
        <v>16.3088709677419</v>
      </c>
      <c r="BH168" s="9">
        <v>0</v>
      </c>
      <c r="BI168" s="9">
        <v>0</v>
      </c>
      <c r="BJ168" s="10">
        <v>0.0054362903225</v>
      </c>
      <c r="BK168" s="16">
        <f t="shared" si="5"/>
        <v>65.29179824670484</v>
      </c>
    </row>
    <row r="169" spans="1:63" s="12" customFormat="1" ht="15">
      <c r="A169" s="5"/>
      <c r="B169" s="8" t="s">
        <v>158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0.2901933484514</v>
      </c>
      <c r="I169" s="9">
        <v>78.5997122580645</v>
      </c>
      <c r="J169" s="9">
        <v>0</v>
      </c>
      <c r="K169" s="9">
        <v>0</v>
      </c>
      <c r="L169" s="10">
        <v>0.5801843144190999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0.34520587477410003</v>
      </c>
      <c r="S169" s="9">
        <v>0</v>
      </c>
      <c r="T169" s="9">
        <v>0</v>
      </c>
      <c r="U169" s="9">
        <v>0</v>
      </c>
      <c r="V169" s="10">
        <v>1.1574778950966003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0.4828042263221</v>
      </c>
      <c r="AW169" s="9">
        <v>6.515432223842358</v>
      </c>
      <c r="AX169" s="9">
        <v>0</v>
      </c>
      <c r="AY169" s="9">
        <v>0</v>
      </c>
      <c r="AZ169" s="10">
        <v>15.977654165354398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0.2152039899675</v>
      </c>
      <c r="BG169" s="9">
        <v>35.5073825806451</v>
      </c>
      <c r="BH169" s="9">
        <v>0</v>
      </c>
      <c r="BI169" s="9">
        <v>0</v>
      </c>
      <c r="BJ169" s="10">
        <v>13.4580511849675</v>
      </c>
      <c r="BK169" s="16">
        <f t="shared" si="5"/>
        <v>153.12930206190467</v>
      </c>
    </row>
    <row r="170" spans="1:63" s="12" customFormat="1" ht="15">
      <c r="A170" s="5"/>
      <c r="B170" s="8" t="s">
        <v>159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1.3918369766446999</v>
      </c>
      <c r="I170" s="9">
        <v>6.802375193903201</v>
      </c>
      <c r="J170" s="9">
        <v>0</v>
      </c>
      <c r="K170" s="9">
        <v>0</v>
      </c>
      <c r="L170" s="10">
        <v>0.31834958012869996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0.5979723179031</v>
      </c>
      <c r="S170" s="9">
        <v>9.2816399032258</v>
      </c>
      <c r="T170" s="9">
        <v>0</v>
      </c>
      <c r="U170" s="9">
        <v>0</v>
      </c>
      <c r="V170" s="10">
        <v>0.024857725258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0.0531389032257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7.052378198545401</v>
      </c>
      <c r="AW170" s="9">
        <v>8.652182501485463</v>
      </c>
      <c r="AX170" s="9">
        <v>0</v>
      </c>
      <c r="AY170" s="9">
        <v>0</v>
      </c>
      <c r="AZ170" s="10">
        <v>2.2240748976435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0.7350686075797002</v>
      </c>
      <c r="BG170" s="9">
        <v>0</v>
      </c>
      <c r="BH170" s="9">
        <v>0</v>
      </c>
      <c r="BI170" s="9">
        <v>0</v>
      </c>
      <c r="BJ170" s="10">
        <v>0.8174986191286999</v>
      </c>
      <c r="BK170" s="16">
        <f t="shared" si="5"/>
        <v>37.95137342467196</v>
      </c>
    </row>
    <row r="171" spans="1:63" s="12" customFormat="1" ht="15">
      <c r="A171" s="5"/>
      <c r="B171" s="8" t="s">
        <v>160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0.17475338838700002</v>
      </c>
      <c r="I171" s="9">
        <v>227.9853064516127</v>
      </c>
      <c r="J171" s="9">
        <v>0</v>
      </c>
      <c r="K171" s="9">
        <v>0</v>
      </c>
      <c r="L171" s="10">
        <v>0.1361549458062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0.001060396774</v>
      </c>
      <c r="S171" s="9">
        <v>0</v>
      </c>
      <c r="T171" s="9">
        <v>0</v>
      </c>
      <c r="U171" s="9">
        <v>0</v>
      </c>
      <c r="V171" s="10">
        <v>0.09628402709669999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0.0450478873545</v>
      </c>
      <c r="AW171" s="9">
        <v>8.478064516153273</v>
      </c>
      <c r="AX171" s="9">
        <v>0</v>
      </c>
      <c r="AY171" s="9">
        <v>0</v>
      </c>
      <c r="AZ171" s="10">
        <v>2.6656275095160997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2.2583444354836</v>
      </c>
      <c r="BG171" s="9">
        <v>76.3025806451612</v>
      </c>
      <c r="BH171" s="9">
        <v>0</v>
      </c>
      <c r="BI171" s="9">
        <v>0</v>
      </c>
      <c r="BJ171" s="10">
        <v>0.0047689112903</v>
      </c>
      <c r="BK171" s="16">
        <f t="shared" si="5"/>
        <v>318.14799311463554</v>
      </c>
    </row>
    <row r="172" spans="1:63" s="12" customFormat="1" ht="15">
      <c r="A172" s="5"/>
      <c r="B172" s="8" t="s">
        <v>161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0.6892879788707</v>
      </c>
      <c r="I172" s="9">
        <v>0.158214532258</v>
      </c>
      <c r="J172" s="9">
        <v>0</v>
      </c>
      <c r="K172" s="9">
        <v>0</v>
      </c>
      <c r="L172" s="10">
        <v>0.45048951151570005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0.0304185938705</v>
      </c>
      <c r="S172" s="9">
        <v>1.4212938814515002</v>
      </c>
      <c r="T172" s="9">
        <v>0</v>
      </c>
      <c r="U172" s="9">
        <v>0</v>
      </c>
      <c r="V172" s="10">
        <v>0.3362586192254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13.737813141222</v>
      </c>
      <c r="AW172" s="9">
        <v>10.933352518874912</v>
      </c>
      <c r="AX172" s="9">
        <v>0</v>
      </c>
      <c r="AY172" s="9">
        <v>0</v>
      </c>
      <c r="AZ172" s="10">
        <v>2.9336313564182994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3.2071304855153</v>
      </c>
      <c r="BG172" s="9">
        <v>0</v>
      </c>
      <c r="BH172" s="9">
        <v>0</v>
      </c>
      <c r="BI172" s="9">
        <v>0</v>
      </c>
      <c r="BJ172" s="10">
        <v>0.6059926512577001</v>
      </c>
      <c r="BK172" s="16">
        <f t="shared" si="5"/>
        <v>34.50388327048001</v>
      </c>
    </row>
    <row r="173" spans="1:63" s="12" customFormat="1" ht="15">
      <c r="A173" s="5"/>
      <c r="B173" s="8" t="s">
        <v>162</v>
      </c>
      <c r="C173" s="11">
        <v>0</v>
      </c>
      <c r="D173" s="9">
        <v>0.31451419354829996</v>
      </c>
      <c r="E173" s="9">
        <v>0</v>
      </c>
      <c r="F173" s="9">
        <v>0</v>
      </c>
      <c r="G173" s="10">
        <v>0</v>
      </c>
      <c r="H173" s="11">
        <v>1.1146383019353</v>
      </c>
      <c r="I173" s="9">
        <v>15.7257096774192</v>
      </c>
      <c r="J173" s="9">
        <v>0</v>
      </c>
      <c r="K173" s="9">
        <v>0</v>
      </c>
      <c r="L173" s="10">
        <v>0.8179465793546001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0.0031451419354000002</v>
      </c>
      <c r="S173" s="9">
        <v>0</v>
      </c>
      <c r="T173" s="9">
        <v>0</v>
      </c>
      <c r="U173" s="9">
        <v>0</v>
      </c>
      <c r="V173" s="10">
        <v>0.0380562174192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0.5054711323864</v>
      </c>
      <c r="AW173" s="9">
        <v>0.523283709535732</v>
      </c>
      <c r="AX173" s="9">
        <v>0</v>
      </c>
      <c r="AY173" s="9">
        <v>0</v>
      </c>
      <c r="AZ173" s="10">
        <v>0.1518994430642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0.17163705677360003</v>
      </c>
      <c r="BG173" s="9">
        <v>0</v>
      </c>
      <c r="BH173" s="9">
        <v>0</v>
      </c>
      <c r="BI173" s="9">
        <v>0</v>
      </c>
      <c r="BJ173" s="10">
        <v>1.9570667487417002</v>
      </c>
      <c r="BK173" s="16">
        <f t="shared" si="5"/>
        <v>21.32336820211363</v>
      </c>
    </row>
    <row r="174" spans="1:63" s="12" customFormat="1" ht="15">
      <c r="A174" s="5"/>
      <c r="B174" s="8" t="s">
        <v>163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1.4036091522579</v>
      </c>
      <c r="I174" s="9">
        <v>196.3381034505805</v>
      </c>
      <c r="J174" s="9">
        <v>0</v>
      </c>
      <c r="K174" s="9">
        <v>0</v>
      </c>
      <c r="L174" s="10">
        <v>0.7619033655480998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0.0020842658064</v>
      </c>
      <c r="S174" s="9">
        <v>5.2106645161289995</v>
      </c>
      <c r="T174" s="9">
        <v>0</v>
      </c>
      <c r="U174" s="9">
        <v>0</v>
      </c>
      <c r="V174" s="10">
        <v>0.0104214331612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6.250424282902398</v>
      </c>
      <c r="AW174" s="9">
        <v>0.5202461292123937</v>
      </c>
      <c r="AX174" s="9">
        <v>0</v>
      </c>
      <c r="AY174" s="9">
        <v>0</v>
      </c>
      <c r="AZ174" s="10">
        <v>0.1381773718707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0.014301566064400001</v>
      </c>
      <c r="BG174" s="9">
        <v>0</v>
      </c>
      <c r="BH174" s="9">
        <v>0</v>
      </c>
      <c r="BI174" s="9">
        <v>0</v>
      </c>
      <c r="BJ174" s="10">
        <v>0.0067631996773</v>
      </c>
      <c r="BK174" s="16">
        <f t="shared" si="5"/>
        <v>210.65669873321028</v>
      </c>
    </row>
    <row r="175" spans="1:63" s="12" customFormat="1" ht="15">
      <c r="A175" s="5"/>
      <c r="B175" s="8" t="s">
        <v>195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0.1419802469675</v>
      </c>
      <c r="I175" s="9">
        <v>106.35592425806439</v>
      </c>
      <c r="J175" s="9">
        <v>0</v>
      </c>
      <c r="K175" s="9">
        <v>0</v>
      </c>
      <c r="L175" s="10">
        <v>0.2357720051612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0.0020681754838000003</v>
      </c>
      <c r="S175" s="9">
        <v>16.5454038709677</v>
      </c>
      <c r="T175" s="9">
        <v>0</v>
      </c>
      <c r="U175" s="9">
        <v>0</v>
      </c>
      <c r="V175" s="10">
        <v>0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0.5219114725799</v>
      </c>
      <c r="AW175" s="9">
        <v>3.1004641935506307</v>
      </c>
      <c r="AX175" s="9">
        <v>0</v>
      </c>
      <c r="AY175" s="9">
        <v>0</v>
      </c>
      <c r="AZ175" s="10">
        <v>0.2078344497737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0.0782350464836</v>
      </c>
      <c r="BG175" s="9">
        <v>38.2390583870967</v>
      </c>
      <c r="BH175" s="9">
        <v>0</v>
      </c>
      <c r="BI175" s="9">
        <v>0</v>
      </c>
      <c r="BJ175" s="10">
        <v>0.006200928387</v>
      </c>
      <c r="BK175" s="16">
        <f t="shared" si="5"/>
        <v>165.43485303451612</v>
      </c>
    </row>
    <row r="176" spans="1:63" s="12" customFormat="1" ht="15">
      <c r="A176" s="5"/>
      <c r="B176" s="8" t="s">
        <v>200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0.8168023959676</v>
      </c>
      <c r="I176" s="9">
        <v>221.5930790322579</v>
      </c>
      <c r="J176" s="9">
        <v>0</v>
      </c>
      <c r="K176" s="9">
        <v>0</v>
      </c>
      <c r="L176" s="10">
        <v>0.08049497429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0.0023189971289</v>
      </c>
      <c r="S176" s="9">
        <v>14.429316774193502</v>
      </c>
      <c r="T176" s="9">
        <v>0</v>
      </c>
      <c r="U176" s="9">
        <v>0</v>
      </c>
      <c r="V176" s="10">
        <v>0.009275989354799999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0.0051517967741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0.31582574941889996</v>
      </c>
      <c r="AW176" s="9">
        <v>0.41340575722167205</v>
      </c>
      <c r="AX176" s="9">
        <v>0</v>
      </c>
      <c r="AY176" s="9">
        <v>0</v>
      </c>
      <c r="AZ176" s="10">
        <v>0.06079120193519999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0.019576827741799998</v>
      </c>
      <c r="BG176" s="9">
        <v>72.1251548387096</v>
      </c>
      <c r="BH176" s="9">
        <v>0</v>
      </c>
      <c r="BI176" s="9">
        <v>0</v>
      </c>
      <c r="BJ176" s="10">
        <v>0.0015455390322000003</v>
      </c>
      <c r="BK176" s="16">
        <f t="shared" si="5"/>
        <v>309.87273987402614</v>
      </c>
    </row>
    <row r="177" spans="1:63" s="20" customFormat="1" ht="15">
      <c r="A177" s="5"/>
      <c r="B177" s="14" t="s">
        <v>17</v>
      </c>
      <c r="C177" s="19">
        <f aca="true" t="shared" si="6" ref="C177:AH177">SUM(C20:C176)</f>
        <v>0</v>
      </c>
      <c r="D177" s="17">
        <f t="shared" si="6"/>
        <v>914.0353367169665</v>
      </c>
      <c r="E177" s="17">
        <f t="shared" si="6"/>
        <v>0</v>
      </c>
      <c r="F177" s="17">
        <f t="shared" si="6"/>
        <v>0</v>
      </c>
      <c r="G177" s="18">
        <f t="shared" si="6"/>
        <v>107.79312862383871</v>
      </c>
      <c r="H177" s="19">
        <f t="shared" si="6"/>
        <v>273.0613673787067</v>
      </c>
      <c r="I177" s="17">
        <f t="shared" si="6"/>
        <v>5347.268691912409</v>
      </c>
      <c r="J177" s="17">
        <f t="shared" si="6"/>
        <v>0.7610612903225</v>
      </c>
      <c r="K177" s="17">
        <f t="shared" si="6"/>
        <v>0</v>
      </c>
      <c r="L177" s="18">
        <f t="shared" si="6"/>
        <v>284.2860913952157</v>
      </c>
      <c r="M177" s="19">
        <f t="shared" si="6"/>
        <v>0</v>
      </c>
      <c r="N177" s="17">
        <f t="shared" si="6"/>
        <v>0</v>
      </c>
      <c r="O177" s="17">
        <f t="shared" si="6"/>
        <v>0</v>
      </c>
      <c r="P177" s="17">
        <f t="shared" si="6"/>
        <v>0</v>
      </c>
      <c r="Q177" s="18">
        <f t="shared" si="6"/>
        <v>0</v>
      </c>
      <c r="R177" s="19">
        <f t="shared" si="6"/>
        <v>57.59167788413291</v>
      </c>
      <c r="S177" s="17">
        <f t="shared" si="6"/>
        <v>1777.7893710143812</v>
      </c>
      <c r="T177" s="17">
        <f t="shared" si="6"/>
        <v>17.787113835031697</v>
      </c>
      <c r="U177" s="17">
        <f t="shared" si="6"/>
        <v>0</v>
      </c>
      <c r="V177" s="18">
        <f t="shared" si="6"/>
        <v>101.37217766929352</v>
      </c>
      <c r="W177" s="19">
        <f t="shared" si="6"/>
        <v>0</v>
      </c>
      <c r="X177" s="17">
        <f t="shared" si="6"/>
        <v>0</v>
      </c>
      <c r="Y177" s="17">
        <f t="shared" si="6"/>
        <v>0</v>
      </c>
      <c r="Z177" s="17">
        <f t="shared" si="6"/>
        <v>0</v>
      </c>
      <c r="AA177" s="18">
        <f t="shared" si="6"/>
        <v>0</v>
      </c>
      <c r="AB177" s="19">
        <f t="shared" si="6"/>
        <v>3.4197746320930005</v>
      </c>
      <c r="AC177" s="17">
        <f t="shared" si="6"/>
        <v>4.8320196654836005</v>
      </c>
      <c r="AD177" s="17">
        <f t="shared" si="6"/>
        <v>0</v>
      </c>
      <c r="AE177" s="17">
        <f t="shared" si="6"/>
        <v>0</v>
      </c>
      <c r="AF177" s="18">
        <f t="shared" si="6"/>
        <v>11.567614229385</v>
      </c>
      <c r="AG177" s="19">
        <f t="shared" si="6"/>
        <v>0</v>
      </c>
      <c r="AH177" s="17">
        <f t="shared" si="6"/>
        <v>0</v>
      </c>
      <c r="AI177" s="17">
        <f aca="true" t="shared" si="7" ref="AI177:BK177">SUM(AI20:AI176)</f>
        <v>0</v>
      </c>
      <c r="AJ177" s="17">
        <f t="shared" si="7"/>
        <v>0</v>
      </c>
      <c r="AK177" s="18">
        <f t="shared" si="7"/>
        <v>0</v>
      </c>
      <c r="AL177" s="19">
        <f t="shared" si="7"/>
        <v>0.15907289022479998</v>
      </c>
      <c r="AM177" s="17">
        <f t="shared" si="7"/>
        <v>0</v>
      </c>
      <c r="AN177" s="17">
        <f t="shared" si="7"/>
        <v>0</v>
      </c>
      <c r="AO177" s="17">
        <f t="shared" si="7"/>
        <v>0</v>
      </c>
      <c r="AP177" s="18">
        <f t="shared" si="7"/>
        <v>0.18083132990310002</v>
      </c>
      <c r="AQ177" s="19">
        <f t="shared" si="7"/>
        <v>0</v>
      </c>
      <c r="AR177" s="17">
        <f t="shared" si="7"/>
        <v>520.5587032258064</v>
      </c>
      <c r="AS177" s="17">
        <f t="shared" si="7"/>
        <v>0</v>
      </c>
      <c r="AT177" s="17">
        <f t="shared" si="7"/>
        <v>0</v>
      </c>
      <c r="AU177" s="18">
        <f t="shared" si="7"/>
        <v>0</v>
      </c>
      <c r="AV177" s="19">
        <f t="shared" si="7"/>
        <v>2608.9023825357176</v>
      </c>
      <c r="AW177" s="17">
        <f t="shared" si="7"/>
        <v>2151.5320499996883</v>
      </c>
      <c r="AX177" s="17">
        <f t="shared" si="7"/>
        <v>4.0769546293868</v>
      </c>
      <c r="AY177" s="17">
        <f t="shared" si="7"/>
        <v>0</v>
      </c>
      <c r="AZ177" s="18">
        <f t="shared" si="7"/>
        <v>2907.213052329112</v>
      </c>
      <c r="BA177" s="19">
        <f t="shared" si="7"/>
        <v>0</v>
      </c>
      <c r="BB177" s="17">
        <f t="shared" si="7"/>
        <v>0</v>
      </c>
      <c r="BC177" s="17">
        <f t="shared" si="7"/>
        <v>0</v>
      </c>
      <c r="BD177" s="17">
        <f t="shared" si="7"/>
        <v>0</v>
      </c>
      <c r="BE177" s="18">
        <f t="shared" si="7"/>
        <v>0</v>
      </c>
      <c r="BF177" s="19">
        <f t="shared" si="7"/>
        <v>506.2265521513359</v>
      </c>
      <c r="BG177" s="17">
        <f t="shared" si="7"/>
        <v>1513.9349104532364</v>
      </c>
      <c r="BH177" s="17">
        <f t="shared" si="7"/>
        <v>10.3629767487408</v>
      </c>
      <c r="BI177" s="17">
        <f t="shared" si="7"/>
        <v>0</v>
      </c>
      <c r="BJ177" s="18">
        <f t="shared" si="7"/>
        <v>594.2864330967823</v>
      </c>
      <c r="BK177" s="31">
        <f t="shared" si="7"/>
        <v>19718.9993456372</v>
      </c>
    </row>
    <row r="178" spans="3:63" ht="15" customHeight="1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</row>
    <row r="179" spans="1:63" s="12" customFormat="1" ht="15">
      <c r="A179" s="5" t="s">
        <v>36</v>
      </c>
      <c r="B179" s="6" t="s">
        <v>37</v>
      </c>
      <c r="C179" s="50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2"/>
    </row>
    <row r="180" spans="1:63" s="12" customFormat="1" ht="15">
      <c r="A180" s="5"/>
      <c r="B180" s="8" t="s">
        <v>38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</v>
      </c>
      <c r="I180" s="9">
        <v>0</v>
      </c>
      <c r="J180" s="9">
        <v>0</v>
      </c>
      <c r="K180" s="9">
        <v>0</v>
      </c>
      <c r="L180" s="10">
        <v>0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</v>
      </c>
      <c r="S180" s="9">
        <v>0</v>
      </c>
      <c r="T180" s="9">
        <v>0</v>
      </c>
      <c r="U180" s="9">
        <v>0</v>
      </c>
      <c r="V180" s="10">
        <v>0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</v>
      </c>
      <c r="AW180" s="9">
        <v>0</v>
      </c>
      <c r="AX180" s="9">
        <v>0</v>
      </c>
      <c r="AY180" s="9">
        <v>0</v>
      </c>
      <c r="AZ180" s="10">
        <v>0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</v>
      </c>
      <c r="BG180" s="9">
        <v>0</v>
      </c>
      <c r="BH180" s="9">
        <v>0</v>
      </c>
      <c r="BI180" s="9">
        <v>0</v>
      </c>
      <c r="BJ180" s="10">
        <v>0</v>
      </c>
      <c r="BK180" s="16">
        <v>0</v>
      </c>
    </row>
    <row r="181" spans="1:63" s="20" customFormat="1" ht="15">
      <c r="A181" s="5"/>
      <c r="B181" s="14" t="s">
        <v>39</v>
      </c>
      <c r="C181" s="19">
        <v>0</v>
      </c>
      <c r="D181" s="17">
        <v>0</v>
      </c>
      <c r="E181" s="17">
        <v>0</v>
      </c>
      <c r="F181" s="17">
        <v>0</v>
      </c>
      <c r="G181" s="18">
        <v>0</v>
      </c>
      <c r="H181" s="19">
        <v>0</v>
      </c>
      <c r="I181" s="17">
        <v>0</v>
      </c>
      <c r="J181" s="17">
        <v>0</v>
      </c>
      <c r="K181" s="17">
        <v>0</v>
      </c>
      <c r="L181" s="18">
        <v>0</v>
      </c>
      <c r="M181" s="19">
        <v>0</v>
      </c>
      <c r="N181" s="17">
        <v>0</v>
      </c>
      <c r="O181" s="17">
        <v>0</v>
      </c>
      <c r="P181" s="17">
        <v>0</v>
      </c>
      <c r="Q181" s="18">
        <v>0</v>
      </c>
      <c r="R181" s="19">
        <v>0</v>
      </c>
      <c r="S181" s="17">
        <v>0</v>
      </c>
      <c r="T181" s="17">
        <v>0</v>
      </c>
      <c r="U181" s="17">
        <v>0</v>
      </c>
      <c r="V181" s="18">
        <v>0</v>
      </c>
      <c r="W181" s="19">
        <v>0</v>
      </c>
      <c r="X181" s="17">
        <v>0</v>
      </c>
      <c r="Y181" s="17">
        <v>0</v>
      </c>
      <c r="Z181" s="17">
        <v>0</v>
      </c>
      <c r="AA181" s="18">
        <v>0</v>
      </c>
      <c r="AB181" s="19">
        <v>0</v>
      </c>
      <c r="AC181" s="17">
        <v>0</v>
      </c>
      <c r="AD181" s="17">
        <v>0</v>
      </c>
      <c r="AE181" s="17">
        <v>0</v>
      </c>
      <c r="AF181" s="18">
        <v>0</v>
      </c>
      <c r="AG181" s="19">
        <v>0</v>
      </c>
      <c r="AH181" s="17">
        <v>0</v>
      </c>
      <c r="AI181" s="17">
        <v>0</v>
      </c>
      <c r="AJ181" s="17">
        <v>0</v>
      </c>
      <c r="AK181" s="18">
        <v>0</v>
      </c>
      <c r="AL181" s="19">
        <v>0</v>
      </c>
      <c r="AM181" s="17">
        <v>0</v>
      </c>
      <c r="AN181" s="17">
        <v>0</v>
      </c>
      <c r="AO181" s="17">
        <v>0</v>
      </c>
      <c r="AP181" s="18">
        <v>0</v>
      </c>
      <c r="AQ181" s="19">
        <v>0</v>
      </c>
      <c r="AR181" s="17">
        <v>0</v>
      </c>
      <c r="AS181" s="17">
        <v>0</v>
      </c>
      <c r="AT181" s="17">
        <v>0</v>
      </c>
      <c r="AU181" s="18">
        <v>0</v>
      </c>
      <c r="AV181" s="19">
        <v>0</v>
      </c>
      <c r="AW181" s="17">
        <v>0</v>
      </c>
      <c r="AX181" s="17">
        <v>0</v>
      </c>
      <c r="AY181" s="17">
        <v>0</v>
      </c>
      <c r="AZ181" s="18">
        <v>0</v>
      </c>
      <c r="BA181" s="19">
        <v>0</v>
      </c>
      <c r="BB181" s="17">
        <v>0</v>
      </c>
      <c r="BC181" s="17">
        <v>0</v>
      </c>
      <c r="BD181" s="17">
        <v>0</v>
      </c>
      <c r="BE181" s="18">
        <v>0</v>
      </c>
      <c r="BF181" s="19">
        <v>0</v>
      </c>
      <c r="BG181" s="17">
        <v>0</v>
      </c>
      <c r="BH181" s="17">
        <v>0</v>
      </c>
      <c r="BI181" s="17">
        <v>0</v>
      </c>
      <c r="BJ181" s="18">
        <v>0</v>
      </c>
      <c r="BK181" s="31">
        <v>0</v>
      </c>
    </row>
    <row r="182" spans="1:63" s="12" customFormat="1" ht="15">
      <c r="A182" s="5" t="s">
        <v>40</v>
      </c>
      <c r="B182" s="6" t="s">
        <v>41</v>
      </c>
      <c r="C182" s="50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2"/>
    </row>
    <row r="183" spans="1:63" s="12" customFormat="1" ht="15">
      <c r="A183" s="5"/>
      <c r="B183" s="8" t="s">
        <v>38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</v>
      </c>
      <c r="I183" s="9">
        <v>0</v>
      </c>
      <c r="J183" s="9">
        <v>0</v>
      </c>
      <c r="K183" s="9">
        <v>0</v>
      </c>
      <c r="L183" s="10">
        <v>0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</v>
      </c>
      <c r="S183" s="9">
        <v>0</v>
      </c>
      <c r="T183" s="9">
        <v>0</v>
      </c>
      <c r="U183" s="9">
        <v>0</v>
      </c>
      <c r="V183" s="10">
        <v>0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0</v>
      </c>
      <c r="AW183" s="9">
        <v>0</v>
      </c>
      <c r="AX183" s="9">
        <v>0</v>
      </c>
      <c r="AY183" s="9">
        <v>0</v>
      </c>
      <c r="AZ183" s="10">
        <v>0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</v>
      </c>
      <c r="BG183" s="9">
        <v>0</v>
      </c>
      <c r="BH183" s="9">
        <v>0</v>
      </c>
      <c r="BI183" s="9">
        <v>0</v>
      </c>
      <c r="BJ183" s="10">
        <v>0</v>
      </c>
      <c r="BK183" s="16">
        <v>0</v>
      </c>
    </row>
    <row r="184" spans="1:63" s="20" customFormat="1" ht="15">
      <c r="A184" s="5"/>
      <c r="B184" s="14" t="s">
        <v>42</v>
      </c>
      <c r="C184" s="19">
        <v>0</v>
      </c>
      <c r="D184" s="17">
        <v>0</v>
      </c>
      <c r="E184" s="17">
        <v>0</v>
      </c>
      <c r="F184" s="17">
        <v>0</v>
      </c>
      <c r="G184" s="18">
        <v>0</v>
      </c>
      <c r="H184" s="19">
        <v>0</v>
      </c>
      <c r="I184" s="17">
        <v>0</v>
      </c>
      <c r="J184" s="17">
        <v>0</v>
      </c>
      <c r="K184" s="17">
        <v>0</v>
      </c>
      <c r="L184" s="18">
        <v>0</v>
      </c>
      <c r="M184" s="19">
        <v>0</v>
      </c>
      <c r="N184" s="17">
        <v>0</v>
      </c>
      <c r="O184" s="17">
        <v>0</v>
      </c>
      <c r="P184" s="17">
        <v>0</v>
      </c>
      <c r="Q184" s="18">
        <v>0</v>
      </c>
      <c r="R184" s="19">
        <v>0</v>
      </c>
      <c r="S184" s="17">
        <v>0</v>
      </c>
      <c r="T184" s="17">
        <v>0</v>
      </c>
      <c r="U184" s="17">
        <v>0</v>
      </c>
      <c r="V184" s="18">
        <v>0</v>
      </c>
      <c r="W184" s="19">
        <v>0</v>
      </c>
      <c r="X184" s="17">
        <v>0</v>
      </c>
      <c r="Y184" s="17">
        <v>0</v>
      </c>
      <c r="Z184" s="17">
        <v>0</v>
      </c>
      <c r="AA184" s="18">
        <v>0</v>
      </c>
      <c r="AB184" s="19">
        <v>0</v>
      </c>
      <c r="AC184" s="17">
        <v>0</v>
      </c>
      <c r="AD184" s="17">
        <v>0</v>
      </c>
      <c r="AE184" s="17">
        <v>0</v>
      </c>
      <c r="AF184" s="18">
        <v>0</v>
      </c>
      <c r="AG184" s="19">
        <v>0</v>
      </c>
      <c r="AH184" s="17">
        <v>0</v>
      </c>
      <c r="AI184" s="17">
        <v>0</v>
      </c>
      <c r="AJ184" s="17">
        <v>0</v>
      </c>
      <c r="AK184" s="18">
        <v>0</v>
      </c>
      <c r="AL184" s="19">
        <v>0</v>
      </c>
      <c r="AM184" s="17">
        <v>0</v>
      </c>
      <c r="AN184" s="17">
        <v>0</v>
      </c>
      <c r="AO184" s="17">
        <v>0</v>
      </c>
      <c r="AP184" s="18">
        <v>0</v>
      </c>
      <c r="AQ184" s="19">
        <v>0</v>
      </c>
      <c r="AR184" s="17">
        <v>0</v>
      </c>
      <c r="AS184" s="17">
        <v>0</v>
      </c>
      <c r="AT184" s="17">
        <v>0</v>
      </c>
      <c r="AU184" s="18">
        <v>0</v>
      </c>
      <c r="AV184" s="19">
        <v>0</v>
      </c>
      <c r="AW184" s="17">
        <v>0</v>
      </c>
      <c r="AX184" s="17">
        <v>0</v>
      </c>
      <c r="AY184" s="17">
        <v>0</v>
      </c>
      <c r="AZ184" s="18">
        <v>0</v>
      </c>
      <c r="BA184" s="19">
        <v>0</v>
      </c>
      <c r="BB184" s="17">
        <v>0</v>
      </c>
      <c r="BC184" s="17">
        <v>0</v>
      </c>
      <c r="BD184" s="17">
        <v>0</v>
      </c>
      <c r="BE184" s="18">
        <v>0</v>
      </c>
      <c r="BF184" s="19">
        <v>0</v>
      </c>
      <c r="BG184" s="17">
        <v>0</v>
      </c>
      <c r="BH184" s="17">
        <v>0</v>
      </c>
      <c r="BI184" s="17">
        <v>0</v>
      </c>
      <c r="BJ184" s="18">
        <v>0</v>
      </c>
      <c r="BK184" s="31">
        <v>0</v>
      </c>
    </row>
    <row r="185" spans="1:63" s="20" customFormat="1" ht="15">
      <c r="A185" s="5" t="s">
        <v>18</v>
      </c>
      <c r="B185" s="26" t="s">
        <v>19</v>
      </c>
      <c r="C185" s="19"/>
      <c r="D185" s="17"/>
      <c r="E185" s="17"/>
      <c r="F185" s="17"/>
      <c r="G185" s="18"/>
      <c r="H185" s="19"/>
      <c r="I185" s="17"/>
      <c r="J185" s="17"/>
      <c r="K185" s="17"/>
      <c r="L185" s="18"/>
      <c r="M185" s="19"/>
      <c r="N185" s="17"/>
      <c r="O185" s="17"/>
      <c r="P185" s="17"/>
      <c r="Q185" s="18"/>
      <c r="R185" s="19"/>
      <c r="S185" s="17"/>
      <c r="T185" s="17"/>
      <c r="U185" s="17"/>
      <c r="V185" s="18"/>
      <c r="W185" s="19"/>
      <c r="X185" s="17"/>
      <c r="Y185" s="17"/>
      <c r="Z185" s="17"/>
      <c r="AA185" s="18"/>
      <c r="AB185" s="19"/>
      <c r="AC185" s="17"/>
      <c r="AD185" s="17"/>
      <c r="AE185" s="17"/>
      <c r="AF185" s="18"/>
      <c r="AG185" s="19"/>
      <c r="AH185" s="17"/>
      <c r="AI185" s="17"/>
      <c r="AJ185" s="17"/>
      <c r="AK185" s="18"/>
      <c r="AL185" s="19"/>
      <c r="AM185" s="17"/>
      <c r="AN185" s="17"/>
      <c r="AO185" s="17"/>
      <c r="AP185" s="18"/>
      <c r="AQ185" s="19"/>
      <c r="AR185" s="17"/>
      <c r="AS185" s="17"/>
      <c r="AT185" s="17"/>
      <c r="AU185" s="18"/>
      <c r="AV185" s="19"/>
      <c r="AW185" s="17"/>
      <c r="AX185" s="17"/>
      <c r="AY185" s="17"/>
      <c r="AZ185" s="18"/>
      <c r="BA185" s="19"/>
      <c r="BB185" s="17"/>
      <c r="BC185" s="17"/>
      <c r="BD185" s="17"/>
      <c r="BE185" s="18"/>
      <c r="BF185" s="19"/>
      <c r="BG185" s="17"/>
      <c r="BH185" s="17"/>
      <c r="BI185" s="17"/>
      <c r="BJ185" s="18"/>
      <c r="BK185" s="31"/>
    </row>
    <row r="186" spans="1:63" s="12" customFormat="1" ht="15">
      <c r="A186" s="5"/>
      <c r="B186" s="8" t="s">
        <v>290</v>
      </c>
      <c r="C186" s="11">
        <v>0</v>
      </c>
      <c r="D186" s="9">
        <v>124.79137894822571</v>
      </c>
      <c r="E186" s="9">
        <v>0</v>
      </c>
      <c r="F186" s="9">
        <v>0</v>
      </c>
      <c r="G186" s="10">
        <v>0</v>
      </c>
      <c r="H186" s="11">
        <v>1.2083078930307998</v>
      </c>
      <c r="I186" s="9">
        <v>405.47377126322505</v>
      </c>
      <c r="J186" s="9">
        <v>41.5795477462578</v>
      </c>
      <c r="K186" s="9">
        <v>0</v>
      </c>
      <c r="L186" s="10">
        <v>0.8210983955802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0.7029353063857</v>
      </c>
      <c r="S186" s="9">
        <v>10.7094991830642</v>
      </c>
      <c r="T186" s="9">
        <v>13.651311336483799</v>
      </c>
      <c r="U186" s="9">
        <v>0</v>
      </c>
      <c r="V186" s="10">
        <v>1.0910191343544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0.0310210893547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0.8081231799965</v>
      </c>
      <c r="AW186" s="9">
        <v>38.031153162413</v>
      </c>
      <c r="AX186" s="9">
        <v>0</v>
      </c>
      <c r="AY186" s="9">
        <v>0</v>
      </c>
      <c r="AZ186" s="10">
        <v>2.8637319919024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4.3614289581892</v>
      </c>
      <c r="BG186" s="9">
        <v>15.7502710716768</v>
      </c>
      <c r="BH186" s="9">
        <v>0.3883857056774</v>
      </c>
      <c r="BI186" s="9">
        <v>0</v>
      </c>
      <c r="BJ186" s="10">
        <v>3.9019371883217002</v>
      </c>
      <c r="BK186" s="16">
        <f aca="true" t="shared" si="8" ref="BK186:BK196">SUM(C186:BJ186)</f>
        <v>666.1649215541394</v>
      </c>
    </row>
    <row r="187" spans="1:63" s="12" customFormat="1" ht="15">
      <c r="A187" s="5"/>
      <c r="B187" s="8" t="s">
        <v>164</v>
      </c>
      <c r="C187" s="11">
        <v>0</v>
      </c>
      <c r="D187" s="9">
        <v>0.5623337096773999</v>
      </c>
      <c r="E187" s="9">
        <v>0</v>
      </c>
      <c r="F187" s="9">
        <v>0</v>
      </c>
      <c r="G187" s="10">
        <v>0</v>
      </c>
      <c r="H187" s="11">
        <v>4.632353061740799</v>
      </c>
      <c r="I187" s="9">
        <v>72.376890126806</v>
      </c>
      <c r="J187" s="9">
        <v>0</v>
      </c>
      <c r="K187" s="9">
        <v>0</v>
      </c>
      <c r="L187" s="10">
        <v>2.552285347128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2.6165352826437003</v>
      </c>
      <c r="S187" s="9">
        <v>0.3491190301287</v>
      </c>
      <c r="T187" s="9">
        <v>0.056233370967699994</v>
      </c>
      <c r="U187" s="9">
        <v>0</v>
      </c>
      <c r="V187" s="10">
        <v>11.097346870611704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5.6513048896125</v>
      </c>
      <c r="AC187" s="9">
        <v>0</v>
      </c>
      <c r="AD187" s="9">
        <v>0</v>
      </c>
      <c r="AE187" s="9">
        <v>0</v>
      </c>
      <c r="AF187" s="10">
        <v>0.014984953161199998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191.0942333364434</v>
      </c>
      <c r="AW187" s="9">
        <v>495.2167038850153</v>
      </c>
      <c r="AX187" s="9">
        <v>5.794982360032</v>
      </c>
      <c r="AY187" s="9">
        <v>0</v>
      </c>
      <c r="AZ187" s="10">
        <v>194.40399938568964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64.22601081426231</v>
      </c>
      <c r="BG187" s="9">
        <v>41.425734316029796</v>
      </c>
      <c r="BH187" s="9">
        <v>8.8885377402577</v>
      </c>
      <c r="BI187" s="9">
        <v>0</v>
      </c>
      <c r="BJ187" s="10">
        <v>32.953218087506</v>
      </c>
      <c r="BK187" s="16">
        <f t="shared" si="8"/>
        <v>1133.9128065677141</v>
      </c>
    </row>
    <row r="188" spans="1:63" s="12" customFormat="1" ht="15">
      <c r="A188" s="5"/>
      <c r="B188" s="8" t="s">
        <v>165</v>
      </c>
      <c r="C188" s="11">
        <v>0</v>
      </c>
      <c r="D188" s="9">
        <v>1.7337879703548</v>
      </c>
      <c r="E188" s="9">
        <v>0</v>
      </c>
      <c r="F188" s="9">
        <v>0</v>
      </c>
      <c r="G188" s="10">
        <v>0</v>
      </c>
      <c r="H188" s="11">
        <v>15.2732000099007</v>
      </c>
      <c r="I188" s="9">
        <v>2630.458424955225</v>
      </c>
      <c r="J188" s="9">
        <v>14.550792079967701</v>
      </c>
      <c r="K188" s="9">
        <v>0</v>
      </c>
      <c r="L188" s="10">
        <v>67.28412341409391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1.4230460873525999</v>
      </c>
      <c r="S188" s="9">
        <v>554.0371584260317</v>
      </c>
      <c r="T188" s="9">
        <v>0</v>
      </c>
      <c r="U188" s="9">
        <v>0</v>
      </c>
      <c r="V188" s="10">
        <v>1.1487641770305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0.34656462919330006</v>
      </c>
      <c r="AC188" s="9">
        <v>0</v>
      </c>
      <c r="AD188" s="9">
        <v>0</v>
      </c>
      <c r="AE188" s="9">
        <v>0</v>
      </c>
      <c r="AF188" s="10">
        <v>0.0060852908385000005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1.61436129E-05</v>
      </c>
      <c r="AM188" s="9">
        <v>0</v>
      </c>
      <c r="AN188" s="9">
        <v>0</v>
      </c>
      <c r="AO188" s="9">
        <v>0</v>
      </c>
      <c r="AP188" s="10">
        <v>0.016432399258</v>
      </c>
      <c r="AQ188" s="11">
        <v>0</v>
      </c>
      <c r="AR188" s="9">
        <v>3.0493364815804997</v>
      </c>
      <c r="AS188" s="9">
        <v>0</v>
      </c>
      <c r="AT188" s="9">
        <v>0</v>
      </c>
      <c r="AU188" s="10">
        <v>0</v>
      </c>
      <c r="AV188" s="11">
        <v>68.415289527799</v>
      </c>
      <c r="AW188" s="9">
        <v>195.0012590939568</v>
      </c>
      <c r="AX188" s="9">
        <v>0.1048058619032</v>
      </c>
      <c r="AY188" s="9">
        <v>0</v>
      </c>
      <c r="AZ188" s="10">
        <v>91.21559930405242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8.526368206520301</v>
      </c>
      <c r="BG188" s="9">
        <v>29.532907203998</v>
      </c>
      <c r="BH188" s="9">
        <v>0.2342611977095</v>
      </c>
      <c r="BI188" s="9">
        <v>0</v>
      </c>
      <c r="BJ188" s="10">
        <v>12.2839065783337</v>
      </c>
      <c r="BK188" s="16">
        <f t="shared" si="8"/>
        <v>3694.642129038713</v>
      </c>
    </row>
    <row r="189" spans="1:63" s="12" customFormat="1" ht="15">
      <c r="A189" s="5"/>
      <c r="B189" s="8" t="s">
        <v>166</v>
      </c>
      <c r="C189" s="11">
        <v>0</v>
      </c>
      <c r="D189" s="9">
        <v>25.9957976644838</v>
      </c>
      <c r="E189" s="9">
        <v>0</v>
      </c>
      <c r="F189" s="9">
        <v>0</v>
      </c>
      <c r="G189" s="10">
        <v>0</v>
      </c>
      <c r="H189" s="11">
        <v>54.39940896057751</v>
      </c>
      <c r="I189" s="9">
        <v>942.9379202094509</v>
      </c>
      <c r="J189" s="9">
        <v>51.0796547325806</v>
      </c>
      <c r="K189" s="9">
        <v>0</v>
      </c>
      <c r="L189" s="10">
        <v>13.007099697093595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1.2065796017066999</v>
      </c>
      <c r="S189" s="9">
        <v>8.007636868386799</v>
      </c>
      <c r="T189" s="9">
        <v>7.4924207049354</v>
      </c>
      <c r="U189" s="9">
        <v>0</v>
      </c>
      <c r="V189" s="10">
        <v>2.9922892358364996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0.036787333709199996</v>
      </c>
      <c r="AC189" s="9">
        <v>0.058733863</v>
      </c>
      <c r="AD189" s="9">
        <v>0</v>
      </c>
      <c r="AE189" s="9">
        <v>0</v>
      </c>
      <c r="AF189" s="10">
        <v>0.48128621183849996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0.0049946611934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5E-09</v>
      </c>
      <c r="AS189" s="9">
        <v>0</v>
      </c>
      <c r="AT189" s="9">
        <v>0</v>
      </c>
      <c r="AU189" s="10">
        <v>0</v>
      </c>
      <c r="AV189" s="11">
        <v>42.6571565222767</v>
      </c>
      <c r="AW189" s="9">
        <v>921.5107556031318</v>
      </c>
      <c r="AX189" s="9">
        <v>0</v>
      </c>
      <c r="AY189" s="9">
        <v>0</v>
      </c>
      <c r="AZ189" s="10">
        <v>282.63120554803976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11.094865037163897</v>
      </c>
      <c r="BG189" s="9">
        <v>123.58147343644899</v>
      </c>
      <c r="BH189" s="9">
        <v>0</v>
      </c>
      <c r="BI189" s="9">
        <v>0</v>
      </c>
      <c r="BJ189" s="10">
        <v>59.04150936258838</v>
      </c>
      <c r="BK189" s="16">
        <f t="shared" si="8"/>
        <v>2548.2175752594426</v>
      </c>
    </row>
    <row r="190" spans="1:63" s="12" customFormat="1" ht="15">
      <c r="A190" s="5"/>
      <c r="B190" s="8" t="s">
        <v>167</v>
      </c>
      <c r="C190" s="11">
        <v>0</v>
      </c>
      <c r="D190" s="9">
        <v>1103.1904208709675</v>
      </c>
      <c r="E190" s="9">
        <v>0</v>
      </c>
      <c r="F190" s="9">
        <v>0</v>
      </c>
      <c r="G190" s="10">
        <v>0</v>
      </c>
      <c r="H190" s="11">
        <v>143.89407410425378</v>
      </c>
      <c r="I190" s="9">
        <v>1525.9432571001919</v>
      </c>
      <c r="J190" s="9">
        <v>74.5789426282902</v>
      </c>
      <c r="K190" s="9">
        <v>0</v>
      </c>
      <c r="L190" s="10">
        <v>26.432245230092896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6.1350731164153</v>
      </c>
      <c r="S190" s="9">
        <v>322.9001456101607</v>
      </c>
      <c r="T190" s="9">
        <v>2.8786211441611997</v>
      </c>
      <c r="U190" s="9">
        <v>0</v>
      </c>
      <c r="V190" s="10">
        <v>10.876052218060797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0.021955538160900002</v>
      </c>
      <c r="AC190" s="9">
        <v>0</v>
      </c>
      <c r="AD190" s="9">
        <v>0</v>
      </c>
      <c r="AE190" s="9">
        <v>0</v>
      </c>
      <c r="AF190" s="10">
        <v>0.0048578830322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0.0119448610642</v>
      </c>
      <c r="AM190" s="9">
        <v>0</v>
      </c>
      <c r="AN190" s="9">
        <v>0</v>
      </c>
      <c r="AO190" s="9">
        <v>0</v>
      </c>
      <c r="AP190" s="10">
        <v>0.0081517836774</v>
      </c>
      <c r="AQ190" s="11">
        <v>0</v>
      </c>
      <c r="AR190" s="9">
        <v>94.46382622406439</v>
      </c>
      <c r="AS190" s="9">
        <v>0</v>
      </c>
      <c r="AT190" s="9">
        <v>0</v>
      </c>
      <c r="AU190" s="10">
        <v>0</v>
      </c>
      <c r="AV190" s="11">
        <v>30.66216117396848</v>
      </c>
      <c r="AW190" s="9">
        <v>557.3831460381241</v>
      </c>
      <c r="AX190" s="9">
        <v>0</v>
      </c>
      <c r="AY190" s="9">
        <v>0</v>
      </c>
      <c r="AZ190" s="10">
        <v>84.90555034687804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11.047064019823793</v>
      </c>
      <c r="BG190" s="9">
        <v>19.839750448867797</v>
      </c>
      <c r="BH190" s="9">
        <v>5.8057726431289005</v>
      </c>
      <c r="BI190" s="9">
        <v>0</v>
      </c>
      <c r="BJ190" s="10">
        <v>13.481570703310203</v>
      </c>
      <c r="BK190" s="16">
        <f t="shared" si="8"/>
        <v>4034.4645836866953</v>
      </c>
    </row>
    <row r="191" spans="1:63" s="12" customFormat="1" ht="15">
      <c r="A191" s="5"/>
      <c r="B191" s="8" t="s">
        <v>168</v>
      </c>
      <c r="C191" s="11">
        <v>0</v>
      </c>
      <c r="D191" s="9">
        <v>2.9947273483224</v>
      </c>
      <c r="E191" s="9">
        <v>0</v>
      </c>
      <c r="F191" s="9">
        <v>0</v>
      </c>
      <c r="G191" s="10">
        <v>0</v>
      </c>
      <c r="H191" s="11">
        <v>105.3770840777328</v>
      </c>
      <c r="I191" s="9">
        <v>4626.531874625027</v>
      </c>
      <c r="J191" s="9">
        <v>59.2752308905159</v>
      </c>
      <c r="K191" s="9">
        <v>26.3747336759677</v>
      </c>
      <c r="L191" s="10">
        <v>211.81050682447352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69.3942921192771</v>
      </c>
      <c r="S191" s="9">
        <v>335.40822623586723</v>
      </c>
      <c r="T191" s="9">
        <v>50.81333078193501</v>
      </c>
      <c r="U191" s="9">
        <v>0</v>
      </c>
      <c r="V191" s="10">
        <v>96.56089661589358</v>
      </c>
      <c r="W191" s="11">
        <v>0</v>
      </c>
      <c r="X191" s="9">
        <v>0.0205761493225</v>
      </c>
      <c r="Y191" s="9">
        <v>0</v>
      </c>
      <c r="Z191" s="9">
        <v>0</v>
      </c>
      <c r="AA191" s="10">
        <v>0</v>
      </c>
      <c r="AB191" s="11">
        <v>1.0862543031606</v>
      </c>
      <c r="AC191" s="9">
        <v>0.0043638271935</v>
      </c>
      <c r="AD191" s="9">
        <v>0</v>
      </c>
      <c r="AE191" s="9">
        <v>0</v>
      </c>
      <c r="AF191" s="10">
        <v>0.5129437791284001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0.0307795008054</v>
      </c>
      <c r="AM191" s="9">
        <v>0.2319919890644</v>
      </c>
      <c r="AN191" s="9">
        <v>0</v>
      </c>
      <c r="AO191" s="9">
        <v>0</v>
      </c>
      <c r="AP191" s="10">
        <v>0.3983695354189001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768.5972778251413</v>
      </c>
      <c r="AW191" s="9">
        <v>2205.923131221271</v>
      </c>
      <c r="AX191" s="9">
        <v>1.7536989069354</v>
      </c>
      <c r="AY191" s="9">
        <v>762.097384259387</v>
      </c>
      <c r="AZ191" s="10">
        <v>913.5126505897147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373.4581122744398</v>
      </c>
      <c r="BG191" s="9">
        <v>320.10144929417095</v>
      </c>
      <c r="BH191" s="9">
        <v>17.706876102289698</v>
      </c>
      <c r="BI191" s="9">
        <v>0</v>
      </c>
      <c r="BJ191" s="10">
        <v>310.5186477711837</v>
      </c>
      <c r="BK191" s="16">
        <f t="shared" si="8"/>
        <v>11260.49541052364</v>
      </c>
    </row>
    <row r="192" spans="1:63" s="12" customFormat="1" ht="15">
      <c r="A192" s="5"/>
      <c r="B192" s="8" t="s">
        <v>169</v>
      </c>
      <c r="C192" s="11">
        <v>0</v>
      </c>
      <c r="D192" s="9">
        <v>1.6698886483547</v>
      </c>
      <c r="E192" s="9">
        <v>0</v>
      </c>
      <c r="F192" s="9">
        <v>0</v>
      </c>
      <c r="G192" s="10">
        <v>0</v>
      </c>
      <c r="H192" s="11">
        <v>8.621246699639999</v>
      </c>
      <c r="I192" s="9">
        <v>7.149922578483</v>
      </c>
      <c r="J192" s="9">
        <v>0</v>
      </c>
      <c r="K192" s="9">
        <v>0</v>
      </c>
      <c r="L192" s="10">
        <v>57.352543301090485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4.238077315798801</v>
      </c>
      <c r="S192" s="9">
        <v>0.030205915032100003</v>
      </c>
      <c r="T192" s="9">
        <v>0</v>
      </c>
      <c r="U192" s="9">
        <v>0</v>
      </c>
      <c r="V192" s="10">
        <v>11.689574191993898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0.4292984962253</v>
      </c>
      <c r="AC192" s="9">
        <v>0</v>
      </c>
      <c r="AD192" s="9">
        <v>0</v>
      </c>
      <c r="AE192" s="9">
        <v>0</v>
      </c>
      <c r="AF192" s="10">
        <v>1.2096996934509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0.038409325773400005</v>
      </c>
      <c r="AM192" s="9">
        <v>0.0224173261935</v>
      </c>
      <c r="AN192" s="9">
        <v>0</v>
      </c>
      <c r="AO192" s="9">
        <v>0</v>
      </c>
      <c r="AP192" s="10">
        <v>0.0749082123866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393.61205107078644</v>
      </c>
      <c r="AW192" s="9">
        <v>349.27446587615987</v>
      </c>
      <c r="AX192" s="9">
        <v>0.0095266183225</v>
      </c>
      <c r="AY192" s="9">
        <v>0</v>
      </c>
      <c r="AZ192" s="10">
        <v>1252.1934298581107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203.5550935754279</v>
      </c>
      <c r="BG192" s="9">
        <v>42.738617292378486</v>
      </c>
      <c r="BH192" s="9">
        <v>1.3017036246128</v>
      </c>
      <c r="BI192" s="9">
        <v>0</v>
      </c>
      <c r="BJ192" s="10">
        <v>319.56623847326586</v>
      </c>
      <c r="BK192" s="16">
        <f t="shared" si="8"/>
        <v>2654.7773180934873</v>
      </c>
    </row>
    <row r="193" spans="1:63" s="12" customFormat="1" ht="15">
      <c r="A193" s="5"/>
      <c r="B193" s="8" t="s">
        <v>170</v>
      </c>
      <c r="C193" s="11">
        <v>0</v>
      </c>
      <c r="D193" s="9">
        <v>143.3149167537741</v>
      </c>
      <c r="E193" s="9">
        <v>0</v>
      </c>
      <c r="F193" s="9">
        <v>0</v>
      </c>
      <c r="G193" s="10">
        <v>0</v>
      </c>
      <c r="H193" s="11">
        <v>54.2431951556416</v>
      </c>
      <c r="I193" s="9">
        <v>1578.5996673330314</v>
      </c>
      <c r="J193" s="9">
        <v>0</v>
      </c>
      <c r="K193" s="9">
        <v>0</v>
      </c>
      <c r="L193" s="10">
        <v>39.9622586372227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4.1447724036096005</v>
      </c>
      <c r="S193" s="9">
        <v>3.8930616386449004</v>
      </c>
      <c r="T193" s="9">
        <v>1.0329748024193002</v>
      </c>
      <c r="U193" s="9">
        <v>0</v>
      </c>
      <c r="V193" s="10">
        <v>30.14879952848041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0.1899688819351</v>
      </c>
      <c r="AC193" s="9">
        <v>5.8955019606129</v>
      </c>
      <c r="AD193" s="9">
        <v>0</v>
      </c>
      <c r="AE193" s="9">
        <v>0</v>
      </c>
      <c r="AF193" s="10">
        <v>0.4248178292255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0.1671656562576</v>
      </c>
      <c r="AM193" s="9">
        <v>0</v>
      </c>
      <c r="AN193" s="9">
        <v>0</v>
      </c>
      <c r="AO193" s="9">
        <v>0</v>
      </c>
      <c r="AP193" s="10">
        <v>0.0616793737419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435.66115303530086</v>
      </c>
      <c r="AW193" s="9">
        <v>1077.4119168470638</v>
      </c>
      <c r="AX193" s="9">
        <v>1.9908122063225</v>
      </c>
      <c r="AY193" s="9">
        <v>8.141323213128901</v>
      </c>
      <c r="AZ193" s="10">
        <v>825.5528633144088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56.6383345601237</v>
      </c>
      <c r="BG193" s="9">
        <v>995.661112833994</v>
      </c>
      <c r="BH193" s="9">
        <v>10.164233538160701</v>
      </c>
      <c r="BI193" s="9">
        <v>0</v>
      </c>
      <c r="BJ193" s="10">
        <v>103.2865977848434</v>
      </c>
      <c r="BK193" s="16">
        <f t="shared" si="8"/>
        <v>5376.587127287942</v>
      </c>
    </row>
    <row r="194" spans="1:63" s="12" customFormat="1" ht="15">
      <c r="A194" s="5"/>
      <c r="B194" s="8" t="s">
        <v>196</v>
      </c>
      <c r="C194" s="11">
        <v>0</v>
      </c>
      <c r="D194" s="9">
        <v>4.5549203225806005</v>
      </c>
      <c r="E194" s="9">
        <v>0</v>
      </c>
      <c r="F194" s="9">
        <v>0</v>
      </c>
      <c r="G194" s="10">
        <v>0</v>
      </c>
      <c r="H194" s="11">
        <v>0.6504016931276</v>
      </c>
      <c r="I194" s="9">
        <v>0</v>
      </c>
      <c r="J194" s="9">
        <v>0</v>
      </c>
      <c r="K194" s="9">
        <v>0</v>
      </c>
      <c r="L194" s="10">
        <v>0.1228474383864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2.3660113453215996</v>
      </c>
      <c r="S194" s="9">
        <v>0</v>
      </c>
      <c r="T194" s="9">
        <v>0</v>
      </c>
      <c r="U194" s="9">
        <v>0</v>
      </c>
      <c r="V194" s="10">
        <v>0.0372229568382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0.031711831419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0.0080680758706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28.705160077781223</v>
      </c>
      <c r="AW194" s="9">
        <v>0.0001807913547</v>
      </c>
      <c r="AX194" s="9">
        <v>0</v>
      </c>
      <c r="AY194" s="9">
        <v>0</v>
      </c>
      <c r="AZ194" s="10">
        <v>9.446135320865698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11.392045274328602</v>
      </c>
      <c r="BG194" s="9">
        <v>4.1967999900000004E-05</v>
      </c>
      <c r="BH194" s="9">
        <v>0</v>
      </c>
      <c r="BI194" s="9">
        <v>0</v>
      </c>
      <c r="BJ194" s="10">
        <v>0.8897216510616999</v>
      </c>
      <c r="BK194" s="16">
        <f t="shared" si="8"/>
        <v>58.204468746935824</v>
      </c>
    </row>
    <row r="195" spans="1:63" s="12" customFormat="1" ht="15">
      <c r="A195" s="5"/>
      <c r="B195" s="8" t="s">
        <v>171</v>
      </c>
      <c r="C195" s="11">
        <v>0</v>
      </c>
      <c r="D195" s="9">
        <v>3.6394989504838</v>
      </c>
      <c r="E195" s="9">
        <v>0</v>
      </c>
      <c r="F195" s="9">
        <v>0</v>
      </c>
      <c r="G195" s="10">
        <v>0</v>
      </c>
      <c r="H195" s="11">
        <v>38.529001831577496</v>
      </c>
      <c r="I195" s="9">
        <v>595.5331907283538</v>
      </c>
      <c r="J195" s="9">
        <v>0</v>
      </c>
      <c r="K195" s="9">
        <v>0</v>
      </c>
      <c r="L195" s="10">
        <v>27.0665991601585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7.259381237930599</v>
      </c>
      <c r="S195" s="9">
        <v>2.6909987196447998</v>
      </c>
      <c r="T195" s="9">
        <v>5.7146723281934</v>
      </c>
      <c r="U195" s="9">
        <v>0</v>
      </c>
      <c r="V195" s="10">
        <v>20.930337045900107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7.902795405450801</v>
      </c>
      <c r="AC195" s="9">
        <v>6.0983226258709</v>
      </c>
      <c r="AD195" s="9">
        <v>0</v>
      </c>
      <c r="AE195" s="9">
        <v>0</v>
      </c>
      <c r="AF195" s="10">
        <v>4.995175219128701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0.24611399880549995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821.4666477331065</v>
      </c>
      <c r="AW195" s="9">
        <v>2267.010004316591</v>
      </c>
      <c r="AX195" s="9">
        <v>2.812981548774</v>
      </c>
      <c r="AY195" s="9">
        <v>0</v>
      </c>
      <c r="AZ195" s="10">
        <v>1392.7613954261467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194.42628724910858</v>
      </c>
      <c r="BG195" s="9">
        <v>196.63048360595803</v>
      </c>
      <c r="BH195" s="9">
        <v>33.287822802741</v>
      </c>
      <c r="BI195" s="9">
        <v>0</v>
      </c>
      <c r="BJ195" s="10">
        <v>284.99218883103964</v>
      </c>
      <c r="BK195" s="16">
        <f t="shared" si="8"/>
        <v>5913.993898764965</v>
      </c>
    </row>
    <row r="196" spans="1:63" s="12" customFormat="1" ht="15">
      <c r="A196" s="5"/>
      <c r="B196" s="8" t="s">
        <v>291</v>
      </c>
      <c r="C196" s="11">
        <v>0</v>
      </c>
      <c r="D196" s="9">
        <v>490.810634034774</v>
      </c>
      <c r="E196" s="9">
        <v>0</v>
      </c>
      <c r="F196" s="9">
        <v>0</v>
      </c>
      <c r="G196" s="10">
        <v>57.617061424806295</v>
      </c>
      <c r="H196" s="11">
        <v>59.745910711029914</v>
      </c>
      <c r="I196" s="9">
        <v>4511.535266623288</v>
      </c>
      <c r="J196" s="9">
        <v>444.34928262590313</v>
      </c>
      <c r="K196" s="9">
        <v>0</v>
      </c>
      <c r="L196" s="10">
        <v>70.10890457886828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3.5376739027397006</v>
      </c>
      <c r="S196" s="9">
        <v>438.2513792821931</v>
      </c>
      <c r="T196" s="9">
        <v>18.411189801709497</v>
      </c>
      <c r="U196" s="9">
        <v>0</v>
      </c>
      <c r="V196" s="10">
        <v>10.3310245859006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0.1839754757094</v>
      </c>
      <c r="AC196" s="9">
        <v>0</v>
      </c>
      <c r="AD196" s="9">
        <v>0</v>
      </c>
      <c r="AE196" s="9">
        <v>0</v>
      </c>
      <c r="AF196" s="10">
        <v>0.1130604785161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0.001886228903</v>
      </c>
      <c r="AM196" s="9">
        <v>0</v>
      </c>
      <c r="AN196" s="9">
        <v>0</v>
      </c>
      <c r="AO196" s="9">
        <v>0</v>
      </c>
      <c r="AP196" s="10">
        <v>0.0170969846451</v>
      </c>
      <c r="AQ196" s="11">
        <v>0</v>
      </c>
      <c r="AR196" s="9">
        <v>179.4681864889354</v>
      </c>
      <c r="AS196" s="9">
        <v>0</v>
      </c>
      <c r="AT196" s="9">
        <v>0</v>
      </c>
      <c r="AU196" s="10">
        <v>0</v>
      </c>
      <c r="AV196" s="11">
        <v>215.14190187828677</v>
      </c>
      <c r="AW196" s="9">
        <v>964.6996962457505</v>
      </c>
      <c r="AX196" s="9">
        <v>51.381229168129</v>
      </c>
      <c r="AY196" s="9">
        <v>0</v>
      </c>
      <c r="AZ196" s="10">
        <v>238.85169020495718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49.5213122904838</v>
      </c>
      <c r="BG196" s="9">
        <v>584.8183177917381</v>
      </c>
      <c r="BH196" s="9">
        <v>5.1836048531932</v>
      </c>
      <c r="BI196" s="9">
        <v>0</v>
      </c>
      <c r="BJ196" s="10">
        <v>63.69075687146019</v>
      </c>
      <c r="BK196" s="16">
        <f t="shared" si="8"/>
        <v>8457.771042531918</v>
      </c>
    </row>
    <row r="197" spans="1:63" s="20" customFormat="1" ht="15">
      <c r="A197" s="5"/>
      <c r="B197" s="14" t="s">
        <v>20</v>
      </c>
      <c r="C197" s="19">
        <f>SUM(C186:C196)</f>
        <v>0</v>
      </c>
      <c r="D197" s="17">
        <f>SUM(D186:D196)</f>
        <v>1903.2583052219989</v>
      </c>
      <c r="E197" s="17">
        <f>SUM(E186:E196)</f>
        <v>0</v>
      </c>
      <c r="F197" s="17">
        <f>SUM(F186:F196)</f>
        <v>0</v>
      </c>
      <c r="G197" s="18">
        <f>SUM(G186:G196)</f>
        <v>57.617061424806295</v>
      </c>
      <c r="H197" s="19">
        <f aca="true" t="shared" si="9" ref="H197:BJ197">SUM(H186:H196)</f>
        <v>486.574184198253</v>
      </c>
      <c r="I197" s="17">
        <f t="shared" si="9"/>
        <v>16896.540185543083</v>
      </c>
      <c r="J197" s="17">
        <f t="shared" si="9"/>
        <v>685.4134507035153</v>
      </c>
      <c r="K197" s="17">
        <f t="shared" si="9"/>
        <v>26.3747336759677</v>
      </c>
      <c r="L197" s="18">
        <f t="shared" si="9"/>
        <v>516.5205120241884</v>
      </c>
      <c r="M197" s="19">
        <f t="shared" si="9"/>
        <v>0</v>
      </c>
      <c r="N197" s="17">
        <f t="shared" si="9"/>
        <v>0</v>
      </c>
      <c r="O197" s="17">
        <f t="shared" si="9"/>
        <v>0</v>
      </c>
      <c r="P197" s="17">
        <f t="shared" si="9"/>
        <v>0</v>
      </c>
      <c r="Q197" s="18">
        <f t="shared" si="9"/>
        <v>0</v>
      </c>
      <c r="R197" s="19">
        <f t="shared" si="9"/>
        <v>103.02437771918139</v>
      </c>
      <c r="S197" s="17">
        <f t="shared" si="9"/>
        <v>1676.2774309091542</v>
      </c>
      <c r="T197" s="17">
        <f t="shared" si="9"/>
        <v>100.05075427080531</v>
      </c>
      <c r="U197" s="17">
        <f t="shared" si="9"/>
        <v>0</v>
      </c>
      <c r="V197" s="18">
        <f t="shared" si="9"/>
        <v>196.90332656090072</v>
      </c>
      <c r="W197" s="19">
        <f t="shared" si="9"/>
        <v>0</v>
      </c>
      <c r="X197" s="17">
        <f t="shared" si="9"/>
        <v>0.0205761493225</v>
      </c>
      <c r="Y197" s="17">
        <f t="shared" si="9"/>
        <v>0</v>
      </c>
      <c r="Z197" s="17">
        <f t="shared" si="9"/>
        <v>0</v>
      </c>
      <c r="AA197" s="18">
        <f t="shared" si="9"/>
        <v>0</v>
      </c>
      <c r="AB197" s="19">
        <f t="shared" si="9"/>
        <v>15.9116378739308</v>
      </c>
      <c r="AC197" s="17">
        <f t="shared" si="9"/>
        <v>12.056922276677298</v>
      </c>
      <c r="AD197" s="17">
        <f t="shared" si="9"/>
        <v>0</v>
      </c>
      <c r="AE197" s="17">
        <f t="shared" si="9"/>
        <v>0</v>
      </c>
      <c r="AF197" s="18">
        <f t="shared" si="9"/>
        <v>7.7629113383199995</v>
      </c>
      <c r="AG197" s="19">
        <f t="shared" si="9"/>
        <v>0</v>
      </c>
      <c r="AH197" s="17">
        <f t="shared" si="9"/>
        <v>0</v>
      </c>
      <c r="AI197" s="17">
        <f t="shared" si="9"/>
        <v>0</v>
      </c>
      <c r="AJ197" s="17">
        <f t="shared" si="9"/>
        <v>0</v>
      </c>
      <c r="AK197" s="18">
        <f t="shared" si="9"/>
        <v>0</v>
      </c>
      <c r="AL197" s="19">
        <f t="shared" si="9"/>
        <v>0.509378452286</v>
      </c>
      <c r="AM197" s="17">
        <f t="shared" si="9"/>
        <v>0.2544093152579</v>
      </c>
      <c r="AN197" s="17">
        <f t="shared" si="9"/>
        <v>0</v>
      </c>
      <c r="AO197" s="17">
        <f t="shared" si="9"/>
        <v>0</v>
      </c>
      <c r="AP197" s="18">
        <f t="shared" si="9"/>
        <v>0.5766382891279</v>
      </c>
      <c r="AQ197" s="19">
        <f t="shared" si="9"/>
        <v>0</v>
      </c>
      <c r="AR197" s="17">
        <f t="shared" si="9"/>
        <v>276.9813491995803</v>
      </c>
      <c r="AS197" s="17">
        <f t="shared" si="9"/>
        <v>0</v>
      </c>
      <c r="AT197" s="17">
        <f t="shared" si="9"/>
        <v>0</v>
      </c>
      <c r="AU197" s="18">
        <f t="shared" si="9"/>
        <v>0</v>
      </c>
      <c r="AV197" s="19">
        <f t="shared" si="9"/>
        <v>2996.821155360887</v>
      </c>
      <c r="AW197" s="17">
        <f t="shared" si="9"/>
        <v>9071.462413080832</v>
      </c>
      <c r="AX197" s="17">
        <f t="shared" si="9"/>
        <v>63.84803667041861</v>
      </c>
      <c r="AY197" s="17">
        <f t="shared" si="9"/>
        <v>770.2387074725159</v>
      </c>
      <c r="AZ197" s="18">
        <f t="shared" si="9"/>
        <v>5288.338251290766</v>
      </c>
      <c r="BA197" s="19">
        <f t="shared" si="9"/>
        <v>0</v>
      </c>
      <c r="BB197" s="17">
        <f t="shared" si="9"/>
        <v>0</v>
      </c>
      <c r="BC197" s="17">
        <f t="shared" si="9"/>
        <v>0</v>
      </c>
      <c r="BD197" s="17">
        <f t="shared" si="9"/>
        <v>0</v>
      </c>
      <c r="BE197" s="18">
        <f t="shared" si="9"/>
        <v>0</v>
      </c>
      <c r="BF197" s="19">
        <f t="shared" si="9"/>
        <v>988.2469222598718</v>
      </c>
      <c r="BG197" s="17">
        <f t="shared" si="9"/>
        <v>2370.080159263261</v>
      </c>
      <c r="BH197" s="17">
        <f t="shared" si="9"/>
        <v>82.9611982077709</v>
      </c>
      <c r="BI197" s="17">
        <f t="shared" si="9"/>
        <v>0</v>
      </c>
      <c r="BJ197" s="18">
        <f t="shared" si="9"/>
        <v>1204.6062933029145</v>
      </c>
      <c r="BK197" s="31">
        <f>SUM(BK186:BK196)</f>
        <v>45799.23128205559</v>
      </c>
    </row>
    <row r="198" spans="1:63" s="20" customFormat="1" ht="15">
      <c r="A198" s="5"/>
      <c r="B198" s="14" t="s">
        <v>21</v>
      </c>
      <c r="C198" s="19">
        <f aca="true" t="shared" si="10" ref="C198:AH198">C197+C184+C181+C177+C17+C13</f>
        <v>0</v>
      </c>
      <c r="D198" s="17">
        <f t="shared" si="10"/>
        <v>4364.028600323997</v>
      </c>
      <c r="E198" s="17">
        <f t="shared" si="10"/>
        <v>0</v>
      </c>
      <c r="F198" s="17">
        <f t="shared" si="10"/>
        <v>0</v>
      </c>
      <c r="G198" s="18">
        <f t="shared" si="10"/>
        <v>187.9224355930966</v>
      </c>
      <c r="H198" s="19">
        <f t="shared" si="10"/>
        <v>1017.5921847296847</v>
      </c>
      <c r="I198" s="17">
        <f t="shared" si="10"/>
        <v>35044.249160752486</v>
      </c>
      <c r="J198" s="17">
        <f t="shared" si="10"/>
        <v>5530.806643225707</v>
      </c>
      <c r="K198" s="17">
        <f t="shared" si="10"/>
        <v>129.6483971787096</v>
      </c>
      <c r="L198" s="18">
        <f t="shared" si="10"/>
        <v>1120.8662205899054</v>
      </c>
      <c r="M198" s="19">
        <f t="shared" si="10"/>
        <v>0</v>
      </c>
      <c r="N198" s="17">
        <f t="shared" si="10"/>
        <v>0</v>
      </c>
      <c r="O198" s="17">
        <f t="shared" si="10"/>
        <v>0</v>
      </c>
      <c r="P198" s="17">
        <f t="shared" si="10"/>
        <v>0</v>
      </c>
      <c r="Q198" s="18">
        <f t="shared" si="10"/>
        <v>0</v>
      </c>
      <c r="R198" s="19">
        <f t="shared" si="10"/>
        <v>269.1028783978443</v>
      </c>
      <c r="S198" s="17">
        <f t="shared" si="10"/>
        <v>4204.212595226563</v>
      </c>
      <c r="T198" s="17">
        <f t="shared" si="10"/>
        <v>594.3407922123839</v>
      </c>
      <c r="U198" s="17">
        <f t="shared" si="10"/>
        <v>0</v>
      </c>
      <c r="V198" s="18">
        <f t="shared" si="10"/>
        <v>546.460951286796</v>
      </c>
      <c r="W198" s="19">
        <f t="shared" si="10"/>
        <v>0</v>
      </c>
      <c r="X198" s="17">
        <f t="shared" si="10"/>
        <v>24.909838064064303</v>
      </c>
      <c r="Y198" s="17">
        <f t="shared" si="10"/>
        <v>0</v>
      </c>
      <c r="Z198" s="17">
        <f t="shared" si="10"/>
        <v>0</v>
      </c>
      <c r="AA198" s="18">
        <f t="shared" si="10"/>
        <v>0</v>
      </c>
      <c r="AB198" s="19">
        <f t="shared" si="10"/>
        <v>20.1954018803114</v>
      </c>
      <c r="AC198" s="17">
        <f t="shared" si="10"/>
        <v>27.0136458598057</v>
      </c>
      <c r="AD198" s="17">
        <f t="shared" si="10"/>
        <v>0</v>
      </c>
      <c r="AE198" s="17">
        <f t="shared" si="10"/>
        <v>0</v>
      </c>
      <c r="AF198" s="18">
        <f t="shared" si="10"/>
        <v>19.6235858821879</v>
      </c>
      <c r="AG198" s="19">
        <f t="shared" si="10"/>
        <v>0</v>
      </c>
      <c r="AH198" s="17">
        <f t="shared" si="10"/>
        <v>0</v>
      </c>
      <c r="AI198" s="17">
        <f aca="true" t="shared" si="11" ref="AI198:BK198">AI197+AI184+AI181+AI177+AI17+AI13</f>
        <v>0</v>
      </c>
      <c r="AJ198" s="17">
        <f t="shared" si="11"/>
        <v>0</v>
      </c>
      <c r="AK198" s="18">
        <f t="shared" si="11"/>
        <v>0</v>
      </c>
      <c r="AL198" s="19">
        <f t="shared" si="11"/>
        <v>0.9168558342498</v>
      </c>
      <c r="AM198" s="17">
        <f t="shared" si="11"/>
        <v>0.2544093152579</v>
      </c>
      <c r="AN198" s="17">
        <f t="shared" si="11"/>
        <v>0</v>
      </c>
      <c r="AO198" s="17">
        <f t="shared" si="11"/>
        <v>0</v>
      </c>
      <c r="AP198" s="18">
        <f t="shared" si="11"/>
        <v>0.9224315547725</v>
      </c>
      <c r="AQ198" s="19">
        <f t="shared" si="11"/>
        <v>0</v>
      </c>
      <c r="AR198" s="17">
        <f t="shared" si="11"/>
        <v>877.3558253548057</v>
      </c>
      <c r="AS198" s="17">
        <f t="shared" si="11"/>
        <v>0</v>
      </c>
      <c r="AT198" s="17">
        <f t="shared" si="11"/>
        <v>0</v>
      </c>
      <c r="AU198" s="18">
        <f t="shared" si="11"/>
        <v>0</v>
      </c>
      <c r="AV198" s="19">
        <f t="shared" si="11"/>
        <v>6470.175516624689</v>
      </c>
      <c r="AW198" s="17">
        <f t="shared" si="11"/>
        <v>19277.57357592557</v>
      </c>
      <c r="AX198" s="17">
        <f t="shared" si="11"/>
        <v>2727.3220612748687</v>
      </c>
      <c r="AY198" s="17">
        <f t="shared" si="11"/>
        <v>770.2387074725159</v>
      </c>
      <c r="AZ198" s="18">
        <f t="shared" si="11"/>
        <v>8945.3267595224</v>
      </c>
      <c r="BA198" s="19">
        <f t="shared" si="11"/>
        <v>0</v>
      </c>
      <c r="BB198" s="17">
        <f t="shared" si="11"/>
        <v>0</v>
      </c>
      <c r="BC198" s="17">
        <f t="shared" si="11"/>
        <v>0</v>
      </c>
      <c r="BD198" s="17">
        <f t="shared" si="11"/>
        <v>0</v>
      </c>
      <c r="BE198" s="18">
        <f t="shared" si="11"/>
        <v>0</v>
      </c>
      <c r="BF198" s="19">
        <f t="shared" si="11"/>
        <v>1843.1206788017284</v>
      </c>
      <c r="BG198" s="17">
        <f t="shared" si="11"/>
        <v>4636.813803325438</v>
      </c>
      <c r="BH198" s="17">
        <f t="shared" si="11"/>
        <v>277.11112936270274</v>
      </c>
      <c r="BI198" s="17">
        <f t="shared" si="11"/>
        <v>0</v>
      </c>
      <c r="BJ198" s="18">
        <f t="shared" si="11"/>
        <v>2040.208869260112</v>
      </c>
      <c r="BK198" s="18">
        <f t="shared" si="11"/>
        <v>100968.31395483264</v>
      </c>
    </row>
    <row r="199" spans="3:63" ht="15" customHeight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</row>
    <row r="200" spans="1:63" s="12" customFormat="1" ht="15" customHeight="1">
      <c r="A200" s="5" t="s">
        <v>22</v>
      </c>
      <c r="B200" s="25" t="s">
        <v>23</v>
      </c>
      <c r="C200" s="50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2"/>
      <c r="BK200" s="15"/>
    </row>
    <row r="201" spans="1:63" s="12" customFormat="1" ht="15">
      <c r="A201" s="5" t="s">
        <v>9</v>
      </c>
      <c r="B201" s="56" t="s">
        <v>103</v>
      </c>
      <c r="C201" s="11"/>
      <c r="D201" s="9"/>
      <c r="E201" s="9"/>
      <c r="F201" s="9"/>
      <c r="G201" s="10"/>
      <c r="H201" s="11"/>
      <c r="I201" s="9"/>
      <c r="J201" s="9"/>
      <c r="K201" s="9"/>
      <c r="L201" s="10"/>
      <c r="M201" s="11"/>
      <c r="N201" s="9"/>
      <c r="O201" s="9"/>
      <c r="P201" s="9"/>
      <c r="Q201" s="10"/>
      <c r="R201" s="11"/>
      <c r="S201" s="9"/>
      <c r="T201" s="9"/>
      <c r="U201" s="9"/>
      <c r="V201" s="10"/>
      <c r="W201" s="11"/>
      <c r="X201" s="9"/>
      <c r="Y201" s="9"/>
      <c r="Z201" s="9"/>
      <c r="AA201" s="10"/>
      <c r="AB201" s="11"/>
      <c r="AC201" s="9"/>
      <c r="AD201" s="9"/>
      <c r="AE201" s="9"/>
      <c r="AF201" s="10"/>
      <c r="AG201" s="11"/>
      <c r="AH201" s="9"/>
      <c r="AI201" s="9"/>
      <c r="AJ201" s="9"/>
      <c r="AK201" s="10"/>
      <c r="AL201" s="11"/>
      <c r="AM201" s="9"/>
      <c r="AN201" s="9"/>
      <c r="AO201" s="9"/>
      <c r="AP201" s="10"/>
      <c r="AQ201" s="11"/>
      <c r="AR201" s="9"/>
      <c r="AS201" s="9"/>
      <c r="AT201" s="9"/>
      <c r="AU201" s="10"/>
      <c r="AV201" s="11"/>
      <c r="AW201" s="9"/>
      <c r="AX201" s="9"/>
      <c r="AY201" s="9"/>
      <c r="AZ201" s="10"/>
      <c r="BA201" s="11"/>
      <c r="BB201" s="9"/>
      <c r="BC201" s="9"/>
      <c r="BD201" s="9"/>
      <c r="BE201" s="10"/>
      <c r="BF201" s="11"/>
      <c r="BG201" s="9"/>
      <c r="BH201" s="9"/>
      <c r="BI201" s="9"/>
      <c r="BJ201" s="10"/>
      <c r="BK201" s="16"/>
    </row>
    <row r="202" spans="1:63" s="12" customFormat="1" ht="15">
      <c r="A202" s="5"/>
      <c r="B202" s="8" t="s">
        <v>292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0.9203801254174</v>
      </c>
      <c r="I202" s="9">
        <v>0</v>
      </c>
      <c r="J202" s="9">
        <v>0</v>
      </c>
      <c r="K202" s="9">
        <v>0</v>
      </c>
      <c r="L202" s="10">
        <v>0.5782150520636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0.604891173255</v>
      </c>
      <c r="S202" s="9">
        <v>0</v>
      </c>
      <c r="T202" s="9">
        <v>0</v>
      </c>
      <c r="U202" s="9">
        <v>0</v>
      </c>
      <c r="V202" s="10">
        <v>0.08916694606390001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0.32955801499879994</v>
      </c>
      <c r="AC202" s="9">
        <v>0</v>
      </c>
      <c r="AD202" s="9">
        <v>0</v>
      </c>
      <c r="AE202" s="9">
        <v>0</v>
      </c>
      <c r="AF202" s="10">
        <v>0.22003814925770004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0.8272471838364</v>
      </c>
      <c r="AM202" s="9">
        <v>0</v>
      </c>
      <c r="AN202" s="9">
        <v>0</v>
      </c>
      <c r="AO202" s="9">
        <v>0</v>
      </c>
      <c r="AP202" s="10">
        <v>0.1557032487735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45.04915652111514</v>
      </c>
      <c r="AW202" s="9">
        <v>0.0013295356451</v>
      </c>
      <c r="AX202" s="9">
        <v>0</v>
      </c>
      <c r="AY202" s="9">
        <v>0</v>
      </c>
      <c r="AZ202" s="10">
        <v>19.78582523259331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46.62344657933133</v>
      </c>
      <c r="BG202" s="9">
        <v>0.0372269980644</v>
      </c>
      <c r="BH202" s="9">
        <v>0</v>
      </c>
      <c r="BI202" s="9">
        <v>0</v>
      </c>
      <c r="BJ202" s="10">
        <v>11.384428256078003</v>
      </c>
      <c r="BK202" s="16">
        <f>SUM(C202:BJ202)</f>
        <v>126.60661301649358</v>
      </c>
    </row>
    <row r="203" spans="1:63" s="12" customFormat="1" ht="15">
      <c r="A203" s="5"/>
      <c r="B203" s="8" t="s">
        <v>33</v>
      </c>
      <c r="C203" s="11">
        <v>0</v>
      </c>
      <c r="D203" s="9">
        <v>0.5740198175806</v>
      </c>
      <c r="E203" s="9">
        <v>0</v>
      </c>
      <c r="F203" s="9">
        <v>0</v>
      </c>
      <c r="G203" s="10">
        <v>0</v>
      </c>
      <c r="H203" s="11">
        <v>92.59527828982712</v>
      </c>
      <c r="I203" s="9">
        <v>0.3627050623221</v>
      </c>
      <c r="J203" s="9">
        <v>0.0012625740967</v>
      </c>
      <c r="K203" s="9">
        <v>0</v>
      </c>
      <c r="L203" s="10">
        <v>64.88024463641192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65.29645795153438</v>
      </c>
      <c r="S203" s="9">
        <v>0.1839519331611</v>
      </c>
      <c r="T203" s="9">
        <v>0</v>
      </c>
      <c r="U203" s="9">
        <v>0</v>
      </c>
      <c r="V203" s="10">
        <v>32.171815709766506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6.4039969642232</v>
      </c>
      <c r="AC203" s="9">
        <v>0.008160828</v>
      </c>
      <c r="AD203" s="9">
        <v>0</v>
      </c>
      <c r="AE203" s="9">
        <v>0</v>
      </c>
      <c r="AF203" s="10">
        <v>2.582823917546899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5.387609987674299</v>
      </c>
      <c r="AM203" s="9">
        <v>39.6153904019353</v>
      </c>
      <c r="AN203" s="9">
        <v>0</v>
      </c>
      <c r="AO203" s="9">
        <v>0</v>
      </c>
      <c r="AP203" s="10">
        <v>1.7539693731273998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1486.227202786207</v>
      </c>
      <c r="AW203" s="9">
        <v>18.192329407867597</v>
      </c>
      <c r="AX203" s="9">
        <v>0.1842043760322</v>
      </c>
      <c r="AY203" s="9">
        <v>0.0225858100967</v>
      </c>
      <c r="AZ203" s="10">
        <v>1096.3708385460725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1129.4416352314902</v>
      </c>
      <c r="BG203" s="9">
        <v>28.405588266510396</v>
      </c>
      <c r="BH203" s="9">
        <v>0</v>
      </c>
      <c r="BI203" s="9">
        <v>0</v>
      </c>
      <c r="BJ203" s="10">
        <v>489.85742817046525</v>
      </c>
      <c r="BK203" s="16">
        <f>SUM(C203:BJ203)</f>
        <v>4560.51950004195</v>
      </c>
    </row>
    <row r="204" spans="1:63" s="20" customFormat="1" ht="15">
      <c r="A204" s="5"/>
      <c r="B204" s="14" t="s">
        <v>11</v>
      </c>
      <c r="C204" s="19">
        <f>SUM(C202:C203)</f>
        <v>0</v>
      </c>
      <c r="D204" s="17">
        <f aca="true" t="shared" si="12" ref="D204:BK204">SUM(D202:D203)</f>
        <v>0.5740198175806</v>
      </c>
      <c r="E204" s="17">
        <f t="shared" si="12"/>
        <v>0</v>
      </c>
      <c r="F204" s="17">
        <f t="shared" si="12"/>
        <v>0</v>
      </c>
      <c r="G204" s="18">
        <f t="shared" si="12"/>
        <v>0</v>
      </c>
      <c r="H204" s="19">
        <f t="shared" si="12"/>
        <v>93.51565841524452</v>
      </c>
      <c r="I204" s="17">
        <f t="shared" si="12"/>
        <v>0.3627050623221</v>
      </c>
      <c r="J204" s="17">
        <f t="shared" si="12"/>
        <v>0.0012625740967</v>
      </c>
      <c r="K204" s="17">
        <f t="shared" si="12"/>
        <v>0</v>
      </c>
      <c r="L204" s="18">
        <f t="shared" si="12"/>
        <v>65.45845968847551</v>
      </c>
      <c r="M204" s="19">
        <f t="shared" si="12"/>
        <v>0</v>
      </c>
      <c r="N204" s="17">
        <f t="shared" si="12"/>
        <v>0</v>
      </c>
      <c r="O204" s="17">
        <f t="shared" si="12"/>
        <v>0</v>
      </c>
      <c r="P204" s="17">
        <f t="shared" si="12"/>
        <v>0</v>
      </c>
      <c r="Q204" s="18">
        <f t="shared" si="12"/>
        <v>0</v>
      </c>
      <c r="R204" s="19">
        <f t="shared" si="12"/>
        <v>65.90134912478938</v>
      </c>
      <c r="S204" s="17">
        <f t="shared" si="12"/>
        <v>0.1839519331611</v>
      </c>
      <c r="T204" s="17">
        <f t="shared" si="12"/>
        <v>0</v>
      </c>
      <c r="U204" s="17">
        <f t="shared" si="12"/>
        <v>0</v>
      </c>
      <c r="V204" s="18">
        <f t="shared" si="12"/>
        <v>32.260982655830404</v>
      </c>
      <c r="W204" s="19">
        <f t="shared" si="12"/>
        <v>0</v>
      </c>
      <c r="X204" s="17">
        <f t="shared" si="12"/>
        <v>0</v>
      </c>
      <c r="Y204" s="17">
        <f t="shared" si="12"/>
        <v>0</v>
      </c>
      <c r="Z204" s="17">
        <f t="shared" si="12"/>
        <v>0</v>
      </c>
      <c r="AA204" s="18">
        <f t="shared" si="12"/>
        <v>0</v>
      </c>
      <c r="AB204" s="19">
        <f t="shared" si="12"/>
        <v>6.733554979222</v>
      </c>
      <c r="AC204" s="17">
        <f t="shared" si="12"/>
        <v>0.008160828</v>
      </c>
      <c r="AD204" s="17">
        <f t="shared" si="12"/>
        <v>0</v>
      </c>
      <c r="AE204" s="17">
        <f t="shared" si="12"/>
        <v>0</v>
      </c>
      <c r="AF204" s="18">
        <f t="shared" si="12"/>
        <v>2.8028620668045994</v>
      </c>
      <c r="AG204" s="19">
        <f t="shared" si="12"/>
        <v>0</v>
      </c>
      <c r="AH204" s="17">
        <f t="shared" si="12"/>
        <v>0</v>
      </c>
      <c r="AI204" s="17">
        <f t="shared" si="12"/>
        <v>0</v>
      </c>
      <c r="AJ204" s="17">
        <f t="shared" si="12"/>
        <v>0</v>
      </c>
      <c r="AK204" s="18">
        <f t="shared" si="12"/>
        <v>0</v>
      </c>
      <c r="AL204" s="19">
        <f t="shared" si="12"/>
        <v>6.214857171510699</v>
      </c>
      <c r="AM204" s="17">
        <f t="shared" si="12"/>
        <v>39.6153904019353</v>
      </c>
      <c r="AN204" s="17">
        <f t="shared" si="12"/>
        <v>0</v>
      </c>
      <c r="AO204" s="17">
        <f t="shared" si="12"/>
        <v>0</v>
      </c>
      <c r="AP204" s="18">
        <f t="shared" si="12"/>
        <v>1.9096726219008997</v>
      </c>
      <c r="AQ204" s="19">
        <f t="shared" si="12"/>
        <v>0</v>
      </c>
      <c r="AR204" s="17">
        <f t="shared" si="12"/>
        <v>0</v>
      </c>
      <c r="AS204" s="17">
        <f t="shared" si="12"/>
        <v>0</v>
      </c>
      <c r="AT204" s="17">
        <f t="shared" si="12"/>
        <v>0</v>
      </c>
      <c r="AU204" s="18">
        <f t="shared" si="12"/>
        <v>0</v>
      </c>
      <c r="AV204" s="19">
        <f t="shared" si="12"/>
        <v>1531.276359307322</v>
      </c>
      <c r="AW204" s="17">
        <f t="shared" si="12"/>
        <v>18.1936589435127</v>
      </c>
      <c r="AX204" s="17">
        <f t="shared" si="12"/>
        <v>0.1842043760322</v>
      </c>
      <c r="AY204" s="17">
        <f t="shared" si="12"/>
        <v>0.0225858100967</v>
      </c>
      <c r="AZ204" s="18">
        <f t="shared" si="12"/>
        <v>1116.156663778666</v>
      </c>
      <c r="BA204" s="19">
        <f t="shared" si="12"/>
        <v>0</v>
      </c>
      <c r="BB204" s="17">
        <f t="shared" si="12"/>
        <v>0</v>
      </c>
      <c r="BC204" s="17">
        <f t="shared" si="12"/>
        <v>0</v>
      </c>
      <c r="BD204" s="17">
        <f t="shared" si="12"/>
        <v>0</v>
      </c>
      <c r="BE204" s="18">
        <f t="shared" si="12"/>
        <v>0</v>
      </c>
      <c r="BF204" s="19">
        <f t="shared" si="12"/>
        <v>1176.0650818108215</v>
      </c>
      <c r="BG204" s="17">
        <f t="shared" si="12"/>
        <v>28.442815264574797</v>
      </c>
      <c r="BH204" s="17">
        <f t="shared" si="12"/>
        <v>0</v>
      </c>
      <c r="BI204" s="17">
        <f t="shared" si="12"/>
        <v>0</v>
      </c>
      <c r="BJ204" s="18">
        <f t="shared" si="12"/>
        <v>501.2418564265433</v>
      </c>
      <c r="BK204" s="31">
        <f t="shared" si="12"/>
        <v>4687.1261130584435</v>
      </c>
    </row>
    <row r="205" spans="3:63" ht="15" customHeight="1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</row>
    <row r="206" spans="1:63" s="12" customFormat="1" ht="15">
      <c r="A206" s="5" t="s">
        <v>12</v>
      </c>
      <c r="B206" s="26" t="s">
        <v>24</v>
      </c>
      <c r="C206" s="11"/>
      <c r="D206" s="9"/>
      <c r="E206" s="9"/>
      <c r="F206" s="9"/>
      <c r="G206" s="10"/>
      <c r="H206" s="11"/>
      <c r="I206" s="9"/>
      <c r="J206" s="9"/>
      <c r="K206" s="9"/>
      <c r="L206" s="10"/>
      <c r="M206" s="11"/>
      <c r="N206" s="9"/>
      <c r="O206" s="9"/>
      <c r="P206" s="9"/>
      <c r="Q206" s="10"/>
      <c r="R206" s="11"/>
      <c r="S206" s="9"/>
      <c r="T206" s="9"/>
      <c r="U206" s="9"/>
      <c r="V206" s="10"/>
      <c r="W206" s="11"/>
      <c r="X206" s="9"/>
      <c r="Y206" s="9"/>
      <c r="Z206" s="9"/>
      <c r="AA206" s="10"/>
      <c r="AB206" s="11"/>
      <c r="AC206" s="9"/>
      <c r="AD206" s="9"/>
      <c r="AE206" s="9"/>
      <c r="AF206" s="10"/>
      <c r="AG206" s="11"/>
      <c r="AH206" s="9"/>
      <c r="AI206" s="9"/>
      <c r="AJ206" s="9"/>
      <c r="AK206" s="10"/>
      <c r="AL206" s="11"/>
      <c r="AM206" s="9"/>
      <c r="AN206" s="9"/>
      <c r="AO206" s="9"/>
      <c r="AP206" s="10"/>
      <c r="AQ206" s="11"/>
      <c r="AR206" s="9"/>
      <c r="AS206" s="9"/>
      <c r="AT206" s="9"/>
      <c r="AU206" s="10"/>
      <c r="AV206" s="11"/>
      <c r="AW206" s="9"/>
      <c r="AX206" s="9"/>
      <c r="AY206" s="9"/>
      <c r="AZ206" s="10"/>
      <c r="BA206" s="11"/>
      <c r="BB206" s="9"/>
      <c r="BC206" s="9"/>
      <c r="BD206" s="9"/>
      <c r="BE206" s="10"/>
      <c r="BF206" s="11"/>
      <c r="BG206" s="9"/>
      <c r="BH206" s="9"/>
      <c r="BI206" s="9"/>
      <c r="BJ206" s="10"/>
      <c r="BK206" s="16"/>
    </row>
    <row r="207" spans="1:63" s="12" customFormat="1" ht="15">
      <c r="A207" s="5"/>
      <c r="B207" s="8" t="s">
        <v>172</v>
      </c>
      <c r="C207" s="11">
        <v>0</v>
      </c>
      <c r="D207" s="9">
        <v>0.5500963399677</v>
      </c>
      <c r="E207" s="9">
        <v>0</v>
      </c>
      <c r="F207" s="9">
        <v>0</v>
      </c>
      <c r="G207" s="10">
        <v>0</v>
      </c>
      <c r="H207" s="11">
        <v>32.3406165662545</v>
      </c>
      <c r="I207" s="9">
        <v>1178.3540426696434</v>
      </c>
      <c r="J207" s="9">
        <v>0</v>
      </c>
      <c r="K207" s="9">
        <v>0</v>
      </c>
      <c r="L207" s="10">
        <v>75.201253141804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25.247037730964003</v>
      </c>
      <c r="S207" s="9">
        <v>78.2735256529346</v>
      </c>
      <c r="T207" s="9">
        <v>0</v>
      </c>
      <c r="U207" s="9">
        <v>0</v>
      </c>
      <c r="V207" s="10">
        <v>3.8941250166107992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0.0875420221935</v>
      </c>
      <c r="AC207" s="9">
        <v>0</v>
      </c>
      <c r="AD207" s="9">
        <v>0</v>
      </c>
      <c r="AE207" s="9">
        <v>0</v>
      </c>
      <c r="AF207" s="10">
        <v>0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439.532230345535</v>
      </c>
      <c r="AW207" s="9">
        <v>684.6207971050618</v>
      </c>
      <c r="AX207" s="9">
        <v>0</v>
      </c>
      <c r="AY207" s="9">
        <v>0</v>
      </c>
      <c r="AZ207" s="10">
        <v>210.99549675485056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105.741879092173</v>
      </c>
      <c r="BG207" s="9">
        <v>46.5357005195782</v>
      </c>
      <c r="BH207" s="9">
        <v>0</v>
      </c>
      <c r="BI207" s="9">
        <v>0</v>
      </c>
      <c r="BJ207" s="10">
        <v>16.363512931800198</v>
      </c>
      <c r="BK207" s="16">
        <f>SUM(C207:BJ207)</f>
        <v>2897.7378558893715</v>
      </c>
    </row>
    <row r="208" spans="1:63" s="12" customFormat="1" ht="15">
      <c r="A208" s="5"/>
      <c r="B208" s="8" t="s">
        <v>173</v>
      </c>
      <c r="C208" s="11">
        <v>0</v>
      </c>
      <c r="D208" s="9">
        <v>2.0892635835805</v>
      </c>
      <c r="E208" s="9">
        <v>0</v>
      </c>
      <c r="F208" s="9">
        <v>0</v>
      </c>
      <c r="G208" s="10">
        <v>0</v>
      </c>
      <c r="H208" s="11">
        <v>20.613690690185102</v>
      </c>
      <c r="I208" s="9">
        <v>6.714185213740399</v>
      </c>
      <c r="J208" s="9">
        <v>1.0281250574838001</v>
      </c>
      <c r="K208" s="9">
        <v>0</v>
      </c>
      <c r="L208" s="10">
        <v>88.36130776740958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16.5350266269569</v>
      </c>
      <c r="S208" s="9">
        <v>5.8795434856768</v>
      </c>
      <c r="T208" s="9">
        <v>0</v>
      </c>
      <c r="U208" s="9">
        <v>0</v>
      </c>
      <c r="V208" s="10">
        <v>28.3183847640556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1.2482806199663001</v>
      </c>
      <c r="AC208" s="9">
        <v>0.0945202830966</v>
      </c>
      <c r="AD208" s="9">
        <v>0</v>
      </c>
      <c r="AE208" s="9">
        <v>0</v>
      </c>
      <c r="AF208" s="10">
        <v>4.680798674933699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0.7792750061907999</v>
      </c>
      <c r="AM208" s="9">
        <v>0</v>
      </c>
      <c r="AN208" s="9">
        <v>0</v>
      </c>
      <c r="AO208" s="9">
        <v>0</v>
      </c>
      <c r="AP208" s="10">
        <v>0.4367864746115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373.62901896265134</v>
      </c>
      <c r="AW208" s="9">
        <v>164.5735851302502</v>
      </c>
      <c r="AX208" s="9">
        <v>0.0213089222902</v>
      </c>
      <c r="AY208" s="9">
        <v>0</v>
      </c>
      <c r="AZ208" s="10">
        <v>1081.9674655650942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181.17941653538898</v>
      </c>
      <c r="BG208" s="9">
        <v>36.779794070798</v>
      </c>
      <c r="BH208" s="9">
        <v>0</v>
      </c>
      <c r="BI208" s="9">
        <v>0</v>
      </c>
      <c r="BJ208" s="10">
        <v>258.48758676472556</v>
      </c>
      <c r="BK208" s="16">
        <f aca="true" t="shared" si="13" ref="BK208:BK237">SUM(C208:BJ208)</f>
        <v>2273.417364199086</v>
      </c>
    </row>
    <row r="209" spans="1:63" s="12" customFormat="1" ht="15">
      <c r="A209" s="5"/>
      <c r="B209" s="8" t="s">
        <v>306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0.31989417625750005</v>
      </c>
      <c r="I209" s="9">
        <v>0</v>
      </c>
      <c r="J209" s="9">
        <v>0</v>
      </c>
      <c r="K209" s="9">
        <v>0</v>
      </c>
      <c r="L209" s="10">
        <v>0.1018313380966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0.056258136902299985</v>
      </c>
      <c r="S209" s="9">
        <v>0</v>
      </c>
      <c r="T209" s="9">
        <v>0</v>
      </c>
      <c r="U209" s="9">
        <v>0</v>
      </c>
      <c r="V209" s="10">
        <v>0.021398830645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</v>
      </c>
      <c r="AC209" s="9">
        <v>0</v>
      </c>
      <c r="AD209" s="9">
        <v>0</v>
      </c>
      <c r="AE209" s="9">
        <v>0</v>
      </c>
      <c r="AF209" s="10">
        <v>0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0.0012139129032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123.07556250812581</v>
      </c>
      <c r="AW209" s="9">
        <v>77.81676605437691</v>
      </c>
      <c r="AX209" s="9">
        <v>0</v>
      </c>
      <c r="AY209" s="9">
        <v>0</v>
      </c>
      <c r="AZ209" s="10">
        <v>22.606431154869696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4.4354313832246</v>
      </c>
      <c r="BG209" s="9">
        <v>1.3507034944515</v>
      </c>
      <c r="BH209" s="9">
        <v>0</v>
      </c>
      <c r="BI209" s="9">
        <v>0</v>
      </c>
      <c r="BJ209" s="10">
        <v>0.49345559516110005</v>
      </c>
      <c r="BK209" s="16">
        <f t="shared" si="13"/>
        <v>230.27894658501424</v>
      </c>
    </row>
    <row r="210" spans="1:63" s="12" customFormat="1" ht="15">
      <c r="A210" s="5"/>
      <c r="B210" s="8" t="s">
        <v>174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1.2304427618375</v>
      </c>
      <c r="I210" s="9">
        <v>1.7320221032257002</v>
      </c>
      <c r="J210" s="9">
        <v>0</v>
      </c>
      <c r="K210" s="9">
        <v>0</v>
      </c>
      <c r="L210" s="10">
        <v>2.4741449125792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1.1283865136439002</v>
      </c>
      <c r="S210" s="9">
        <v>2.6598675755159</v>
      </c>
      <c r="T210" s="9">
        <v>0</v>
      </c>
      <c r="U210" s="9">
        <v>0</v>
      </c>
      <c r="V210" s="10">
        <v>0.8207384707729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1.1221495712575003</v>
      </c>
      <c r="AC210" s="9">
        <v>0</v>
      </c>
      <c r="AD210" s="9">
        <v>0</v>
      </c>
      <c r="AE210" s="9">
        <v>0</v>
      </c>
      <c r="AF210" s="10">
        <v>0.32616027090309996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0.032198905806100006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142.11332610978286</v>
      </c>
      <c r="AW210" s="9">
        <v>18.6252047006574</v>
      </c>
      <c r="AX210" s="9">
        <v>0</v>
      </c>
      <c r="AY210" s="9">
        <v>0</v>
      </c>
      <c r="AZ210" s="10">
        <v>101.88555948457662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38.6035014422131</v>
      </c>
      <c r="BG210" s="9">
        <v>4.500091969030999</v>
      </c>
      <c r="BH210" s="9">
        <v>0</v>
      </c>
      <c r="BI210" s="9">
        <v>0</v>
      </c>
      <c r="BJ210" s="10">
        <v>20.592521761644402</v>
      </c>
      <c r="BK210" s="16">
        <f t="shared" si="13"/>
        <v>337.84631655344714</v>
      </c>
    </row>
    <row r="211" spans="1:63" s="12" customFormat="1" ht="15">
      <c r="A211" s="5"/>
      <c r="B211" s="8" t="s">
        <v>175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1.6062586783531998</v>
      </c>
      <c r="I211" s="9">
        <v>0.0011761119354</v>
      </c>
      <c r="J211" s="9">
        <v>0</v>
      </c>
      <c r="K211" s="9">
        <v>0</v>
      </c>
      <c r="L211" s="10">
        <v>1.3352757178049002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3.7476852209970994</v>
      </c>
      <c r="S211" s="9">
        <v>0</v>
      </c>
      <c r="T211" s="9">
        <v>0</v>
      </c>
      <c r="U211" s="9">
        <v>0</v>
      </c>
      <c r="V211" s="10">
        <v>1.2055465341598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1.0451538674833</v>
      </c>
      <c r="AC211" s="9">
        <v>0</v>
      </c>
      <c r="AD211" s="9">
        <v>0.0127802151612</v>
      </c>
      <c r="AE211" s="9">
        <v>0</v>
      </c>
      <c r="AF211" s="10">
        <v>0.3214632044192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0.18842965228990002</v>
      </c>
      <c r="AM211" s="9">
        <v>0</v>
      </c>
      <c r="AN211" s="9">
        <v>0</v>
      </c>
      <c r="AO211" s="9">
        <v>0</v>
      </c>
      <c r="AP211" s="10">
        <v>0.0017427566128999999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171.85355405685527</v>
      </c>
      <c r="AW211" s="9">
        <v>22.75773026043886</v>
      </c>
      <c r="AX211" s="9">
        <v>0</v>
      </c>
      <c r="AY211" s="9">
        <v>0</v>
      </c>
      <c r="AZ211" s="10">
        <v>91.98149867974843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117.13506231212749</v>
      </c>
      <c r="BG211" s="9">
        <v>9.144077502351902</v>
      </c>
      <c r="BH211" s="9">
        <v>1.1618377419354</v>
      </c>
      <c r="BI211" s="9">
        <v>0</v>
      </c>
      <c r="BJ211" s="10">
        <v>57.38010206931501</v>
      </c>
      <c r="BK211" s="16">
        <f>SUM(C211:BJ211)</f>
        <v>480.8793745819893</v>
      </c>
    </row>
    <row r="212" spans="1:63" s="12" customFormat="1" ht="15">
      <c r="A212" s="5"/>
      <c r="B212" s="8" t="s">
        <v>176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0.8908762237412001</v>
      </c>
      <c r="I212" s="9">
        <v>0.32285922580629994</v>
      </c>
      <c r="J212" s="9">
        <v>0</v>
      </c>
      <c r="K212" s="9">
        <v>0</v>
      </c>
      <c r="L212" s="10">
        <v>0.8812555321609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0.0748288429669</v>
      </c>
      <c r="S212" s="9">
        <v>0</v>
      </c>
      <c r="T212" s="9">
        <v>0</v>
      </c>
      <c r="U212" s="9">
        <v>0</v>
      </c>
      <c r="V212" s="10">
        <v>0.037439816032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0.049627030322400005</v>
      </c>
      <c r="AC212" s="9">
        <v>0</v>
      </c>
      <c r="AD212" s="9">
        <v>0</v>
      </c>
      <c r="AE212" s="9">
        <v>0</v>
      </c>
      <c r="AF212" s="10">
        <v>0.0064325179677000004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0.0053643967741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215.87469950034756</v>
      </c>
      <c r="AW212" s="9">
        <v>119.3122386960164</v>
      </c>
      <c r="AX212" s="9">
        <v>0</v>
      </c>
      <c r="AY212" s="9">
        <v>0</v>
      </c>
      <c r="AZ212" s="10">
        <v>100.6044195943852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4.8971374338347</v>
      </c>
      <c r="BG212" s="9">
        <v>46.2816926913222</v>
      </c>
      <c r="BH212" s="9">
        <v>0</v>
      </c>
      <c r="BI212" s="9">
        <v>0</v>
      </c>
      <c r="BJ212" s="10">
        <v>0.30477395193499995</v>
      </c>
      <c r="BK212" s="16">
        <f t="shared" si="13"/>
        <v>489.5436454536125</v>
      </c>
    </row>
    <row r="213" spans="1:63" s="12" customFormat="1" ht="15">
      <c r="A213" s="5"/>
      <c r="B213" s="8" t="s">
        <v>177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7.773098108417001</v>
      </c>
      <c r="I213" s="9">
        <v>7.544156013709001</v>
      </c>
      <c r="J213" s="9">
        <v>0</v>
      </c>
      <c r="K213" s="9">
        <v>0</v>
      </c>
      <c r="L213" s="10">
        <v>5.2525026003207005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5.1027402028037985</v>
      </c>
      <c r="S213" s="9">
        <v>2.805699012903</v>
      </c>
      <c r="T213" s="9">
        <v>0</v>
      </c>
      <c r="U213" s="9">
        <v>0</v>
      </c>
      <c r="V213" s="10">
        <v>1.6943275027077997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6.893080627127901</v>
      </c>
      <c r="AC213" s="9">
        <v>0</v>
      </c>
      <c r="AD213" s="9">
        <v>0</v>
      </c>
      <c r="AE213" s="9">
        <v>0</v>
      </c>
      <c r="AF213" s="10">
        <v>1.3091708182577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0.21429254067649997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388.76822167992935</v>
      </c>
      <c r="AW213" s="9">
        <v>101.63475322075091</v>
      </c>
      <c r="AX213" s="9">
        <v>0</v>
      </c>
      <c r="AY213" s="9">
        <v>0</v>
      </c>
      <c r="AZ213" s="10">
        <v>274.0150130738601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194.99846276399072</v>
      </c>
      <c r="BG213" s="9">
        <v>27.196636362801804</v>
      </c>
      <c r="BH213" s="9">
        <v>0</v>
      </c>
      <c r="BI213" s="9">
        <v>0</v>
      </c>
      <c r="BJ213" s="10">
        <v>65.29648266360698</v>
      </c>
      <c r="BK213" s="16">
        <f t="shared" si="13"/>
        <v>1090.498637191863</v>
      </c>
    </row>
    <row r="214" spans="1:63" s="12" customFormat="1" ht="15">
      <c r="A214" s="5"/>
      <c r="B214" s="8" t="s">
        <v>201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3.8612003236111008</v>
      </c>
      <c r="I214" s="9">
        <v>0.5183151612903</v>
      </c>
      <c r="J214" s="9">
        <v>0</v>
      </c>
      <c r="K214" s="9">
        <v>0</v>
      </c>
      <c r="L214" s="10">
        <v>0.9144239113218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3.4161282987719996</v>
      </c>
      <c r="S214" s="9">
        <v>0.103663032258</v>
      </c>
      <c r="T214" s="9">
        <v>0</v>
      </c>
      <c r="U214" s="9">
        <v>0</v>
      </c>
      <c r="V214" s="10">
        <v>0.6625240768374003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0.1452137896127</v>
      </c>
      <c r="AC214" s="9">
        <v>0</v>
      </c>
      <c r="AD214" s="9">
        <v>0</v>
      </c>
      <c r="AE214" s="9">
        <v>0</v>
      </c>
      <c r="AF214" s="10">
        <v>3.3534558870967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0.0041273311289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135.2855469882999</v>
      </c>
      <c r="AW214" s="9">
        <v>18.797524631126443</v>
      </c>
      <c r="AX214" s="9">
        <v>0</v>
      </c>
      <c r="AY214" s="9">
        <v>0</v>
      </c>
      <c r="AZ214" s="10">
        <v>127.9036654991296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85.73479114443009</v>
      </c>
      <c r="BG214" s="9">
        <v>11.756456405611303</v>
      </c>
      <c r="BH214" s="9">
        <v>1.0318329032258</v>
      </c>
      <c r="BI214" s="9">
        <v>0</v>
      </c>
      <c r="BJ214" s="10">
        <v>26.94120116932229</v>
      </c>
      <c r="BK214" s="16">
        <f t="shared" si="13"/>
        <v>420.4300705530743</v>
      </c>
    </row>
    <row r="215" spans="1:63" s="12" customFormat="1" ht="15">
      <c r="A215" s="5"/>
      <c r="B215" s="8" t="s">
        <v>293</v>
      </c>
      <c r="C215" s="11">
        <v>0</v>
      </c>
      <c r="D215" s="9">
        <v>0</v>
      </c>
      <c r="E215" s="9">
        <v>0</v>
      </c>
      <c r="F215" s="9">
        <v>0</v>
      </c>
      <c r="G215" s="10">
        <v>0</v>
      </c>
      <c r="H215" s="11">
        <v>0.6157439849347</v>
      </c>
      <c r="I215" s="9">
        <v>0.5660147580643999</v>
      </c>
      <c r="J215" s="9">
        <v>0</v>
      </c>
      <c r="K215" s="9">
        <v>0</v>
      </c>
      <c r="L215" s="10">
        <v>2.8223021987415002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0.5008240555467999</v>
      </c>
      <c r="S215" s="9">
        <v>0</v>
      </c>
      <c r="T215" s="9">
        <v>0</v>
      </c>
      <c r="U215" s="9">
        <v>0</v>
      </c>
      <c r="V215" s="10">
        <v>0.17802229496680003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</v>
      </c>
      <c r="AC215" s="9">
        <v>0</v>
      </c>
      <c r="AD215" s="9">
        <v>0</v>
      </c>
      <c r="AE215" s="9">
        <v>0</v>
      </c>
      <c r="AF215" s="10">
        <v>0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0.0051419758064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48.64213214241769</v>
      </c>
      <c r="AW215" s="9">
        <v>1.0928605196855257</v>
      </c>
      <c r="AX215" s="9">
        <v>0</v>
      </c>
      <c r="AY215" s="9">
        <v>0</v>
      </c>
      <c r="AZ215" s="10">
        <v>10.8131987114771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20.735345417275195</v>
      </c>
      <c r="BG215" s="9">
        <v>0.4032175555159</v>
      </c>
      <c r="BH215" s="9">
        <v>2.5709879032258</v>
      </c>
      <c r="BI215" s="9">
        <v>0</v>
      </c>
      <c r="BJ215" s="10">
        <v>5.7747842296364995</v>
      </c>
      <c r="BK215" s="16">
        <f t="shared" si="13"/>
        <v>94.72057574729429</v>
      </c>
    </row>
    <row r="216" spans="1:63" s="12" customFormat="1" ht="15">
      <c r="A216" s="5"/>
      <c r="B216" s="8" t="s">
        <v>178</v>
      </c>
      <c r="C216" s="11">
        <v>0</v>
      </c>
      <c r="D216" s="9">
        <v>15.9048677419354</v>
      </c>
      <c r="E216" s="9">
        <v>0</v>
      </c>
      <c r="F216" s="9">
        <v>0</v>
      </c>
      <c r="G216" s="10">
        <v>0</v>
      </c>
      <c r="H216" s="11">
        <v>52.8463340169666</v>
      </c>
      <c r="I216" s="9">
        <v>4.9305089999998</v>
      </c>
      <c r="J216" s="9">
        <v>0</v>
      </c>
      <c r="K216" s="9">
        <v>0</v>
      </c>
      <c r="L216" s="10">
        <v>2.7599731162246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2.3762708709981997</v>
      </c>
      <c r="S216" s="9">
        <v>0.0795243387096</v>
      </c>
      <c r="T216" s="9">
        <v>0.7952433870967</v>
      </c>
      <c r="U216" s="9">
        <v>0</v>
      </c>
      <c r="V216" s="10">
        <v>0.7350148077408001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5.336054140514401</v>
      </c>
      <c r="AC216" s="9">
        <v>0.5449087209675999</v>
      </c>
      <c r="AD216" s="9">
        <v>0</v>
      </c>
      <c r="AE216" s="9">
        <v>0</v>
      </c>
      <c r="AF216" s="10">
        <v>1.8665352043542003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1.1541252236428998</v>
      </c>
      <c r="AM216" s="9">
        <v>3.7016526129031</v>
      </c>
      <c r="AN216" s="9">
        <v>0</v>
      </c>
      <c r="AO216" s="9">
        <v>0</v>
      </c>
      <c r="AP216" s="10">
        <v>0.19858918812850002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75.44461282723734</v>
      </c>
      <c r="AW216" s="9">
        <v>13.834631073925884</v>
      </c>
      <c r="AX216" s="9">
        <v>0.054399698387</v>
      </c>
      <c r="AY216" s="9">
        <v>0</v>
      </c>
      <c r="AZ216" s="10">
        <v>97.48703055147513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35.99257852272521</v>
      </c>
      <c r="BG216" s="9">
        <v>17.5963901472566</v>
      </c>
      <c r="BH216" s="9">
        <v>0</v>
      </c>
      <c r="BI216" s="9">
        <v>0</v>
      </c>
      <c r="BJ216" s="10">
        <v>46.3041498441228</v>
      </c>
      <c r="BK216" s="16">
        <f t="shared" si="13"/>
        <v>379.94339503531234</v>
      </c>
    </row>
    <row r="217" spans="1:63" s="12" customFormat="1" ht="15">
      <c r="A217" s="5"/>
      <c r="B217" s="8" t="s">
        <v>179</v>
      </c>
      <c r="C217" s="11">
        <v>0</v>
      </c>
      <c r="D217" s="9">
        <v>0</v>
      </c>
      <c r="E217" s="9">
        <v>0</v>
      </c>
      <c r="F217" s="9">
        <v>0</v>
      </c>
      <c r="G217" s="10">
        <v>0</v>
      </c>
      <c r="H217" s="11">
        <v>0.39909400883720003</v>
      </c>
      <c r="I217" s="9">
        <v>0.45686202774180007</v>
      </c>
      <c r="J217" s="9">
        <v>0</v>
      </c>
      <c r="K217" s="9">
        <v>0</v>
      </c>
      <c r="L217" s="10">
        <v>0.5462385716761001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0.6473533410296</v>
      </c>
      <c r="S217" s="9">
        <v>0</v>
      </c>
      <c r="T217" s="9">
        <v>0</v>
      </c>
      <c r="U217" s="9">
        <v>0</v>
      </c>
      <c r="V217" s="10">
        <v>0.5472804853207001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0.7514439815799001</v>
      </c>
      <c r="AC217" s="9">
        <v>0.3045131612903</v>
      </c>
      <c r="AD217" s="9">
        <v>0</v>
      </c>
      <c r="AE217" s="9">
        <v>0</v>
      </c>
      <c r="AF217" s="10">
        <v>0.6263916431609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0.0724482330639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43.2116926482524</v>
      </c>
      <c r="AW217" s="9">
        <v>5.891583204823021</v>
      </c>
      <c r="AX217" s="9">
        <v>0</v>
      </c>
      <c r="AY217" s="9">
        <v>0</v>
      </c>
      <c r="AZ217" s="10">
        <v>38.224114397723184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18.220223060074503</v>
      </c>
      <c r="BG217" s="9">
        <v>3.9312754915154</v>
      </c>
      <c r="BH217" s="9">
        <v>0</v>
      </c>
      <c r="BI217" s="9">
        <v>0</v>
      </c>
      <c r="BJ217" s="10">
        <v>12.413192123041698</v>
      </c>
      <c r="BK217" s="16">
        <f t="shared" si="13"/>
        <v>126.2437063791306</v>
      </c>
    </row>
    <row r="218" spans="1:63" s="12" customFormat="1" ht="15">
      <c r="A218" s="5"/>
      <c r="B218" s="8" t="s">
        <v>180</v>
      </c>
      <c r="C218" s="11">
        <v>0</v>
      </c>
      <c r="D218" s="9">
        <v>0</v>
      </c>
      <c r="E218" s="9">
        <v>0</v>
      </c>
      <c r="F218" s="9">
        <v>0</v>
      </c>
      <c r="G218" s="10">
        <v>0</v>
      </c>
      <c r="H218" s="11">
        <v>0.6363877612569999</v>
      </c>
      <c r="I218" s="9">
        <v>0.1372464838709</v>
      </c>
      <c r="J218" s="9">
        <v>0</v>
      </c>
      <c r="K218" s="9">
        <v>0</v>
      </c>
      <c r="L218" s="10">
        <v>0.9244474156117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0.5445755223527</v>
      </c>
      <c r="S218" s="9">
        <v>1.5258689119999</v>
      </c>
      <c r="T218" s="9">
        <v>0</v>
      </c>
      <c r="U218" s="9">
        <v>0</v>
      </c>
      <c r="V218" s="10">
        <v>1.0120907030307003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0.9467019059350001</v>
      </c>
      <c r="AC218" s="9">
        <v>0</v>
      </c>
      <c r="AD218" s="9">
        <v>0</v>
      </c>
      <c r="AE218" s="9">
        <v>0</v>
      </c>
      <c r="AF218" s="10">
        <v>0.8862619502255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0.058859493031899995</v>
      </c>
      <c r="AM218" s="9">
        <v>0</v>
      </c>
      <c r="AN218" s="9">
        <v>0</v>
      </c>
      <c r="AO218" s="9">
        <v>0</v>
      </c>
      <c r="AP218" s="10">
        <v>0.0228676189032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99.0028335630505</v>
      </c>
      <c r="AW218" s="9">
        <v>9.479167855664578</v>
      </c>
      <c r="AX218" s="9">
        <v>0</v>
      </c>
      <c r="AY218" s="9">
        <v>0</v>
      </c>
      <c r="AZ218" s="10">
        <v>62.930566380458814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23.694758361763103</v>
      </c>
      <c r="BG218" s="9">
        <v>2.1638936119671</v>
      </c>
      <c r="BH218" s="9">
        <v>0</v>
      </c>
      <c r="BI218" s="9">
        <v>0</v>
      </c>
      <c r="BJ218" s="10">
        <v>16.854388584494703</v>
      </c>
      <c r="BK218" s="16">
        <f t="shared" si="13"/>
        <v>220.8209161236173</v>
      </c>
    </row>
    <row r="219" spans="1:63" s="12" customFormat="1" ht="15">
      <c r="A219" s="5"/>
      <c r="B219" s="8" t="s">
        <v>307</v>
      </c>
      <c r="C219" s="11">
        <v>0</v>
      </c>
      <c r="D219" s="9">
        <v>9.5738248792902</v>
      </c>
      <c r="E219" s="9">
        <v>0</v>
      </c>
      <c r="F219" s="9">
        <v>0</v>
      </c>
      <c r="G219" s="10">
        <v>0</v>
      </c>
      <c r="H219" s="11">
        <v>12.277786710218301</v>
      </c>
      <c r="I219" s="9">
        <v>5.9657293539026</v>
      </c>
      <c r="J219" s="9">
        <v>2.3611360323225</v>
      </c>
      <c r="K219" s="9">
        <v>0</v>
      </c>
      <c r="L219" s="10">
        <v>15.786392098220897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6.9845886477323</v>
      </c>
      <c r="S219" s="9">
        <v>2.2958867887093994</v>
      </c>
      <c r="T219" s="9">
        <v>0</v>
      </c>
      <c r="U219" s="9">
        <v>0</v>
      </c>
      <c r="V219" s="10">
        <v>4.6907150488984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3.7045606042875003</v>
      </c>
      <c r="AC219" s="9">
        <v>0.020124665354800002</v>
      </c>
      <c r="AD219" s="9">
        <v>0</v>
      </c>
      <c r="AE219" s="9">
        <v>0</v>
      </c>
      <c r="AF219" s="10">
        <v>3.0024105204502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8.082435325382301</v>
      </c>
      <c r="AM219" s="9">
        <v>13.7192096927417</v>
      </c>
      <c r="AN219" s="9">
        <v>0</v>
      </c>
      <c r="AO219" s="9">
        <v>0</v>
      </c>
      <c r="AP219" s="10">
        <v>2.1229374007723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413.52561195492</v>
      </c>
      <c r="AW219" s="9">
        <v>116.15653755127984</v>
      </c>
      <c r="AX219" s="9">
        <v>0.015692169258000002</v>
      </c>
      <c r="AY219" s="9">
        <v>0</v>
      </c>
      <c r="AZ219" s="10">
        <v>428.6365116176065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241.88277940417308</v>
      </c>
      <c r="BG219" s="9">
        <v>39.642604434056295</v>
      </c>
      <c r="BH219" s="9">
        <v>0.5461518054515</v>
      </c>
      <c r="BI219" s="9">
        <v>0</v>
      </c>
      <c r="BJ219" s="10">
        <v>138.0025292799164</v>
      </c>
      <c r="BK219" s="16">
        <f t="shared" si="13"/>
        <v>1468.996155984945</v>
      </c>
    </row>
    <row r="220" spans="1:63" s="12" customFormat="1" ht="15">
      <c r="A220" s="5"/>
      <c r="B220" s="8" t="s">
        <v>181</v>
      </c>
      <c r="C220" s="11">
        <v>0</v>
      </c>
      <c r="D220" s="9">
        <v>8.4742012539031</v>
      </c>
      <c r="E220" s="9">
        <v>0</v>
      </c>
      <c r="F220" s="9">
        <v>0</v>
      </c>
      <c r="G220" s="10">
        <v>0</v>
      </c>
      <c r="H220" s="11">
        <v>6.522637935185501</v>
      </c>
      <c r="I220" s="9">
        <v>1.0019184237738001</v>
      </c>
      <c r="J220" s="9">
        <v>0</v>
      </c>
      <c r="K220" s="9">
        <v>0</v>
      </c>
      <c r="L220" s="10">
        <v>9.4938251309302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3.191357910508601</v>
      </c>
      <c r="S220" s="9">
        <v>0.0122766612903</v>
      </c>
      <c r="T220" s="9">
        <v>0</v>
      </c>
      <c r="U220" s="9">
        <v>0</v>
      </c>
      <c r="V220" s="10">
        <v>1.8990820430282997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0.6177815656114</v>
      </c>
      <c r="AC220" s="9">
        <v>0</v>
      </c>
      <c r="AD220" s="9">
        <v>0</v>
      </c>
      <c r="AE220" s="9">
        <v>0</v>
      </c>
      <c r="AF220" s="10">
        <v>0.30011217157979997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0.7338644772880001</v>
      </c>
      <c r="AM220" s="9">
        <v>0</v>
      </c>
      <c r="AN220" s="9">
        <v>0</v>
      </c>
      <c r="AO220" s="9">
        <v>0</v>
      </c>
      <c r="AP220" s="10">
        <v>0.17737999457970002</v>
      </c>
      <c r="AQ220" s="11">
        <v>0</v>
      </c>
      <c r="AR220" s="9">
        <v>0.0733828098387</v>
      </c>
      <c r="AS220" s="9">
        <v>0</v>
      </c>
      <c r="AT220" s="9">
        <v>0</v>
      </c>
      <c r="AU220" s="10">
        <v>0</v>
      </c>
      <c r="AV220" s="11">
        <v>372.6338653736748</v>
      </c>
      <c r="AW220" s="9">
        <v>20.766625116175916</v>
      </c>
      <c r="AX220" s="9">
        <v>0</v>
      </c>
      <c r="AY220" s="9">
        <v>0</v>
      </c>
      <c r="AZ220" s="10">
        <v>355.6112014019686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268.4415649480585</v>
      </c>
      <c r="BG220" s="9">
        <v>4.3892750566085</v>
      </c>
      <c r="BH220" s="9">
        <v>0</v>
      </c>
      <c r="BI220" s="9">
        <v>0</v>
      </c>
      <c r="BJ220" s="10">
        <v>72.38155129517958</v>
      </c>
      <c r="BK220" s="16">
        <f t="shared" si="13"/>
        <v>1126.7219035691835</v>
      </c>
    </row>
    <row r="221" spans="1:63" s="12" customFormat="1" ht="15">
      <c r="A221" s="5"/>
      <c r="B221" s="8" t="s">
        <v>182</v>
      </c>
      <c r="C221" s="11">
        <v>0</v>
      </c>
      <c r="D221" s="9">
        <v>33.050580899774104</v>
      </c>
      <c r="E221" s="9">
        <v>0</v>
      </c>
      <c r="F221" s="9">
        <v>0</v>
      </c>
      <c r="G221" s="10">
        <v>0</v>
      </c>
      <c r="H221" s="11">
        <v>488.34916432546856</v>
      </c>
      <c r="I221" s="9">
        <v>154.27372033815877</v>
      </c>
      <c r="J221" s="9">
        <v>6.433537790096599</v>
      </c>
      <c r="K221" s="9">
        <v>247.6197417199676</v>
      </c>
      <c r="L221" s="10">
        <v>226.47238081689275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55.3217359094995</v>
      </c>
      <c r="S221" s="9">
        <v>99.04477958532108</v>
      </c>
      <c r="T221" s="9">
        <v>0</v>
      </c>
      <c r="U221" s="9">
        <v>0</v>
      </c>
      <c r="V221" s="10">
        <v>102.65982776789268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7.051221275287198</v>
      </c>
      <c r="AC221" s="9">
        <v>2.7592721163869998</v>
      </c>
      <c r="AD221" s="9">
        <v>0</v>
      </c>
      <c r="AE221" s="9">
        <v>0</v>
      </c>
      <c r="AF221" s="10">
        <v>11.302294102256399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4.7487330747708</v>
      </c>
      <c r="AM221" s="9">
        <v>187.33524529532238</v>
      </c>
      <c r="AN221" s="9">
        <v>0</v>
      </c>
      <c r="AO221" s="9">
        <v>0</v>
      </c>
      <c r="AP221" s="10">
        <v>2.2421536555145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2756.7949592979917</v>
      </c>
      <c r="AW221" s="9">
        <v>723.2918532320703</v>
      </c>
      <c r="AX221" s="9">
        <v>1.4255614386127002</v>
      </c>
      <c r="AY221" s="9">
        <v>0.426227169</v>
      </c>
      <c r="AZ221" s="10">
        <v>4301.087282134593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1158.9019068864593</v>
      </c>
      <c r="BG221" s="9">
        <v>157.5378997975536</v>
      </c>
      <c r="BH221" s="9">
        <v>0.8955051257416999</v>
      </c>
      <c r="BI221" s="9">
        <v>0</v>
      </c>
      <c r="BJ221" s="10">
        <v>966.6693952752374</v>
      </c>
      <c r="BK221" s="16">
        <f t="shared" si="13"/>
        <v>11695.69497902987</v>
      </c>
    </row>
    <row r="222" spans="1:63" s="12" customFormat="1" ht="15">
      <c r="A222" s="5"/>
      <c r="B222" s="8" t="s">
        <v>294</v>
      </c>
      <c r="C222" s="11">
        <v>0</v>
      </c>
      <c r="D222" s="9">
        <v>0.5143387096773999</v>
      </c>
      <c r="E222" s="9">
        <v>0</v>
      </c>
      <c r="F222" s="9">
        <v>0</v>
      </c>
      <c r="G222" s="10">
        <v>0</v>
      </c>
      <c r="H222" s="11">
        <v>2.0620702729004</v>
      </c>
      <c r="I222" s="9">
        <v>4.280371714580301</v>
      </c>
      <c r="J222" s="9">
        <v>0</v>
      </c>
      <c r="K222" s="9">
        <v>0</v>
      </c>
      <c r="L222" s="10">
        <v>1.5725325074499001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4.0314024213514985</v>
      </c>
      <c r="S222" s="9">
        <v>10.6982451612901</v>
      </c>
      <c r="T222" s="9">
        <v>0</v>
      </c>
      <c r="U222" s="9">
        <v>0</v>
      </c>
      <c r="V222" s="10">
        <v>1.5601453794822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0.0038634039028999996</v>
      </c>
      <c r="AC222" s="9">
        <v>0</v>
      </c>
      <c r="AD222" s="9">
        <v>0</v>
      </c>
      <c r="AE222" s="9">
        <v>0</v>
      </c>
      <c r="AF222" s="10">
        <v>0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0.012957724451400001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274.8477550914265</v>
      </c>
      <c r="AW222" s="9">
        <v>62.0404488634504</v>
      </c>
      <c r="AX222" s="9">
        <v>0.8338914539032</v>
      </c>
      <c r="AY222" s="9">
        <v>0</v>
      </c>
      <c r="AZ222" s="10">
        <v>62.53104253878061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85.5069645892336</v>
      </c>
      <c r="BG222" s="9">
        <v>29.962185931706706</v>
      </c>
      <c r="BH222" s="9">
        <v>0.2193780693225</v>
      </c>
      <c r="BI222" s="9">
        <v>0</v>
      </c>
      <c r="BJ222" s="10">
        <v>22.3541339860083</v>
      </c>
      <c r="BK222" s="16">
        <f t="shared" si="13"/>
        <v>563.0317278189178</v>
      </c>
    </row>
    <row r="223" spans="1:63" s="12" customFormat="1" ht="15">
      <c r="A223" s="5"/>
      <c r="B223" s="8" t="s">
        <v>183</v>
      </c>
      <c r="C223" s="11">
        <v>0</v>
      </c>
      <c r="D223" s="9">
        <v>36.322577988290206</v>
      </c>
      <c r="E223" s="9">
        <v>0</v>
      </c>
      <c r="F223" s="9">
        <v>0</v>
      </c>
      <c r="G223" s="10">
        <v>0</v>
      </c>
      <c r="H223" s="11">
        <v>53.02881098714931</v>
      </c>
      <c r="I223" s="9">
        <v>12.7760406556433</v>
      </c>
      <c r="J223" s="9">
        <v>0</v>
      </c>
      <c r="K223" s="9">
        <v>0</v>
      </c>
      <c r="L223" s="10">
        <v>213.83093940518202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40.021509392855876</v>
      </c>
      <c r="S223" s="9">
        <v>9.766642091289599</v>
      </c>
      <c r="T223" s="9">
        <v>0</v>
      </c>
      <c r="U223" s="9">
        <v>0</v>
      </c>
      <c r="V223" s="10">
        <v>70.9311787903763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4.391264468867701</v>
      </c>
      <c r="AC223" s="9">
        <v>0.0631826702257</v>
      </c>
      <c r="AD223" s="9">
        <v>0</v>
      </c>
      <c r="AE223" s="9">
        <v>0</v>
      </c>
      <c r="AF223" s="10">
        <v>5.8197675639334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4.648179955125001</v>
      </c>
      <c r="AM223" s="9">
        <v>0.2214875454514</v>
      </c>
      <c r="AN223" s="9">
        <v>0</v>
      </c>
      <c r="AO223" s="9">
        <v>0</v>
      </c>
      <c r="AP223" s="10">
        <v>2.7988029884821994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893.161227150147</v>
      </c>
      <c r="AW223" s="9">
        <v>210.40253760989611</v>
      </c>
      <c r="AX223" s="9">
        <v>0</v>
      </c>
      <c r="AY223" s="9">
        <v>0</v>
      </c>
      <c r="AZ223" s="10">
        <v>2437.8913615705733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740.8747177435342</v>
      </c>
      <c r="BG223" s="9">
        <v>60.2357350245935</v>
      </c>
      <c r="BH223" s="9">
        <v>0.9695808771289001</v>
      </c>
      <c r="BI223" s="9">
        <v>0</v>
      </c>
      <c r="BJ223" s="10">
        <v>910.0446345145097</v>
      </c>
      <c r="BK223" s="16">
        <f t="shared" si="13"/>
        <v>5708.200178993255</v>
      </c>
    </row>
    <row r="224" spans="1:63" s="12" customFormat="1" ht="15">
      <c r="A224" s="5"/>
      <c r="B224" s="8" t="s">
        <v>184</v>
      </c>
      <c r="C224" s="11">
        <v>0</v>
      </c>
      <c r="D224" s="9">
        <v>12.779654817903001</v>
      </c>
      <c r="E224" s="9">
        <v>0</v>
      </c>
      <c r="F224" s="9">
        <v>0</v>
      </c>
      <c r="G224" s="10">
        <v>0</v>
      </c>
      <c r="H224" s="11">
        <v>34.9923597394384</v>
      </c>
      <c r="I224" s="9">
        <v>14.990238841159702</v>
      </c>
      <c r="J224" s="9">
        <v>1.0305025229032</v>
      </c>
      <c r="K224" s="9">
        <v>0</v>
      </c>
      <c r="L224" s="10">
        <v>91.12414154521508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20.838908116015904</v>
      </c>
      <c r="S224" s="9">
        <v>2.6691297057087002</v>
      </c>
      <c r="T224" s="9">
        <v>0</v>
      </c>
      <c r="U224" s="9">
        <v>0</v>
      </c>
      <c r="V224" s="10">
        <v>28.085621083056193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8.6906371889309</v>
      </c>
      <c r="AC224" s="9">
        <v>0.18675160261260002</v>
      </c>
      <c r="AD224" s="9">
        <v>0</v>
      </c>
      <c r="AE224" s="9">
        <v>0</v>
      </c>
      <c r="AF224" s="10">
        <v>4.3318017355463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18.5017118489937</v>
      </c>
      <c r="AM224" s="9">
        <v>0.2447256057416</v>
      </c>
      <c r="AN224" s="9">
        <v>0</v>
      </c>
      <c r="AO224" s="9">
        <v>0</v>
      </c>
      <c r="AP224" s="10">
        <v>3.8389343986748994</v>
      </c>
      <c r="AQ224" s="11">
        <v>0</v>
      </c>
      <c r="AR224" s="9">
        <v>11.5336103649354</v>
      </c>
      <c r="AS224" s="9">
        <v>0</v>
      </c>
      <c r="AT224" s="9">
        <v>0</v>
      </c>
      <c r="AU224" s="10">
        <v>0</v>
      </c>
      <c r="AV224" s="11">
        <v>890.4166748259667</v>
      </c>
      <c r="AW224" s="9">
        <v>267.705116513314</v>
      </c>
      <c r="AX224" s="9">
        <v>3.6352051853539</v>
      </c>
      <c r="AY224" s="9">
        <v>0</v>
      </c>
      <c r="AZ224" s="10">
        <v>1121.2855479073728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688.8223056058044</v>
      </c>
      <c r="BG224" s="9">
        <v>64.038905573561</v>
      </c>
      <c r="BH224" s="9">
        <v>3.4807669574186</v>
      </c>
      <c r="BI224" s="9">
        <v>0</v>
      </c>
      <c r="BJ224" s="10">
        <v>325.3489014978489</v>
      </c>
      <c r="BK224" s="16">
        <f t="shared" si="13"/>
        <v>3618.5721531834756</v>
      </c>
    </row>
    <row r="225" spans="1:63" s="12" customFormat="1" ht="15">
      <c r="A225" s="5"/>
      <c r="B225" s="8" t="s">
        <v>185</v>
      </c>
      <c r="C225" s="11">
        <v>0</v>
      </c>
      <c r="D225" s="9">
        <v>11.1803774193548</v>
      </c>
      <c r="E225" s="9">
        <v>0</v>
      </c>
      <c r="F225" s="9">
        <v>0</v>
      </c>
      <c r="G225" s="10">
        <v>0</v>
      </c>
      <c r="H225" s="11">
        <v>0.6855809564498998</v>
      </c>
      <c r="I225" s="9">
        <v>5.5902524841612</v>
      </c>
      <c r="J225" s="9">
        <v>0</v>
      </c>
      <c r="K225" s="9">
        <v>0</v>
      </c>
      <c r="L225" s="10">
        <v>0.40466539041819993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0.3963113170301</v>
      </c>
      <c r="S225" s="9">
        <v>0.1148375449676</v>
      </c>
      <c r="T225" s="9">
        <v>0</v>
      </c>
      <c r="U225" s="9">
        <v>0</v>
      </c>
      <c r="V225" s="10">
        <v>0.13367935838589998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0.007785488064499999</v>
      </c>
      <c r="AC225" s="9">
        <v>0</v>
      </c>
      <c r="AD225" s="9">
        <v>0</v>
      </c>
      <c r="AE225" s="9">
        <v>0</v>
      </c>
      <c r="AF225" s="10">
        <v>0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0.0032815319998000005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5.5610629032258</v>
      </c>
      <c r="AS225" s="9">
        <v>0</v>
      </c>
      <c r="AT225" s="9">
        <v>0</v>
      </c>
      <c r="AU225" s="10">
        <v>0</v>
      </c>
      <c r="AV225" s="11">
        <v>1.7840767351517006</v>
      </c>
      <c r="AW225" s="9">
        <v>0.534369043943702</v>
      </c>
      <c r="AX225" s="9">
        <v>0</v>
      </c>
      <c r="AY225" s="9">
        <v>0</v>
      </c>
      <c r="AZ225" s="10">
        <v>0.8106913494158999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0.5266401975072</v>
      </c>
      <c r="BG225" s="9">
        <v>0.06456054838690001</v>
      </c>
      <c r="BH225" s="9">
        <v>0</v>
      </c>
      <c r="BI225" s="9">
        <v>0</v>
      </c>
      <c r="BJ225" s="10">
        <v>0.38830429228810004</v>
      </c>
      <c r="BK225" s="16">
        <f t="shared" si="13"/>
        <v>28.186476560751302</v>
      </c>
    </row>
    <row r="226" spans="1:63" s="12" customFormat="1" ht="15">
      <c r="A226" s="5"/>
      <c r="B226" s="8" t="s">
        <v>202</v>
      </c>
      <c r="C226" s="11">
        <v>0</v>
      </c>
      <c r="D226" s="9">
        <v>2.3538213864192</v>
      </c>
      <c r="E226" s="9">
        <v>0</v>
      </c>
      <c r="F226" s="9">
        <v>0</v>
      </c>
      <c r="G226" s="10">
        <v>0</v>
      </c>
      <c r="H226" s="11">
        <v>11.970079459316702</v>
      </c>
      <c r="I226" s="9">
        <v>14.935111209805699</v>
      </c>
      <c r="J226" s="9">
        <v>5.4412223299032005</v>
      </c>
      <c r="K226" s="9">
        <v>0</v>
      </c>
      <c r="L226" s="10">
        <v>24.0011435964798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8.7096861985735</v>
      </c>
      <c r="S226" s="9">
        <v>5.1188412293865</v>
      </c>
      <c r="T226" s="9">
        <v>2.4672033974838</v>
      </c>
      <c r="U226" s="9">
        <v>0</v>
      </c>
      <c r="V226" s="10">
        <v>10.297966632996003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6.3912511259642</v>
      </c>
      <c r="AC226" s="9">
        <v>0.1900994897096</v>
      </c>
      <c r="AD226" s="9">
        <v>0</v>
      </c>
      <c r="AE226" s="9">
        <v>0</v>
      </c>
      <c r="AF226" s="10">
        <v>7.349980834676401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12.479874379221101</v>
      </c>
      <c r="AM226" s="9">
        <v>0.4608570096772</v>
      </c>
      <c r="AN226" s="9">
        <v>0</v>
      </c>
      <c r="AO226" s="9">
        <v>0</v>
      </c>
      <c r="AP226" s="10">
        <v>2.6745296737728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583.7066186707356</v>
      </c>
      <c r="AW226" s="9">
        <v>251.96790361551172</v>
      </c>
      <c r="AX226" s="9">
        <v>0.6491009058709</v>
      </c>
      <c r="AY226" s="9">
        <v>0</v>
      </c>
      <c r="AZ226" s="10">
        <v>709.7207107819572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428.15461461210464</v>
      </c>
      <c r="BG226" s="9">
        <v>56.82820691728079</v>
      </c>
      <c r="BH226" s="9">
        <v>0.197611227</v>
      </c>
      <c r="BI226" s="9">
        <v>0</v>
      </c>
      <c r="BJ226" s="10">
        <v>219.86692919704615</v>
      </c>
      <c r="BK226" s="16">
        <f t="shared" si="13"/>
        <v>2365.933363880892</v>
      </c>
    </row>
    <row r="227" spans="1:63" s="12" customFormat="1" ht="15">
      <c r="A227" s="5"/>
      <c r="B227" s="8" t="s">
        <v>186</v>
      </c>
      <c r="C227" s="11">
        <v>0</v>
      </c>
      <c r="D227" s="9">
        <v>1.8470092967741</v>
      </c>
      <c r="E227" s="9">
        <v>0</v>
      </c>
      <c r="F227" s="9">
        <v>0</v>
      </c>
      <c r="G227" s="10">
        <v>0</v>
      </c>
      <c r="H227" s="11">
        <v>1.0067899936735998</v>
      </c>
      <c r="I227" s="9">
        <v>1.3171187365158998</v>
      </c>
      <c r="J227" s="9">
        <v>0</v>
      </c>
      <c r="K227" s="9">
        <v>0</v>
      </c>
      <c r="L227" s="10">
        <v>2.5219191063831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0.4057007055121001</v>
      </c>
      <c r="S227" s="9">
        <v>0.0289469124515</v>
      </c>
      <c r="T227" s="9">
        <v>0</v>
      </c>
      <c r="U227" s="9">
        <v>0</v>
      </c>
      <c r="V227" s="10">
        <v>0.5691486730612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0.0934171305153</v>
      </c>
      <c r="AC227" s="9">
        <v>0</v>
      </c>
      <c r="AD227" s="9">
        <v>0</v>
      </c>
      <c r="AE227" s="9">
        <v>0</v>
      </c>
      <c r="AF227" s="10">
        <v>0.08392601529009999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0.0992892410955</v>
      </c>
      <c r="AM227" s="9">
        <v>0.0006447991612</v>
      </c>
      <c r="AN227" s="9">
        <v>0</v>
      </c>
      <c r="AO227" s="9">
        <v>0</v>
      </c>
      <c r="AP227" s="10">
        <v>0.057824734935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19.850437592523402</v>
      </c>
      <c r="AW227" s="9">
        <v>6.217726426696795</v>
      </c>
      <c r="AX227" s="9">
        <v>0</v>
      </c>
      <c r="AY227" s="9">
        <v>0</v>
      </c>
      <c r="AZ227" s="10">
        <v>39.393002054002615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7.129877399567902</v>
      </c>
      <c r="BG227" s="9">
        <v>0.6140333949023</v>
      </c>
      <c r="BH227" s="9">
        <v>0</v>
      </c>
      <c r="BI227" s="9">
        <v>0</v>
      </c>
      <c r="BJ227" s="10">
        <v>7.8343278611567</v>
      </c>
      <c r="BK227" s="16">
        <f t="shared" si="13"/>
        <v>89.07114007421829</v>
      </c>
    </row>
    <row r="228" spans="1:63" s="12" customFormat="1" ht="15">
      <c r="A228" s="5"/>
      <c r="B228" s="8" t="s">
        <v>187</v>
      </c>
      <c r="C228" s="11">
        <v>0</v>
      </c>
      <c r="D228" s="9">
        <v>0.591634079</v>
      </c>
      <c r="E228" s="9">
        <v>0</v>
      </c>
      <c r="F228" s="9">
        <v>0</v>
      </c>
      <c r="G228" s="10">
        <v>0</v>
      </c>
      <c r="H228" s="11">
        <v>0.15766635235390003</v>
      </c>
      <c r="I228" s="9">
        <v>0</v>
      </c>
      <c r="J228" s="9">
        <v>0</v>
      </c>
      <c r="K228" s="9">
        <v>0</v>
      </c>
      <c r="L228" s="10">
        <v>5.0486081346103004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0.0084372655805</v>
      </c>
      <c r="S228" s="9">
        <v>0</v>
      </c>
      <c r="T228" s="9">
        <v>0</v>
      </c>
      <c r="U228" s="9">
        <v>0</v>
      </c>
      <c r="V228" s="10">
        <v>0.1645731016451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0.012912033870800001</v>
      </c>
      <c r="AC228" s="9">
        <v>0</v>
      </c>
      <c r="AD228" s="9">
        <v>0</v>
      </c>
      <c r="AE228" s="9">
        <v>0</v>
      </c>
      <c r="AF228" s="10">
        <v>0.0429304350967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</v>
      </c>
      <c r="AM228" s="9">
        <v>0</v>
      </c>
      <c r="AN228" s="9">
        <v>0</v>
      </c>
      <c r="AO228" s="9">
        <v>0</v>
      </c>
      <c r="AP228" s="10">
        <v>0.0299503696451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3.614069505663303</v>
      </c>
      <c r="AW228" s="9">
        <v>0</v>
      </c>
      <c r="AX228" s="9">
        <v>0</v>
      </c>
      <c r="AY228" s="9">
        <v>0</v>
      </c>
      <c r="AZ228" s="10">
        <v>82.6372311690033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0.12288602241890001</v>
      </c>
      <c r="BG228" s="9">
        <v>0</v>
      </c>
      <c r="BH228" s="9">
        <v>0</v>
      </c>
      <c r="BI228" s="9">
        <v>0</v>
      </c>
      <c r="BJ228" s="10">
        <v>1.5598347279340998</v>
      </c>
      <c r="BK228" s="16">
        <f t="shared" si="13"/>
        <v>93.990733196822</v>
      </c>
    </row>
    <row r="229" spans="1:63" s="12" customFormat="1" ht="15">
      <c r="A229" s="5"/>
      <c r="B229" s="8" t="s">
        <v>188</v>
      </c>
      <c r="C229" s="11">
        <v>0</v>
      </c>
      <c r="D229" s="9">
        <v>1.6313641968386</v>
      </c>
      <c r="E229" s="9">
        <v>0</v>
      </c>
      <c r="F229" s="9">
        <v>0</v>
      </c>
      <c r="G229" s="10">
        <v>0</v>
      </c>
      <c r="H229" s="11">
        <v>0.7434715083831</v>
      </c>
      <c r="I229" s="9">
        <v>23.23607907529</v>
      </c>
      <c r="J229" s="9">
        <v>0</v>
      </c>
      <c r="K229" s="9">
        <v>0</v>
      </c>
      <c r="L229" s="10">
        <v>2.7472519802232997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0.5637686642204</v>
      </c>
      <c r="S229" s="9">
        <v>1.6026588549676999</v>
      </c>
      <c r="T229" s="9">
        <v>0</v>
      </c>
      <c r="U229" s="9">
        <v>0</v>
      </c>
      <c r="V229" s="10">
        <v>0.4102107803199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0.006765365548200001</v>
      </c>
      <c r="AC229" s="9">
        <v>0</v>
      </c>
      <c r="AD229" s="9">
        <v>0</v>
      </c>
      <c r="AE229" s="9">
        <v>0</v>
      </c>
      <c r="AF229" s="10">
        <v>0.0324788515805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0.0296475791931</v>
      </c>
      <c r="AM229" s="9">
        <v>0</v>
      </c>
      <c r="AN229" s="9">
        <v>0</v>
      </c>
      <c r="AO229" s="9">
        <v>0</v>
      </c>
      <c r="AP229" s="10">
        <v>0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6.4727501375375</v>
      </c>
      <c r="AW229" s="9">
        <v>0.11132434053101084</v>
      </c>
      <c r="AX229" s="9">
        <v>0</v>
      </c>
      <c r="AY229" s="9">
        <v>0</v>
      </c>
      <c r="AZ229" s="10">
        <v>12.1358563150758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6.014706687716201</v>
      </c>
      <c r="BG229" s="9">
        <v>0.8451606611931001</v>
      </c>
      <c r="BH229" s="9">
        <v>0</v>
      </c>
      <c r="BI229" s="9">
        <v>0</v>
      </c>
      <c r="BJ229" s="10">
        <v>4.8971570353656</v>
      </c>
      <c r="BK229" s="16">
        <f t="shared" si="13"/>
        <v>61.480652033984015</v>
      </c>
    </row>
    <row r="230" spans="1:63" s="12" customFormat="1" ht="15">
      <c r="A230" s="5"/>
      <c r="B230" s="8" t="s">
        <v>189</v>
      </c>
      <c r="C230" s="11">
        <v>0</v>
      </c>
      <c r="D230" s="9">
        <v>2.1147645686127996</v>
      </c>
      <c r="E230" s="9">
        <v>0</v>
      </c>
      <c r="F230" s="9">
        <v>0</v>
      </c>
      <c r="G230" s="10">
        <v>0</v>
      </c>
      <c r="H230" s="11">
        <v>20.8380024611535</v>
      </c>
      <c r="I230" s="9">
        <v>2.6633870616118998</v>
      </c>
      <c r="J230" s="9">
        <v>0</v>
      </c>
      <c r="K230" s="9">
        <v>0</v>
      </c>
      <c r="L230" s="10">
        <v>65.5783652332184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11.949854666248497</v>
      </c>
      <c r="S230" s="9">
        <v>0.160043983161</v>
      </c>
      <c r="T230" s="9">
        <v>0</v>
      </c>
      <c r="U230" s="9">
        <v>0</v>
      </c>
      <c r="V230" s="10">
        <v>15.909133132380301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0.48055531338569996</v>
      </c>
      <c r="AC230" s="9">
        <v>0.24340335361279997</v>
      </c>
      <c r="AD230" s="9">
        <v>0</v>
      </c>
      <c r="AE230" s="9">
        <v>0</v>
      </c>
      <c r="AF230" s="10">
        <v>5.2401752486119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0.49694951590139996</v>
      </c>
      <c r="AM230" s="9">
        <v>0</v>
      </c>
      <c r="AN230" s="9">
        <v>0</v>
      </c>
      <c r="AO230" s="9">
        <v>0</v>
      </c>
      <c r="AP230" s="10">
        <v>0.24971776157979997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219.13417867573267</v>
      </c>
      <c r="AW230" s="9">
        <v>68.91571962114092</v>
      </c>
      <c r="AX230" s="9">
        <v>0.0018560276129000002</v>
      </c>
      <c r="AY230" s="9">
        <v>0</v>
      </c>
      <c r="AZ230" s="10">
        <v>591.8650353441171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119.73921924389813</v>
      </c>
      <c r="BG230" s="9">
        <v>21.259824618896797</v>
      </c>
      <c r="BH230" s="9">
        <v>0</v>
      </c>
      <c r="BI230" s="9">
        <v>0</v>
      </c>
      <c r="BJ230" s="10">
        <v>136.966795713335</v>
      </c>
      <c r="BK230" s="16">
        <f t="shared" si="13"/>
        <v>1283.8069815442116</v>
      </c>
    </row>
    <row r="231" spans="1:63" s="12" customFormat="1" ht="15">
      <c r="A231" s="5"/>
      <c r="B231" s="8" t="s">
        <v>190</v>
      </c>
      <c r="C231" s="11">
        <v>0</v>
      </c>
      <c r="D231" s="9">
        <v>1.9846009032257002</v>
      </c>
      <c r="E231" s="9">
        <v>0</v>
      </c>
      <c r="F231" s="9">
        <v>0</v>
      </c>
      <c r="G231" s="10">
        <v>0</v>
      </c>
      <c r="H231" s="11">
        <v>18.3240845637624</v>
      </c>
      <c r="I231" s="9">
        <v>23.852815295643698</v>
      </c>
      <c r="J231" s="9">
        <v>0</v>
      </c>
      <c r="K231" s="9">
        <v>0</v>
      </c>
      <c r="L231" s="10">
        <v>40.8600160284436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14.078317998213098</v>
      </c>
      <c r="S231" s="9">
        <v>1.4983430253868</v>
      </c>
      <c r="T231" s="9">
        <v>0</v>
      </c>
      <c r="U231" s="9">
        <v>0</v>
      </c>
      <c r="V231" s="10">
        <v>16.041875644959397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3.8164875654478</v>
      </c>
      <c r="AC231" s="9">
        <v>0.0062447006774</v>
      </c>
      <c r="AD231" s="9">
        <v>0</v>
      </c>
      <c r="AE231" s="9">
        <v>0</v>
      </c>
      <c r="AF231" s="10">
        <v>2.0667410072238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5.8990924155752</v>
      </c>
      <c r="AM231" s="9">
        <v>0.041555002677</v>
      </c>
      <c r="AN231" s="9">
        <v>0</v>
      </c>
      <c r="AO231" s="9">
        <v>0</v>
      </c>
      <c r="AP231" s="10">
        <v>2.4793087777069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443.71552174589874</v>
      </c>
      <c r="AW231" s="9">
        <v>66.5385012832464</v>
      </c>
      <c r="AX231" s="9">
        <v>8.839894151032201</v>
      </c>
      <c r="AY231" s="9">
        <v>0</v>
      </c>
      <c r="AZ231" s="10">
        <v>673.5251842071102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364.24120651393855</v>
      </c>
      <c r="BG231" s="9">
        <v>16.2316110815662</v>
      </c>
      <c r="BH231" s="9">
        <v>0</v>
      </c>
      <c r="BI231" s="9">
        <v>0</v>
      </c>
      <c r="BJ231" s="10">
        <v>256.87773162198084</v>
      </c>
      <c r="BK231" s="16">
        <f t="shared" si="13"/>
        <v>1960.919133533716</v>
      </c>
    </row>
    <row r="232" spans="1:63" s="12" customFormat="1" ht="15">
      <c r="A232" s="5"/>
      <c r="B232" s="8" t="s">
        <v>191</v>
      </c>
      <c r="C232" s="11">
        <v>0</v>
      </c>
      <c r="D232" s="9">
        <v>0.5475661357741</v>
      </c>
      <c r="E232" s="9">
        <v>0</v>
      </c>
      <c r="F232" s="9">
        <v>0</v>
      </c>
      <c r="G232" s="10">
        <v>0</v>
      </c>
      <c r="H232" s="11">
        <v>0.5527613330942001</v>
      </c>
      <c r="I232" s="9">
        <v>300.3216699124189</v>
      </c>
      <c r="J232" s="9">
        <v>0</v>
      </c>
      <c r="K232" s="9">
        <v>0</v>
      </c>
      <c r="L232" s="10">
        <v>6.130101767577901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1.0946113657710996</v>
      </c>
      <c r="S232" s="9">
        <v>58.124370160709496</v>
      </c>
      <c r="T232" s="9">
        <v>0</v>
      </c>
      <c r="U232" s="9">
        <v>0</v>
      </c>
      <c r="V232" s="10">
        <v>1.1666941385462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0.0200342207414</v>
      </c>
      <c r="AC232" s="9">
        <v>0</v>
      </c>
      <c r="AD232" s="9">
        <v>0</v>
      </c>
      <c r="AE232" s="9">
        <v>0</v>
      </c>
      <c r="AF232" s="10">
        <v>0.0174553690967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0.0381031901282</v>
      </c>
      <c r="AM232" s="9">
        <v>0</v>
      </c>
      <c r="AN232" s="9">
        <v>0</v>
      </c>
      <c r="AO232" s="9">
        <v>0</v>
      </c>
      <c r="AP232" s="10">
        <v>0.029017247096600002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374.9036256553848</v>
      </c>
      <c r="AW232" s="9">
        <v>303.20568612752504</v>
      </c>
      <c r="AX232" s="9">
        <v>0</v>
      </c>
      <c r="AY232" s="9">
        <v>0</v>
      </c>
      <c r="AZ232" s="10">
        <v>30.5173435945894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9.0746811997362</v>
      </c>
      <c r="BG232" s="9">
        <v>9.0464218134509</v>
      </c>
      <c r="BH232" s="9">
        <v>0</v>
      </c>
      <c r="BI232" s="9">
        <v>0</v>
      </c>
      <c r="BJ232" s="10">
        <v>296.8474377249476</v>
      </c>
      <c r="BK232" s="16">
        <f t="shared" si="13"/>
        <v>1391.6375809565889</v>
      </c>
    </row>
    <row r="233" spans="1:63" s="12" customFormat="1" ht="15">
      <c r="A233" s="5"/>
      <c r="B233" s="8" t="s">
        <v>197</v>
      </c>
      <c r="C233" s="11">
        <v>0</v>
      </c>
      <c r="D233" s="9">
        <v>0.5181519354838</v>
      </c>
      <c r="E233" s="9">
        <v>0</v>
      </c>
      <c r="F233" s="9">
        <v>0</v>
      </c>
      <c r="G233" s="10">
        <v>0</v>
      </c>
      <c r="H233" s="11">
        <v>3.2144052668366005</v>
      </c>
      <c r="I233" s="9">
        <v>0</v>
      </c>
      <c r="J233" s="9">
        <v>0</v>
      </c>
      <c r="K233" s="9">
        <v>0</v>
      </c>
      <c r="L233" s="10">
        <v>0.7018105171601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1.7970155464805002</v>
      </c>
      <c r="S233" s="9">
        <v>0</v>
      </c>
      <c r="T233" s="9">
        <v>0</v>
      </c>
      <c r="U233" s="9">
        <v>0</v>
      </c>
      <c r="V233" s="10">
        <v>0.4764321546436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0.1454663254188</v>
      </c>
      <c r="AC233" s="9">
        <v>0</v>
      </c>
      <c r="AD233" s="9">
        <v>0</v>
      </c>
      <c r="AE233" s="9">
        <v>0</v>
      </c>
      <c r="AF233" s="10">
        <v>0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0.0934478752568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102.57328952414606</v>
      </c>
      <c r="AW233" s="9">
        <v>0.0012443468063</v>
      </c>
      <c r="AX233" s="9">
        <v>0</v>
      </c>
      <c r="AY233" s="9">
        <v>0</v>
      </c>
      <c r="AZ233" s="10">
        <v>25.62307323217081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50.79590760938932</v>
      </c>
      <c r="BG233" s="9">
        <v>0.0007275985482999999</v>
      </c>
      <c r="BH233" s="9">
        <v>0</v>
      </c>
      <c r="BI233" s="9">
        <v>0</v>
      </c>
      <c r="BJ233" s="10">
        <v>4.768076755723</v>
      </c>
      <c r="BK233" s="16">
        <f t="shared" si="13"/>
        <v>190.709048688064</v>
      </c>
    </row>
    <row r="234" spans="1:63" s="12" customFormat="1" ht="15">
      <c r="A234" s="5"/>
      <c r="B234" s="8" t="s">
        <v>192</v>
      </c>
      <c r="C234" s="11">
        <v>0</v>
      </c>
      <c r="D234" s="9">
        <v>25.9574116016451</v>
      </c>
      <c r="E234" s="9">
        <v>0</v>
      </c>
      <c r="F234" s="9">
        <v>0</v>
      </c>
      <c r="G234" s="10">
        <v>0</v>
      </c>
      <c r="H234" s="11">
        <v>46.48090591441031</v>
      </c>
      <c r="I234" s="9">
        <v>6.028445637966899</v>
      </c>
      <c r="J234" s="9">
        <v>0.0527102445483</v>
      </c>
      <c r="K234" s="9">
        <v>0</v>
      </c>
      <c r="L234" s="10">
        <v>49.87090083576739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28.653422660247802</v>
      </c>
      <c r="S234" s="9">
        <v>0.5179062770643</v>
      </c>
      <c r="T234" s="9">
        <v>0</v>
      </c>
      <c r="U234" s="9">
        <v>0</v>
      </c>
      <c r="V234" s="10">
        <v>21.340010172478404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2.477135403514701</v>
      </c>
      <c r="AC234" s="9">
        <v>0.1811899405804</v>
      </c>
      <c r="AD234" s="9">
        <v>0</v>
      </c>
      <c r="AE234" s="9">
        <v>0</v>
      </c>
      <c r="AF234" s="10">
        <v>1.7944546119348002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0.8033940296431998</v>
      </c>
      <c r="AM234" s="9">
        <v>0</v>
      </c>
      <c r="AN234" s="9">
        <v>0</v>
      </c>
      <c r="AO234" s="9">
        <v>0</v>
      </c>
      <c r="AP234" s="10">
        <v>0.26721514474130004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493.5879127496307</v>
      </c>
      <c r="AW234" s="9">
        <v>84.68499656178632</v>
      </c>
      <c r="AX234" s="9">
        <v>0.05395404022570001</v>
      </c>
      <c r="AY234" s="9">
        <v>0</v>
      </c>
      <c r="AZ234" s="10">
        <v>417.05951328281236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297.6026458579336</v>
      </c>
      <c r="BG234" s="9">
        <v>28.2657119212497</v>
      </c>
      <c r="BH234" s="9">
        <v>0</v>
      </c>
      <c r="BI234" s="9">
        <v>0</v>
      </c>
      <c r="BJ234" s="10">
        <v>189.04805752517206</v>
      </c>
      <c r="BK234" s="16">
        <f t="shared" si="13"/>
        <v>1694.7278944133532</v>
      </c>
    </row>
    <row r="235" spans="1:63" s="12" customFormat="1" ht="15">
      <c r="A235" s="5"/>
      <c r="B235" s="8" t="s">
        <v>295</v>
      </c>
      <c r="C235" s="11">
        <v>0</v>
      </c>
      <c r="D235" s="9">
        <v>14.1925868185805</v>
      </c>
      <c r="E235" s="9">
        <v>0</v>
      </c>
      <c r="F235" s="9">
        <v>0</v>
      </c>
      <c r="G235" s="10">
        <v>0</v>
      </c>
      <c r="H235" s="11">
        <v>24.398697472248706</v>
      </c>
      <c r="I235" s="9">
        <v>2.2659273970959997</v>
      </c>
      <c r="J235" s="9">
        <v>0</v>
      </c>
      <c r="K235" s="9">
        <v>0</v>
      </c>
      <c r="L235" s="10">
        <v>89.95705501060301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24.073113590245498</v>
      </c>
      <c r="S235" s="9">
        <v>8.677371796773699</v>
      </c>
      <c r="T235" s="9">
        <v>0</v>
      </c>
      <c r="U235" s="9">
        <v>0</v>
      </c>
      <c r="V235" s="10">
        <v>36.528064835120496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2.2491064934171</v>
      </c>
      <c r="AC235" s="9">
        <v>0</v>
      </c>
      <c r="AD235" s="9">
        <v>0</v>
      </c>
      <c r="AE235" s="9">
        <v>0</v>
      </c>
      <c r="AF235" s="10">
        <v>7.4841784652569014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3.2932817074804004</v>
      </c>
      <c r="AM235" s="9">
        <v>0.0002343287096</v>
      </c>
      <c r="AN235" s="9">
        <v>0</v>
      </c>
      <c r="AO235" s="9">
        <v>0</v>
      </c>
      <c r="AP235" s="10">
        <v>1.5053090447406001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438.6369489059569</v>
      </c>
      <c r="AW235" s="9">
        <v>46.318276970173855</v>
      </c>
      <c r="AX235" s="9">
        <v>0.3607789555161</v>
      </c>
      <c r="AY235" s="9">
        <v>0</v>
      </c>
      <c r="AZ235" s="10">
        <v>1004.6996038981929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510.61137176483703</v>
      </c>
      <c r="BG235" s="9">
        <v>12.467566528926303</v>
      </c>
      <c r="BH235" s="9">
        <v>0</v>
      </c>
      <c r="BI235" s="9">
        <v>0</v>
      </c>
      <c r="BJ235" s="10">
        <v>539.132458710603</v>
      </c>
      <c r="BK235" s="16">
        <f t="shared" si="13"/>
        <v>2766.851932694479</v>
      </c>
    </row>
    <row r="236" spans="1:63" s="12" customFormat="1" ht="15">
      <c r="A236" s="5"/>
      <c r="B236" s="8" t="s">
        <v>193</v>
      </c>
      <c r="C236" s="11">
        <v>0</v>
      </c>
      <c r="D236" s="9">
        <v>0.0548051593225</v>
      </c>
      <c r="E236" s="9">
        <v>0</v>
      </c>
      <c r="F236" s="9">
        <v>0</v>
      </c>
      <c r="G236" s="10">
        <v>0</v>
      </c>
      <c r="H236" s="11">
        <v>0.2640206498047001</v>
      </c>
      <c r="I236" s="9">
        <v>7.76682257E-05</v>
      </c>
      <c r="J236" s="9">
        <v>0</v>
      </c>
      <c r="K236" s="9">
        <v>0</v>
      </c>
      <c r="L236" s="10">
        <v>0.7986109610629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0.16278779783660002</v>
      </c>
      <c r="S236" s="9">
        <v>0.16970996451610001</v>
      </c>
      <c r="T236" s="9">
        <v>0</v>
      </c>
      <c r="U236" s="9">
        <v>0</v>
      </c>
      <c r="V236" s="10">
        <v>0.23194628661170008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</v>
      </c>
      <c r="AC236" s="9">
        <v>0</v>
      </c>
      <c r="AD236" s="9">
        <v>0</v>
      </c>
      <c r="AE236" s="9">
        <v>0</v>
      </c>
      <c r="AF236" s="10">
        <v>0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0.0040287790967</v>
      </c>
      <c r="AM236" s="9">
        <v>0</v>
      </c>
      <c r="AN236" s="9">
        <v>0</v>
      </c>
      <c r="AO236" s="9">
        <v>0</v>
      </c>
      <c r="AP236" s="10">
        <v>0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1.0193636139623001</v>
      </c>
      <c r="AW236" s="9">
        <v>0.22514798803960476</v>
      </c>
      <c r="AX236" s="9">
        <v>0</v>
      </c>
      <c r="AY236" s="9">
        <v>0</v>
      </c>
      <c r="AZ236" s="10">
        <v>1.5433590620937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0.32256235131550004</v>
      </c>
      <c r="BG236" s="9">
        <v>0</v>
      </c>
      <c r="BH236" s="9">
        <v>0</v>
      </c>
      <c r="BI236" s="9">
        <v>0</v>
      </c>
      <c r="BJ236" s="10">
        <v>0.3162403494817</v>
      </c>
      <c r="BK236" s="16">
        <f t="shared" si="13"/>
        <v>5.112660631369705</v>
      </c>
    </row>
    <row r="237" spans="1:63" s="12" customFormat="1" ht="15">
      <c r="A237" s="5"/>
      <c r="B237" s="8" t="s">
        <v>308</v>
      </c>
      <c r="C237" s="11">
        <v>0</v>
      </c>
      <c r="D237" s="9">
        <v>0.4302062903224</v>
      </c>
      <c r="E237" s="9">
        <v>0</v>
      </c>
      <c r="F237" s="9">
        <v>0</v>
      </c>
      <c r="G237" s="10">
        <v>0</v>
      </c>
      <c r="H237" s="11">
        <v>0.18765442751409997</v>
      </c>
      <c r="I237" s="9">
        <v>0.2869475956449</v>
      </c>
      <c r="J237" s="9">
        <v>0</v>
      </c>
      <c r="K237" s="9">
        <v>0</v>
      </c>
      <c r="L237" s="10">
        <v>0.32500659128910003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0.11789149261069999</v>
      </c>
      <c r="S237" s="9">
        <v>0</v>
      </c>
      <c r="T237" s="9">
        <v>0</v>
      </c>
      <c r="U237" s="9">
        <v>0</v>
      </c>
      <c r="V237" s="10">
        <v>0.0981189293535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0.0001433912903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0.00028675390320000003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1.3102390709871998</v>
      </c>
      <c r="AW237" s="9">
        <v>0.07307443791785398</v>
      </c>
      <c r="AX237" s="9">
        <v>0</v>
      </c>
      <c r="AY237" s="9">
        <v>0</v>
      </c>
      <c r="AZ237" s="10">
        <v>0.43586127425509996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0.5781173663716</v>
      </c>
      <c r="BG237" s="9">
        <v>0</v>
      </c>
      <c r="BH237" s="9">
        <v>0</v>
      </c>
      <c r="BI237" s="9">
        <v>0</v>
      </c>
      <c r="BJ237" s="10">
        <v>0.2327290699647</v>
      </c>
      <c r="BK237" s="16">
        <f t="shared" si="13"/>
        <v>4.0762766914246535</v>
      </c>
    </row>
    <row r="238" spans="1:63" s="20" customFormat="1" ht="15">
      <c r="A238" s="5"/>
      <c r="B238" s="14" t="s">
        <v>14</v>
      </c>
      <c r="C238" s="19">
        <f aca="true" t="shared" si="14" ref="C238:AH238">SUM(C207:C237)</f>
        <v>0</v>
      </c>
      <c r="D238" s="17">
        <f t="shared" si="14"/>
        <v>182.66370600567524</v>
      </c>
      <c r="E238" s="17">
        <f t="shared" si="14"/>
        <v>0</v>
      </c>
      <c r="F238" s="17">
        <f t="shared" si="14"/>
        <v>0</v>
      </c>
      <c r="G238" s="18">
        <f t="shared" si="14"/>
        <v>0</v>
      </c>
      <c r="H238" s="19">
        <f t="shared" si="14"/>
        <v>849.1905876300148</v>
      </c>
      <c r="I238" s="17">
        <f t="shared" si="14"/>
        <v>1775.0632401706266</v>
      </c>
      <c r="J238" s="17">
        <f t="shared" si="14"/>
        <v>16.347233977257602</v>
      </c>
      <c r="K238" s="17">
        <f t="shared" si="14"/>
        <v>247.6197417199676</v>
      </c>
      <c r="L238" s="18">
        <f t="shared" si="14"/>
        <v>1028.8006228808797</v>
      </c>
      <c r="M238" s="19">
        <f t="shared" si="14"/>
        <v>0</v>
      </c>
      <c r="N238" s="17">
        <f t="shared" si="14"/>
        <v>0</v>
      </c>
      <c r="O238" s="17">
        <f t="shared" si="14"/>
        <v>0</v>
      </c>
      <c r="P238" s="17">
        <f t="shared" si="14"/>
        <v>0</v>
      </c>
      <c r="Q238" s="18">
        <f t="shared" si="14"/>
        <v>0</v>
      </c>
      <c r="R238" s="19">
        <f t="shared" si="14"/>
        <v>281.77753703046824</v>
      </c>
      <c r="S238" s="17">
        <f t="shared" si="14"/>
        <v>291.8276817529916</v>
      </c>
      <c r="T238" s="17">
        <f t="shared" si="14"/>
        <v>3.2624467845805</v>
      </c>
      <c r="U238" s="17">
        <f t="shared" si="14"/>
        <v>0</v>
      </c>
      <c r="V238" s="18">
        <f t="shared" si="14"/>
        <v>352.32131725611606</v>
      </c>
      <c r="W238" s="19">
        <f t="shared" si="14"/>
        <v>0</v>
      </c>
      <c r="X238" s="17">
        <f t="shared" si="14"/>
        <v>0</v>
      </c>
      <c r="Y238" s="17">
        <f t="shared" si="14"/>
        <v>0</v>
      </c>
      <c r="Z238" s="17">
        <f t="shared" si="14"/>
        <v>0</v>
      </c>
      <c r="AA238" s="18">
        <f t="shared" si="14"/>
        <v>0</v>
      </c>
      <c r="AB238" s="19">
        <f t="shared" si="14"/>
        <v>57.78563592005931</v>
      </c>
      <c r="AC238" s="17">
        <f t="shared" si="14"/>
        <v>4.594210704514801</v>
      </c>
      <c r="AD238" s="17">
        <f t="shared" si="14"/>
        <v>0.0127802151612</v>
      </c>
      <c r="AE238" s="17">
        <f t="shared" si="14"/>
        <v>0</v>
      </c>
      <c r="AF238" s="18">
        <f t="shared" si="14"/>
        <v>62.245377103852604</v>
      </c>
      <c r="AG238" s="19">
        <f t="shared" si="14"/>
        <v>0</v>
      </c>
      <c r="AH238" s="17">
        <f t="shared" si="14"/>
        <v>0</v>
      </c>
      <c r="AI238" s="17">
        <f aca="true" t="shared" si="15" ref="AI238:BK238">SUM(AI207:AI237)</f>
        <v>0</v>
      </c>
      <c r="AJ238" s="17">
        <f t="shared" si="15"/>
        <v>0</v>
      </c>
      <c r="AK238" s="18">
        <f t="shared" si="15"/>
        <v>0</v>
      </c>
      <c r="AL238" s="19">
        <f t="shared" si="15"/>
        <v>62.4840360758204</v>
      </c>
      <c r="AM238" s="17">
        <f t="shared" si="15"/>
        <v>205.72561189238516</v>
      </c>
      <c r="AN238" s="17">
        <f t="shared" si="15"/>
        <v>0</v>
      </c>
      <c r="AO238" s="17">
        <f t="shared" si="15"/>
        <v>0</v>
      </c>
      <c r="AP238" s="18">
        <f t="shared" si="15"/>
        <v>19.133067230497797</v>
      </c>
      <c r="AQ238" s="19">
        <f t="shared" si="15"/>
        <v>0</v>
      </c>
      <c r="AR238" s="17">
        <f t="shared" si="15"/>
        <v>17.1680560779999</v>
      </c>
      <c r="AS238" s="17">
        <f t="shared" si="15"/>
        <v>0</v>
      </c>
      <c r="AT238" s="17">
        <f t="shared" si="15"/>
        <v>0</v>
      </c>
      <c r="AU238" s="18">
        <f t="shared" si="15"/>
        <v>0</v>
      </c>
      <c r="AV238" s="19">
        <f t="shared" si="15"/>
        <v>10548.122557609922</v>
      </c>
      <c r="AW238" s="17">
        <f t="shared" si="15"/>
        <v>3467.5939321022834</v>
      </c>
      <c r="AX238" s="17">
        <f t="shared" si="15"/>
        <v>15.8916429480628</v>
      </c>
      <c r="AY238" s="17">
        <f t="shared" si="15"/>
        <v>0.426227169</v>
      </c>
      <c r="AZ238" s="18">
        <f t="shared" si="15"/>
        <v>14518.42387258334</v>
      </c>
      <c r="BA238" s="19">
        <f t="shared" si="15"/>
        <v>0</v>
      </c>
      <c r="BB238" s="17">
        <f t="shared" si="15"/>
        <v>0</v>
      </c>
      <c r="BC238" s="17">
        <f t="shared" si="15"/>
        <v>0</v>
      </c>
      <c r="BD238" s="17">
        <f t="shared" si="15"/>
        <v>0</v>
      </c>
      <c r="BE238" s="18">
        <f t="shared" si="15"/>
        <v>0</v>
      </c>
      <c r="BF238" s="19">
        <f t="shared" si="15"/>
        <v>5810.713263473219</v>
      </c>
      <c r="BG238" s="17">
        <f t="shared" si="15"/>
        <v>709.070360724682</v>
      </c>
      <c r="BH238" s="17">
        <f t="shared" si="15"/>
        <v>11.0736526104502</v>
      </c>
      <c r="BI238" s="17">
        <f t="shared" si="15"/>
        <v>0</v>
      </c>
      <c r="BJ238" s="18">
        <f t="shared" si="15"/>
        <v>4620.743378122505</v>
      </c>
      <c r="BK238" s="31">
        <f t="shared" si="15"/>
        <v>45160.081777772335</v>
      </c>
    </row>
    <row r="239" spans="1:63" s="20" customFormat="1" ht="15">
      <c r="A239" s="5"/>
      <c r="B239" s="14" t="s">
        <v>25</v>
      </c>
      <c r="C239" s="19">
        <f aca="true" t="shared" si="16" ref="C239:AH239">C238+C204</f>
        <v>0</v>
      </c>
      <c r="D239" s="17">
        <f t="shared" si="16"/>
        <v>183.23772582325583</v>
      </c>
      <c r="E239" s="17">
        <f t="shared" si="16"/>
        <v>0</v>
      </c>
      <c r="F239" s="17">
        <f t="shared" si="16"/>
        <v>0</v>
      </c>
      <c r="G239" s="18">
        <f t="shared" si="16"/>
        <v>0</v>
      </c>
      <c r="H239" s="19">
        <f t="shared" si="16"/>
        <v>942.7062460452593</v>
      </c>
      <c r="I239" s="17">
        <f t="shared" si="16"/>
        <v>1775.4259452329486</v>
      </c>
      <c r="J239" s="17">
        <f t="shared" si="16"/>
        <v>16.3484965513543</v>
      </c>
      <c r="K239" s="17">
        <f t="shared" si="16"/>
        <v>247.6197417199676</v>
      </c>
      <c r="L239" s="18">
        <f t="shared" si="16"/>
        <v>1094.2590825693553</v>
      </c>
      <c r="M239" s="19">
        <f t="shared" si="16"/>
        <v>0</v>
      </c>
      <c r="N239" s="17">
        <f t="shared" si="16"/>
        <v>0</v>
      </c>
      <c r="O239" s="17">
        <f t="shared" si="16"/>
        <v>0</v>
      </c>
      <c r="P239" s="17">
        <f t="shared" si="16"/>
        <v>0</v>
      </c>
      <c r="Q239" s="18">
        <f t="shared" si="16"/>
        <v>0</v>
      </c>
      <c r="R239" s="19">
        <f t="shared" si="16"/>
        <v>347.6788861552576</v>
      </c>
      <c r="S239" s="17">
        <f t="shared" si="16"/>
        <v>292.0116336861527</v>
      </c>
      <c r="T239" s="17">
        <f t="shared" si="16"/>
        <v>3.2624467845805</v>
      </c>
      <c r="U239" s="17">
        <f t="shared" si="16"/>
        <v>0</v>
      </c>
      <c r="V239" s="18">
        <f t="shared" si="16"/>
        <v>384.58229991194645</v>
      </c>
      <c r="W239" s="19">
        <f t="shared" si="16"/>
        <v>0</v>
      </c>
      <c r="X239" s="17">
        <f t="shared" si="16"/>
        <v>0</v>
      </c>
      <c r="Y239" s="17">
        <f t="shared" si="16"/>
        <v>0</v>
      </c>
      <c r="Z239" s="17">
        <f t="shared" si="16"/>
        <v>0</v>
      </c>
      <c r="AA239" s="18">
        <f t="shared" si="16"/>
        <v>0</v>
      </c>
      <c r="AB239" s="19">
        <f t="shared" si="16"/>
        <v>64.51919089928131</v>
      </c>
      <c r="AC239" s="17">
        <f t="shared" si="16"/>
        <v>4.602371532514801</v>
      </c>
      <c r="AD239" s="17">
        <f t="shared" si="16"/>
        <v>0.0127802151612</v>
      </c>
      <c r="AE239" s="17">
        <f t="shared" si="16"/>
        <v>0</v>
      </c>
      <c r="AF239" s="18">
        <f t="shared" si="16"/>
        <v>65.0482391706572</v>
      </c>
      <c r="AG239" s="19">
        <f t="shared" si="16"/>
        <v>0</v>
      </c>
      <c r="AH239" s="17">
        <f t="shared" si="16"/>
        <v>0</v>
      </c>
      <c r="AI239" s="17">
        <f aca="true" t="shared" si="17" ref="AI239:BK239">AI238+AI204</f>
        <v>0</v>
      </c>
      <c r="AJ239" s="17">
        <f t="shared" si="17"/>
        <v>0</v>
      </c>
      <c r="AK239" s="18">
        <f t="shared" si="17"/>
        <v>0</v>
      </c>
      <c r="AL239" s="19">
        <f t="shared" si="17"/>
        <v>68.6988932473311</v>
      </c>
      <c r="AM239" s="17">
        <f t="shared" si="17"/>
        <v>245.34100229432045</v>
      </c>
      <c r="AN239" s="17">
        <f t="shared" si="17"/>
        <v>0</v>
      </c>
      <c r="AO239" s="17">
        <f t="shared" si="17"/>
        <v>0</v>
      </c>
      <c r="AP239" s="18">
        <f t="shared" si="17"/>
        <v>21.042739852398697</v>
      </c>
      <c r="AQ239" s="19">
        <f t="shared" si="17"/>
        <v>0</v>
      </c>
      <c r="AR239" s="17">
        <f t="shared" si="17"/>
        <v>17.1680560779999</v>
      </c>
      <c r="AS239" s="17">
        <f t="shared" si="17"/>
        <v>0</v>
      </c>
      <c r="AT239" s="17">
        <f t="shared" si="17"/>
        <v>0</v>
      </c>
      <c r="AU239" s="18">
        <f t="shared" si="17"/>
        <v>0</v>
      </c>
      <c r="AV239" s="19">
        <f t="shared" si="17"/>
        <v>12079.398916917244</v>
      </c>
      <c r="AW239" s="17">
        <f t="shared" si="17"/>
        <v>3485.787591045796</v>
      </c>
      <c r="AX239" s="17">
        <f t="shared" si="17"/>
        <v>16.075847324095</v>
      </c>
      <c r="AY239" s="17">
        <f t="shared" si="17"/>
        <v>0.44881297909670004</v>
      </c>
      <c r="AZ239" s="18">
        <f t="shared" si="17"/>
        <v>15634.580536362006</v>
      </c>
      <c r="BA239" s="19">
        <f t="shared" si="17"/>
        <v>0</v>
      </c>
      <c r="BB239" s="17">
        <f t="shared" si="17"/>
        <v>0</v>
      </c>
      <c r="BC239" s="17">
        <f t="shared" si="17"/>
        <v>0</v>
      </c>
      <c r="BD239" s="17">
        <f t="shared" si="17"/>
        <v>0</v>
      </c>
      <c r="BE239" s="18">
        <f t="shared" si="17"/>
        <v>0</v>
      </c>
      <c r="BF239" s="19">
        <f t="shared" si="17"/>
        <v>6986.77834528404</v>
      </c>
      <c r="BG239" s="17">
        <f t="shared" si="17"/>
        <v>737.5131759892569</v>
      </c>
      <c r="BH239" s="17">
        <f t="shared" si="17"/>
        <v>11.0736526104502</v>
      </c>
      <c r="BI239" s="17">
        <f t="shared" si="17"/>
        <v>0</v>
      </c>
      <c r="BJ239" s="18">
        <f t="shared" si="17"/>
        <v>5121.985234549049</v>
      </c>
      <c r="BK239" s="18">
        <f t="shared" si="17"/>
        <v>49847.20789083078</v>
      </c>
    </row>
    <row r="240" spans="3:63" ht="15" customHeight="1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</row>
    <row r="241" spans="1:63" s="12" customFormat="1" ht="15">
      <c r="A241" s="5" t="s">
        <v>26</v>
      </c>
      <c r="B241" s="26" t="s">
        <v>27</v>
      </c>
      <c r="C241" s="11"/>
      <c r="D241" s="9"/>
      <c r="E241" s="9"/>
      <c r="F241" s="9"/>
      <c r="G241" s="10"/>
      <c r="H241" s="11"/>
      <c r="I241" s="9"/>
      <c r="J241" s="9"/>
      <c r="K241" s="9"/>
      <c r="L241" s="10"/>
      <c r="M241" s="11"/>
      <c r="N241" s="9"/>
      <c r="O241" s="9"/>
      <c r="P241" s="9"/>
      <c r="Q241" s="10"/>
      <c r="R241" s="11"/>
      <c r="S241" s="9"/>
      <c r="T241" s="9"/>
      <c r="U241" s="9"/>
      <c r="V241" s="10"/>
      <c r="W241" s="11"/>
      <c r="X241" s="9"/>
      <c r="Y241" s="9"/>
      <c r="Z241" s="9"/>
      <c r="AA241" s="10"/>
      <c r="AB241" s="11"/>
      <c r="AC241" s="9"/>
      <c r="AD241" s="9"/>
      <c r="AE241" s="9"/>
      <c r="AF241" s="10"/>
      <c r="AG241" s="11"/>
      <c r="AH241" s="9"/>
      <c r="AI241" s="9"/>
      <c r="AJ241" s="9"/>
      <c r="AK241" s="10"/>
      <c r="AL241" s="11"/>
      <c r="AM241" s="9"/>
      <c r="AN241" s="9"/>
      <c r="AO241" s="9"/>
      <c r="AP241" s="10"/>
      <c r="AQ241" s="11"/>
      <c r="AR241" s="9"/>
      <c r="AS241" s="9"/>
      <c r="AT241" s="9"/>
      <c r="AU241" s="10"/>
      <c r="AV241" s="11"/>
      <c r="AW241" s="9"/>
      <c r="AX241" s="9"/>
      <c r="AY241" s="9"/>
      <c r="AZ241" s="10"/>
      <c r="BA241" s="11"/>
      <c r="BB241" s="9"/>
      <c r="BC241" s="9"/>
      <c r="BD241" s="9"/>
      <c r="BE241" s="10"/>
      <c r="BF241" s="11"/>
      <c r="BG241" s="9"/>
      <c r="BH241" s="9"/>
      <c r="BI241" s="9"/>
      <c r="BJ241" s="10"/>
      <c r="BK241" s="16"/>
    </row>
    <row r="242" spans="1:63" s="12" customFormat="1" ht="15">
      <c r="A242" s="5" t="s">
        <v>9</v>
      </c>
      <c r="B242" s="14" t="s">
        <v>28</v>
      </c>
      <c r="C242" s="11"/>
      <c r="D242" s="9"/>
      <c r="E242" s="9"/>
      <c r="F242" s="9"/>
      <c r="G242" s="10"/>
      <c r="H242" s="11"/>
      <c r="I242" s="9"/>
      <c r="J242" s="9"/>
      <c r="K242" s="9"/>
      <c r="L242" s="10"/>
      <c r="M242" s="11"/>
      <c r="N242" s="9"/>
      <c r="O242" s="9"/>
      <c r="P242" s="9"/>
      <c r="Q242" s="10"/>
      <c r="R242" s="11"/>
      <c r="S242" s="9"/>
      <c r="T242" s="9"/>
      <c r="U242" s="9"/>
      <c r="V242" s="10"/>
      <c r="W242" s="11"/>
      <c r="X242" s="9"/>
      <c r="Y242" s="9"/>
      <c r="Z242" s="9"/>
      <c r="AA242" s="10"/>
      <c r="AB242" s="11"/>
      <c r="AC242" s="9"/>
      <c r="AD242" s="9"/>
      <c r="AE242" s="9"/>
      <c r="AF242" s="10"/>
      <c r="AG242" s="11"/>
      <c r="AH242" s="9"/>
      <c r="AI242" s="9"/>
      <c r="AJ242" s="9"/>
      <c r="AK242" s="10"/>
      <c r="AL242" s="11"/>
      <c r="AM242" s="9"/>
      <c r="AN242" s="9"/>
      <c r="AO242" s="9"/>
      <c r="AP242" s="10"/>
      <c r="AQ242" s="11"/>
      <c r="AR242" s="9"/>
      <c r="AS242" s="9"/>
      <c r="AT242" s="9"/>
      <c r="AU242" s="10"/>
      <c r="AV242" s="11"/>
      <c r="AW242" s="9"/>
      <c r="AX242" s="9"/>
      <c r="AY242" s="9"/>
      <c r="AZ242" s="10"/>
      <c r="BA242" s="11"/>
      <c r="BB242" s="9"/>
      <c r="BC242" s="9"/>
      <c r="BD242" s="9"/>
      <c r="BE242" s="10"/>
      <c r="BF242" s="11"/>
      <c r="BG242" s="9"/>
      <c r="BH242" s="9"/>
      <c r="BI242" s="9"/>
      <c r="BJ242" s="10"/>
      <c r="BK242" s="16"/>
    </row>
    <row r="243" spans="1:63" s="12" customFormat="1" ht="15">
      <c r="A243" s="5"/>
      <c r="B243" s="8" t="s">
        <v>309</v>
      </c>
      <c r="C243" s="11">
        <v>0</v>
      </c>
      <c r="D243" s="9">
        <v>1.9697772451612</v>
      </c>
      <c r="E243" s="9">
        <v>0</v>
      </c>
      <c r="F243" s="9">
        <v>0</v>
      </c>
      <c r="G243" s="10">
        <v>0</v>
      </c>
      <c r="H243" s="11">
        <v>5.224054856382301</v>
      </c>
      <c r="I243" s="9">
        <v>2.6151561132254004</v>
      </c>
      <c r="J243" s="9">
        <v>0.5052253498064</v>
      </c>
      <c r="K243" s="9">
        <v>0</v>
      </c>
      <c r="L243" s="10">
        <v>23.457649208704797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3.7238305656058004</v>
      </c>
      <c r="S243" s="9">
        <v>3.9165823615157</v>
      </c>
      <c r="T243" s="9">
        <v>0</v>
      </c>
      <c r="U243" s="9">
        <v>0</v>
      </c>
      <c r="V243" s="10">
        <v>7.961805271737102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0.37042154332150007</v>
      </c>
      <c r="AC243" s="9">
        <v>0</v>
      </c>
      <c r="AD243" s="9">
        <v>0</v>
      </c>
      <c r="AE243" s="9">
        <v>0</v>
      </c>
      <c r="AF243" s="10">
        <v>0.21306499080580002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0.1615217231603</v>
      </c>
      <c r="AM243" s="9">
        <v>0</v>
      </c>
      <c r="AN243" s="9">
        <v>0</v>
      </c>
      <c r="AO243" s="9">
        <v>0</v>
      </c>
      <c r="AP243" s="10">
        <v>0.5881768166766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246.61886129090053</v>
      </c>
      <c r="AW243" s="9">
        <v>177.81458735381872</v>
      </c>
      <c r="AX243" s="9">
        <v>0.0161645477419</v>
      </c>
      <c r="AY243" s="9">
        <v>0</v>
      </c>
      <c r="AZ243" s="10">
        <v>448.31899011538974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149.57548409146384</v>
      </c>
      <c r="BG243" s="9">
        <v>48.614236561380594</v>
      </c>
      <c r="BH243" s="9">
        <v>0.4625881930322</v>
      </c>
      <c r="BI243" s="9">
        <v>0</v>
      </c>
      <c r="BJ243" s="10">
        <v>207.0763675778836</v>
      </c>
      <c r="BK243" s="16">
        <f>SUM(C243:BJ243)</f>
        <v>1329.2045457777137</v>
      </c>
    </row>
    <row r="244" spans="1:63" s="20" customFormat="1" ht="15">
      <c r="A244" s="5"/>
      <c r="B244" s="14" t="s">
        <v>29</v>
      </c>
      <c r="C244" s="19">
        <f>SUM(C243)</f>
        <v>0</v>
      </c>
      <c r="D244" s="17">
        <f>SUM(D243)</f>
        <v>1.9697772451612</v>
      </c>
      <c r="E244" s="17">
        <f>SUM(E243)</f>
        <v>0</v>
      </c>
      <c r="F244" s="17">
        <f>SUM(F243)</f>
        <v>0</v>
      </c>
      <c r="G244" s="18">
        <f>SUM(G243)</f>
        <v>0</v>
      </c>
      <c r="H244" s="19">
        <f aca="true" t="shared" si="18" ref="H244:BJ244">SUM(H243)</f>
        <v>5.224054856382301</v>
      </c>
      <c r="I244" s="17">
        <f t="shared" si="18"/>
        <v>2.6151561132254004</v>
      </c>
      <c r="J244" s="17">
        <f t="shared" si="18"/>
        <v>0.5052253498064</v>
      </c>
      <c r="K244" s="17">
        <f t="shared" si="18"/>
        <v>0</v>
      </c>
      <c r="L244" s="18">
        <f t="shared" si="18"/>
        <v>23.457649208704797</v>
      </c>
      <c r="M244" s="19">
        <f t="shared" si="18"/>
        <v>0</v>
      </c>
      <c r="N244" s="17">
        <f t="shared" si="18"/>
        <v>0</v>
      </c>
      <c r="O244" s="17">
        <f t="shared" si="18"/>
        <v>0</v>
      </c>
      <c r="P244" s="17">
        <f t="shared" si="18"/>
        <v>0</v>
      </c>
      <c r="Q244" s="18">
        <f t="shared" si="18"/>
        <v>0</v>
      </c>
      <c r="R244" s="19">
        <f t="shared" si="18"/>
        <v>3.7238305656058004</v>
      </c>
      <c r="S244" s="17">
        <f t="shared" si="18"/>
        <v>3.9165823615157</v>
      </c>
      <c r="T244" s="17">
        <f t="shared" si="18"/>
        <v>0</v>
      </c>
      <c r="U244" s="17">
        <f t="shared" si="18"/>
        <v>0</v>
      </c>
      <c r="V244" s="18">
        <f t="shared" si="18"/>
        <v>7.961805271737102</v>
      </c>
      <c r="W244" s="19">
        <f t="shared" si="18"/>
        <v>0</v>
      </c>
      <c r="X244" s="17">
        <f t="shared" si="18"/>
        <v>0</v>
      </c>
      <c r="Y244" s="17">
        <f t="shared" si="18"/>
        <v>0</v>
      </c>
      <c r="Z244" s="17">
        <f t="shared" si="18"/>
        <v>0</v>
      </c>
      <c r="AA244" s="18">
        <f t="shared" si="18"/>
        <v>0</v>
      </c>
      <c r="AB244" s="19">
        <f t="shared" si="18"/>
        <v>0.37042154332150007</v>
      </c>
      <c r="AC244" s="17">
        <f t="shared" si="18"/>
        <v>0</v>
      </c>
      <c r="AD244" s="17">
        <f t="shared" si="18"/>
        <v>0</v>
      </c>
      <c r="AE244" s="17">
        <f t="shared" si="18"/>
        <v>0</v>
      </c>
      <c r="AF244" s="18">
        <f t="shared" si="18"/>
        <v>0.21306499080580002</v>
      </c>
      <c r="AG244" s="19">
        <f t="shared" si="18"/>
        <v>0</v>
      </c>
      <c r="AH244" s="17">
        <f t="shared" si="18"/>
        <v>0</v>
      </c>
      <c r="AI244" s="17">
        <f t="shared" si="18"/>
        <v>0</v>
      </c>
      <c r="AJ244" s="17">
        <f t="shared" si="18"/>
        <v>0</v>
      </c>
      <c r="AK244" s="18">
        <f t="shared" si="18"/>
        <v>0</v>
      </c>
      <c r="AL244" s="19">
        <f t="shared" si="18"/>
        <v>0.1615217231603</v>
      </c>
      <c r="AM244" s="17">
        <f t="shared" si="18"/>
        <v>0</v>
      </c>
      <c r="AN244" s="17">
        <f t="shared" si="18"/>
        <v>0</v>
      </c>
      <c r="AO244" s="17">
        <f t="shared" si="18"/>
        <v>0</v>
      </c>
      <c r="AP244" s="18">
        <f t="shared" si="18"/>
        <v>0.5881768166766</v>
      </c>
      <c r="AQ244" s="19">
        <f t="shared" si="18"/>
        <v>0</v>
      </c>
      <c r="AR244" s="17">
        <f t="shared" si="18"/>
        <v>0</v>
      </c>
      <c r="AS244" s="17">
        <f t="shared" si="18"/>
        <v>0</v>
      </c>
      <c r="AT244" s="17">
        <f t="shared" si="18"/>
        <v>0</v>
      </c>
      <c r="AU244" s="18">
        <f t="shared" si="18"/>
        <v>0</v>
      </c>
      <c r="AV244" s="19">
        <f t="shared" si="18"/>
        <v>246.61886129090053</v>
      </c>
      <c r="AW244" s="17">
        <f t="shared" si="18"/>
        <v>177.81458735381872</v>
      </c>
      <c r="AX244" s="17">
        <f t="shared" si="18"/>
        <v>0.0161645477419</v>
      </c>
      <c r="AY244" s="17">
        <f t="shared" si="18"/>
        <v>0</v>
      </c>
      <c r="AZ244" s="18">
        <f t="shared" si="18"/>
        <v>448.31899011538974</v>
      </c>
      <c r="BA244" s="19">
        <f t="shared" si="18"/>
        <v>0</v>
      </c>
      <c r="BB244" s="17">
        <f t="shared" si="18"/>
        <v>0</v>
      </c>
      <c r="BC244" s="17">
        <f t="shared" si="18"/>
        <v>0</v>
      </c>
      <c r="BD244" s="17">
        <f t="shared" si="18"/>
        <v>0</v>
      </c>
      <c r="BE244" s="18">
        <f t="shared" si="18"/>
        <v>0</v>
      </c>
      <c r="BF244" s="19">
        <f t="shared" si="18"/>
        <v>149.57548409146384</v>
      </c>
      <c r="BG244" s="17">
        <f t="shared" si="18"/>
        <v>48.614236561380594</v>
      </c>
      <c r="BH244" s="17">
        <f t="shared" si="18"/>
        <v>0.4625881930322</v>
      </c>
      <c r="BI244" s="17">
        <f t="shared" si="18"/>
        <v>0</v>
      </c>
      <c r="BJ244" s="18">
        <f t="shared" si="18"/>
        <v>207.0763675778836</v>
      </c>
      <c r="BK244" s="31">
        <f>SUM(BK243)</f>
        <v>1329.2045457777137</v>
      </c>
    </row>
    <row r="245" spans="3:63" ht="15" customHeight="1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</row>
    <row r="246" spans="1:63" s="12" customFormat="1" ht="15">
      <c r="A246" s="5" t="s">
        <v>43</v>
      </c>
      <c r="B246" s="23" t="s">
        <v>44</v>
      </c>
      <c r="C246" s="50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2"/>
    </row>
    <row r="247" spans="1:63" s="12" customFormat="1" ht="15">
      <c r="A247" s="5" t="s">
        <v>9</v>
      </c>
      <c r="B247" s="32" t="s">
        <v>45</v>
      </c>
      <c r="C247" s="50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2"/>
    </row>
    <row r="248" spans="1:63" s="12" customFormat="1" ht="15">
      <c r="A248" s="5"/>
      <c r="B248" s="8" t="s">
        <v>284</v>
      </c>
      <c r="C248" s="11">
        <v>0</v>
      </c>
      <c r="D248" s="9">
        <v>0.0001</v>
      </c>
      <c r="E248" s="9">
        <v>0</v>
      </c>
      <c r="F248" s="9">
        <v>0</v>
      </c>
      <c r="G248" s="10">
        <v>0</v>
      </c>
      <c r="H248" s="11">
        <v>128.1687</v>
      </c>
      <c r="I248" s="9">
        <v>1049.5688</v>
      </c>
      <c r="J248" s="9">
        <v>0.0002</v>
      </c>
      <c r="K248" s="9">
        <v>0.7005</v>
      </c>
      <c r="L248" s="10">
        <v>90.7861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62.6807</v>
      </c>
      <c r="S248" s="9">
        <v>2.1101</v>
      </c>
      <c r="T248" s="9">
        <v>0.0033</v>
      </c>
      <c r="U248" s="9">
        <v>0</v>
      </c>
      <c r="V248" s="10">
        <v>13.2633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6">
        <f>SUM(C248:BJ248)</f>
        <v>1347.2818000000002</v>
      </c>
    </row>
    <row r="249" spans="1:63" s="20" customFormat="1" ht="15">
      <c r="A249" s="5"/>
      <c r="B249" s="14" t="s">
        <v>11</v>
      </c>
      <c r="C249" s="19">
        <f>C248</f>
        <v>0</v>
      </c>
      <c r="D249" s="17">
        <f>D248</f>
        <v>0.0001</v>
      </c>
      <c r="E249" s="17">
        <f>E248</f>
        <v>0</v>
      </c>
      <c r="F249" s="17">
        <f>F248</f>
        <v>0</v>
      </c>
      <c r="G249" s="18">
        <f>G248</f>
        <v>0</v>
      </c>
      <c r="H249" s="19">
        <f aca="true" t="shared" si="19" ref="H249:BK249">H248</f>
        <v>128.1687</v>
      </c>
      <c r="I249" s="17">
        <f t="shared" si="19"/>
        <v>1049.5688</v>
      </c>
      <c r="J249" s="17">
        <f t="shared" si="19"/>
        <v>0.0002</v>
      </c>
      <c r="K249" s="17">
        <f t="shared" si="19"/>
        <v>0.7005</v>
      </c>
      <c r="L249" s="18">
        <f t="shared" si="19"/>
        <v>90.7861</v>
      </c>
      <c r="M249" s="19">
        <f t="shared" si="19"/>
        <v>0</v>
      </c>
      <c r="N249" s="17">
        <f t="shared" si="19"/>
        <v>0</v>
      </c>
      <c r="O249" s="17">
        <f t="shared" si="19"/>
        <v>0</v>
      </c>
      <c r="P249" s="17">
        <f t="shared" si="19"/>
        <v>0</v>
      </c>
      <c r="Q249" s="18">
        <f t="shared" si="19"/>
        <v>0</v>
      </c>
      <c r="R249" s="19">
        <f t="shared" si="19"/>
        <v>62.6807</v>
      </c>
      <c r="S249" s="17">
        <f t="shared" si="19"/>
        <v>2.1101</v>
      </c>
      <c r="T249" s="17">
        <f t="shared" si="19"/>
        <v>0.0033</v>
      </c>
      <c r="U249" s="17">
        <f t="shared" si="19"/>
        <v>0</v>
      </c>
      <c r="V249" s="18">
        <f t="shared" si="19"/>
        <v>13.2633</v>
      </c>
      <c r="W249" s="19">
        <f t="shared" si="19"/>
        <v>0</v>
      </c>
      <c r="X249" s="17">
        <f t="shared" si="19"/>
        <v>0</v>
      </c>
      <c r="Y249" s="17">
        <f t="shared" si="19"/>
        <v>0</v>
      </c>
      <c r="Z249" s="17">
        <f t="shared" si="19"/>
        <v>0</v>
      </c>
      <c r="AA249" s="18">
        <f t="shared" si="19"/>
        <v>0</v>
      </c>
      <c r="AB249" s="19">
        <f t="shared" si="19"/>
        <v>0</v>
      </c>
      <c r="AC249" s="17">
        <f t="shared" si="19"/>
        <v>0</v>
      </c>
      <c r="AD249" s="17">
        <f t="shared" si="19"/>
        <v>0</v>
      </c>
      <c r="AE249" s="17">
        <f t="shared" si="19"/>
        <v>0</v>
      </c>
      <c r="AF249" s="18">
        <f t="shared" si="19"/>
        <v>0</v>
      </c>
      <c r="AG249" s="19">
        <f t="shared" si="19"/>
        <v>0</v>
      </c>
      <c r="AH249" s="17">
        <f t="shared" si="19"/>
        <v>0</v>
      </c>
      <c r="AI249" s="17">
        <f t="shared" si="19"/>
        <v>0</v>
      </c>
      <c r="AJ249" s="17">
        <f t="shared" si="19"/>
        <v>0</v>
      </c>
      <c r="AK249" s="18">
        <f t="shared" si="19"/>
        <v>0</v>
      </c>
      <c r="AL249" s="19">
        <f t="shared" si="19"/>
        <v>0</v>
      </c>
      <c r="AM249" s="17">
        <f t="shared" si="19"/>
        <v>0</v>
      </c>
      <c r="AN249" s="17">
        <f t="shared" si="19"/>
        <v>0</v>
      </c>
      <c r="AO249" s="17">
        <f t="shared" si="19"/>
        <v>0</v>
      </c>
      <c r="AP249" s="18">
        <f t="shared" si="19"/>
        <v>0</v>
      </c>
      <c r="AQ249" s="19">
        <f t="shared" si="19"/>
        <v>0</v>
      </c>
      <c r="AR249" s="17">
        <f t="shared" si="19"/>
        <v>0</v>
      </c>
      <c r="AS249" s="17">
        <f t="shared" si="19"/>
        <v>0</v>
      </c>
      <c r="AT249" s="17">
        <f t="shared" si="19"/>
        <v>0</v>
      </c>
      <c r="AU249" s="18">
        <f t="shared" si="19"/>
        <v>0</v>
      </c>
      <c r="AV249" s="19">
        <f t="shared" si="19"/>
        <v>0</v>
      </c>
      <c r="AW249" s="17">
        <f t="shared" si="19"/>
        <v>0</v>
      </c>
      <c r="AX249" s="17">
        <f t="shared" si="19"/>
        <v>0</v>
      </c>
      <c r="AY249" s="17">
        <f t="shared" si="19"/>
        <v>0</v>
      </c>
      <c r="AZ249" s="18">
        <f t="shared" si="19"/>
        <v>0</v>
      </c>
      <c r="BA249" s="19">
        <f t="shared" si="19"/>
        <v>0</v>
      </c>
      <c r="BB249" s="17">
        <f t="shared" si="19"/>
        <v>0</v>
      </c>
      <c r="BC249" s="17">
        <f t="shared" si="19"/>
        <v>0</v>
      </c>
      <c r="BD249" s="17">
        <f t="shared" si="19"/>
        <v>0</v>
      </c>
      <c r="BE249" s="18">
        <f t="shared" si="19"/>
        <v>0</v>
      </c>
      <c r="BF249" s="19">
        <f t="shared" si="19"/>
        <v>0</v>
      </c>
      <c r="BG249" s="17">
        <f t="shared" si="19"/>
        <v>0</v>
      </c>
      <c r="BH249" s="17">
        <f t="shared" si="19"/>
        <v>0</v>
      </c>
      <c r="BI249" s="17">
        <f t="shared" si="19"/>
        <v>0</v>
      </c>
      <c r="BJ249" s="18">
        <f t="shared" si="19"/>
        <v>0</v>
      </c>
      <c r="BK249" s="18">
        <f t="shared" si="19"/>
        <v>1347.2818000000002</v>
      </c>
    </row>
    <row r="250" spans="1:63" s="12" customFormat="1" ht="15">
      <c r="A250" s="5" t="s">
        <v>12</v>
      </c>
      <c r="B250" s="6" t="s">
        <v>46</v>
      </c>
      <c r="C250" s="50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2"/>
    </row>
    <row r="251" spans="1:63" s="12" customFormat="1" ht="15">
      <c r="A251" s="5"/>
      <c r="B251" s="8" t="s">
        <v>285</v>
      </c>
      <c r="C251" s="11">
        <v>0</v>
      </c>
      <c r="D251" s="9">
        <v>2.0782</v>
      </c>
      <c r="E251" s="9">
        <v>0</v>
      </c>
      <c r="F251" s="9">
        <v>0</v>
      </c>
      <c r="G251" s="10">
        <v>0</v>
      </c>
      <c r="H251" s="11">
        <v>5.8862</v>
      </c>
      <c r="I251" s="9">
        <v>317.9444</v>
      </c>
      <c r="J251" s="9">
        <v>11.3885</v>
      </c>
      <c r="K251" s="9">
        <v>0</v>
      </c>
      <c r="L251" s="10">
        <v>1.6705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4.3109</v>
      </c>
      <c r="S251" s="9">
        <v>0.0015</v>
      </c>
      <c r="T251" s="9">
        <v>0</v>
      </c>
      <c r="U251" s="9">
        <v>0</v>
      </c>
      <c r="V251" s="10">
        <v>0.6199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6">
        <f aca="true" t="shared" si="20" ref="BK251:BK257">SUM(C251:BJ251)</f>
        <v>343.9001</v>
      </c>
    </row>
    <row r="252" spans="1:63" s="12" customFormat="1" ht="15">
      <c r="A252" s="5"/>
      <c r="B252" s="8" t="s">
        <v>97</v>
      </c>
      <c r="C252" s="11">
        <v>0</v>
      </c>
      <c r="D252" s="9">
        <v>3.1382</v>
      </c>
      <c r="E252" s="9">
        <v>0</v>
      </c>
      <c r="F252" s="9">
        <v>0</v>
      </c>
      <c r="G252" s="10">
        <v>0</v>
      </c>
      <c r="H252" s="11">
        <v>1.4652</v>
      </c>
      <c r="I252" s="9">
        <v>0.5671</v>
      </c>
      <c r="J252" s="9">
        <v>0</v>
      </c>
      <c r="K252" s="9">
        <v>0</v>
      </c>
      <c r="L252" s="10">
        <v>0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1.7042</v>
      </c>
      <c r="S252" s="9">
        <v>0.0008</v>
      </c>
      <c r="T252" s="9">
        <v>0</v>
      </c>
      <c r="U252" s="9">
        <v>0</v>
      </c>
      <c r="V252" s="10">
        <v>0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6">
        <f t="shared" si="20"/>
        <v>6.8755</v>
      </c>
    </row>
    <row r="253" spans="1:63" s="12" customFormat="1" ht="15">
      <c r="A253" s="5"/>
      <c r="B253" s="29" t="s">
        <v>96</v>
      </c>
      <c r="C253" s="11">
        <v>0</v>
      </c>
      <c r="D253" s="9">
        <v>9.2384</v>
      </c>
      <c r="E253" s="9">
        <v>0</v>
      </c>
      <c r="F253" s="9">
        <v>0</v>
      </c>
      <c r="G253" s="10">
        <v>0</v>
      </c>
      <c r="H253" s="11">
        <v>0.5085</v>
      </c>
      <c r="I253" s="9">
        <v>1.4384</v>
      </c>
      <c r="J253" s="9">
        <v>1.3198</v>
      </c>
      <c r="K253" s="9">
        <v>0</v>
      </c>
      <c r="L253" s="10">
        <v>1.1573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0.1684</v>
      </c>
      <c r="S253" s="9">
        <v>1.301</v>
      </c>
      <c r="T253" s="9">
        <v>0</v>
      </c>
      <c r="U253" s="9">
        <v>0</v>
      </c>
      <c r="V253" s="10">
        <v>0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6">
        <f t="shared" si="20"/>
        <v>15.1318</v>
      </c>
    </row>
    <row r="254" spans="1:63" s="12" customFormat="1" ht="15">
      <c r="A254" s="5"/>
      <c r="B254" s="29" t="s">
        <v>98</v>
      </c>
      <c r="C254" s="11">
        <v>0</v>
      </c>
      <c r="D254" s="9">
        <v>13.6713</v>
      </c>
      <c r="E254" s="9">
        <v>0</v>
      </c>
      <c r="F254" s="9">
        <v>0</v>
      </c>
      <c r="G254" s="10">
        <v>0</v>
      </c>
      <c r="H254" s="11">
        <v>0.4956</v>
      </c>
      <c r="I254" s="9">
        <v>0.2769</v>
      </c>
      <c r="J254" s="9">
        <v>0</v>
      </c>
      <c r="K254" s="9">
        <v>0</v>
      </c>
      <c r="L254" s="10">
        <v>0.2051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0.1479</v>
      </c>
      <c r="S254" s="9">
        <v>0</v>
      </c>
      <c r="T254" s="9">
        <v>0</v>
      </c>
      <c r="U254" s="9">
        <v>0</v>
      </c>
      <c r="V254" s="10">
        <v>0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0</v>
      </c>
      <c r="AW254" s="9">
        <v>0</v>
      </c>
      <c r="AX254" s="9">
        <v>0</v>
      </c>
      <c r="AY254" s="9">
        <v>0</v>
      </c>
      <c r="AZ254" s="10">
        <v>0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</v>
      </c>
      <c r="BG254" s="9">
        <v>0</v>
      </c>
      <c r="BH254" s="9">
        <v>0</v>
      </c>
      <c r="BI254" s="9">
        <v>0</v>
      </c>
      <c r="BJ254" s="10">
        <v>0</v>
      </c>
      <c r="BK254" s="16">
        <f t="shared" si="20"/>
        <v>14.7968</v>
      </c>
    </row>
    <row r="255" spans="1:63" s="12" customFormat="1" ht="15">
      <c r="A255" s="5"/>
      <c r="B255" s="29" t="s">
        <v>99</v>
      </c>
      <c r="C255" s="11">
        <v>0</v>
      </c>
      <c r="D255" s="9">
        <v>12.1991</v>
      </c>
      <c r="E255" s="9">
        <v>0</v>
      </c>
      <c r="F255" s="9">
        <v>0</v>
      </c>
      <c r="G255" s="10">
        <v>0</v>
      </c>
      <c r="H255" s="11">
        <v>0.6474</v>
      </c>
      <c r="I255" s="9">
        <v>0.0077</v>
      </c>
      <c r="J255" s="9">
        <v>0</v>
      </c>
      <c r="K255" s="9">
        <v>0</v>
      </c>
      <c r="L255" s="10">
        <v>0.0611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0.1553</v>
      </c>
      <c r="S255" s="9">
        <v>0.0002</v>
      </c>
      <c r="T255" s="9">
        <v>0</v>
      </c>
      <c r="U255" s="9">
        <v>0</v>
      </c>
      <c r="V255" s="10">
        <v>0.1218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0</v>
      </c>
      <c r="AW255" s="9">
        <v>0</v>
      </c>
      <c r="AX255" s="9">
        <v>0</v>
      </c>
      <c r="AY255" s="9">
        <v>0</v>
      </c>
      <c r="AZ255" s="10">
        <v>0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</v>
      </c>
      <c r="BG255" s="9">
        <v>0</v>
      </c>
      <c r="BH255" s="9">
        <v>0</v>
      </c>
      <c r="BI255" s="9">
        <v>0</v>
      </c>
      <c r="BJ255" s="10">
        <v>0</v>
      </c>
      <c r="BK255" s="16">
        <f t="shared" si="20"/>
        <v>13.192599999999999</v>
      </c>
    </row>
    <row r="256" spans="1:63" s="12" customFormat="1" ht="15">
      <c r="A256" s="5"/>
      <c r="B256" s="29" t="s">
        <v>100</v>
      </c>
      <c r="C256" s="11">
        <v>0</v>
      </c>
      <c r="D256" s="9">
        <v>55.4092</v>
      </c>
      <c r="E256" s="9">
        <v>0</v>
      </c>
      <c r="F256" s="9">
        <v>0</v>
      </c>
      <c r="G256" s="10">
        <v>0</v>
      </c>
      <c r="H256" s="11">
        <v>0.2983</v>
      </c>
      <c r="I256" s="9">
        <v>0.0074</v>
      </c>
      <c r="J256" s="9">
        <v>0</v>
      </c>
      <c r="K256" s="9">
        <v>0</v>
      </c>
      <c r="L256" s="10">
        <v>0.1588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0.0657</v>
      </c>
      <c r="S256" s="9">
        <v>0</v>
      </c>
      <c r="T256" s="9">
        <v>0</v>
      </c>
      <c r="U256" s="9">
        <v>0</v>
      </c>
      <c r="V256" s="10">
        <v>0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0</v>
      </c>
      <c r="AW256" s="9">
        <v>0</v>
      </c>
      <c r="AX256" s="9">
        <v>0</v>
      </c>
      <c r="AY256" s="9">
        <v>0</v>
      </c>
      <c r="AZ256" s="10">
        <v>0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</v>
      </c>
      <c r="BG256" s="9">
        <v>0</v>
      </c>
      <c r="BH256" s="9">
        <v>0</v>
      </c>
      <c r="BI256" s="9">
        <v>0</v>
      </c>
      <c r="BJ256" s="10">
        <v>0</v>
      </c>
      <c r="BK256" s="16">
        <f t="shared" si="20"/>
        <v>55.93939999999999</v>
      </c>
    </row>
    <row r="257" spans="1:63" s="12" customFormat="1" ht="15">
      <c r="A257" s="5"/>
      <c r="B257" s="29" t="s">
        <v>312</v>
      </c>
      <c r="C257" s="11">
        <v>0</v>
      </c>
      <c r="D257" s="9">
        <v>24.729</v>
      </c>
      <c r="E257" s="9">
        <v>0</v>
      </c>
      <c r="F257" s="9">
        <v>0</v>
      </c>
      <c r="G257" s="10">
        <v>0</v>
      </c>
      <c r="H257" s="11">
        <v>0.1564</v>
      </c>
      <c r="I257" s="9">
        <v>0.2312</v>
      </c>
      <c r="J257" s="9">
        <v>0</v>
      </c>
      <c r="K257" s="9">
        <v>0</v>
      </c>
      <c r="L257" s="10">
        <v>0.1597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0.0186</v>
      </c>
      <c r="S257" s="9">
        <v>0.0001</v>
      </c>
      <c r="T257" s="9">
        <v>0</v>
      </c>
      <c r="U257" s="9">
        <v>0</v>
      </c>
      <c r="V257" s="10">
        <v>0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</v>
      </c>
      <c r="AC257" s="9">
        <v>0</v>
      </c>
      <c r="AD257" s="9">
        <v>0</v>
      </c>
      <c r="AE257" s="9">
        <v>0</v>
      </c>
      <c r="AF257" s="10">
        <v>0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0</v>
      </c>
      <c r="AW257" s="9">
        <v>0</v>
      </c>
      <c r="AX257" s="9">
        <v>0</v>
      </c>
      <c r="AY257" s="9">
        <v>0</v>
      </c>
      <c r="AZ257" s="10">
        <v>0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</v>
      </c>
      <c r="BG257" s="9">
        <v>0</v>
      </c>
      <c r="BH257" s="9">
        <v>0</v>
      </c>
      <c r="BI257" s="9">
        <v>0</v>
      </c>
      <c r="BJ257" s="10">
        <v>0</v>
      </c>
      <c r="BK257" s="16">
        <f t="shared" si="20"/>
        <v>25.295</v>
      </c>
    </row>
    <row r="258" spans="1:63" s="20" customFormat="1" ht="15">
      <c r="A258" s="5"/>
      <c r="B258" s="14" t="s">
        <v>14</v>
      </c>
      <c r="C258" s="19">
        <f>SUM(C251:C257)</f>
        <v>0</v>
      </c>
      <c r="D258" s="17">
        <f>SUM(D251:D257)</f>
        <v>120.4634</v>
      </c>
      <c r="E258" s="17">
        <f>SUM(E251:E257)</f>
        <v>0</v>
      </c>
      <c r="F258" s="17">
        <f>SUM(F251:F257)</f>
        <v>0</v>
      </c>
      <c r="G258" s="18">
        <f>SUM(G251:G257)</f>
        <v>0</v>
      </c>
      <c r="H258" s="19">
        <f aca="true" t="shared" si="21" ref="H258:BJ258">SUM(H251:H257)</f>
        <v>9.457599999999998</v>
      </c>
      <c r="I258" s="17">
        <f t="shared" si="21"/>
        <v>320.4731</v>
      </c>
      <c r="J258" s="17">
        <f t="shared" si="21"/>
        <v>12.708300000000001</v>
      </c>
      <c r="K258" s="17">
        <f t="shared" si="21"/>
        <v>0</v>
      </c>
      <c r="L258" s="18">
        <f t="shared" si="21"/>
        <v>3.4124999999999996</v>
      </c>
      <c r="M258" s="19">
        <f t="shared" si="21"/>
        <v>0</v>
      </c>
      <c r="N258" s="17">
        <f t="shared" si="21"/>
        <v>0</v>
      </c>
      <c r="O258" s="17">
        <f t="shared" si="21"/>
        <v>0</v>
      </c>
      <c r="P258" s="17">
        <f t="shared" si="21"/>
        <v>0</v>
      </c>
      <c r="Q258" s="18">
        <f t="shared" si="21"/>
        <v>0</v>
      </c>
      <c r="R258" s="19">
        <f t="shared" si="21"/>
        <v>6.571000000000001</v>
      </c>
      <c r="S258" s="17">
        <f t="shared" si="21"/>
        <v>1.3035999999999999</v>
      </c>
      <c r="T258" s="17">
        <f t="shared" si="21"/>
        <v>0</v>
      </c>
      <c r="U258" s="17">
        <f t="shared" si="21"/>
        <v>0</v>
      </c>
      <c r="V258" s="18">
        <f t="shared" si="21"/>
        <v>0.7417</v>
      </c>
      <c r="W258" s="19">
        <f t="shared" si="21"/>
        <v>0</v>
      </c>
      <c r="X258" s="17">
        <f t="shared" si="21"/>
        <v>0</v>
      </c>
      <c r="Y258" s="17">
        <f t="shared" si="21"/>
        <v>0</v>
      </c>
      <c r="Z258" s="17">
        <f t="shared" si="21"/>
        <v>0</v>
      </c>
      <c r="AA258" s="18">
        <f t="shared" si="21"/>
        <v>0</v>
      </c>
      <c r="AB258" s="19">
        <f t="shared" si="21"/>
        <v>0</v>
      </c>
      <c r="AC258" s="17">
        <f t="shared" si="21"/>
        <v>0</v>
      </c>
      <c r="AD258" s="17">
        <f t="shared" si="21"/>
        <v>0</v>
      </c>
      <c r="AE258" s="17">
        <f t="shared" si="21"/>
        <v>0</v>
      </c>
      <c r="AF258" s="18">
        <f t="shared" si="21"/>
        <v>0</v>
      </c>
      <c r="AG258" s="19">
        <f t="shared" si="21"/>
        <v>0</v>
      </c>
      <c r="AH258" s="17">
        <f t="shared" si="21"/>
        <v>0</v>
      </c>
      <c r="AI258" s="17">
        <f t="shared" si="21"/>
        <v>0</v>
      </c>
      <c r="AJ258" s="17">
        <f t="shared" si="21"/>
        <v>0</v>
      </c>
      <c r="AK258" s="18">
        <f t="shared" si="21"/>
        <v>0</v>
      </c>
      <c r="AL258" s="19">
        <f t="shared" si="21"/>
        <v>0</v>
      </c>
      <c r="AM258" s="17">
        <f t="shared" si="21"/>
        <v>0</v>
      </c>
      <c r="AN258" s="17">
        <f t="shared" si="21"/>
        <v>0</v>
      </c>
      <c r="AO258" s="17">
        <f t="shared" si="21"/>
        <v>0</v>
      </c>
      <c r="AP258" s="18">
        <f t="shared" si="21"/>
        <v>0</v>
      </c>
      <c r="AQ258" s="19">
        <f t="shared" si="21"/>
        <v>0</v>
      </c>
      <c r="AR258" s="17">
        <f t="shared" si="21"/>
        <v>0</v>
      </c>
      <c r="AS258" s="17">
        <f t="shared" si="21"/>
        <v>0</v>
      </c>
      <c r="AT258" s="17">
        <f t="shared" si="21"/>
        <v>0</v>
      </c>
      <c r="AU258" s="18">
        <f t="shared" si="21"/>
        <v>0</v>
      </c>
      <c r="AV258" s="19">
        <f t="shared" si="21"/>
        <v>0</v>
      </c>
      <c r="AW258" s="17">
        <f t="shared" si="21"/>
        <v>0</v>
      </c>
      <c r="AX258" s="17">
        <f t="shared" si="21"/>
        <v>0</v>
      </c>
      <c r="AY258" s="17">
        <f t="shared" si="21"/>
        <v>0</v>
      </c>
      <c r="AZ258" s="18">
        <f t="shared" si="21"/>
        <v>0</v>
      </c>
      <c r="BA258" s="19">
        <f t="shared" si="21"/>
        <v>0</v>
      </c>
      <c r="BB258" s="17">
        <f t="shared" si="21"/>
        <v>0</v>
      </c>
      <c r="BC258" s="17">
        <f t="shared" si="21"/>
        <v>0</v>
      </c>
      <c r="BD258" s="17">
        <f t="shared" si="21"/>
        <v>0</v>
      </c>
      <c r="BE258" s="18">
        <f t="shared" si="21"/>
        <v>0</v>
      </c>
      <c r="BF258" s="19">
        <f t="shared" si="21"/>
        <v>0</v>
      </c>
      <c r="BG258" s="17">
        <f t="shared" si="21"/>
        <v>0</v>
      </c>
      <c r="BH258" s="17">
        <f t="shared" si="21"/>
        <v>0</v>
      </c>
      <c r="BI258" s="17">
        <f t="shared" si="21"/>
        <v>0</v>
      </c>
      <c r="BJ258" s="18">
        <f t="shared" si="21"/>
        <v>0</v>
      </c>
      <c r="BK258" s="18">
        <f>SUM(BK251:BK257)</f>
        <v>475.1312</v>
      </c>
    </row>
    <row r="259" spans="1:63" s="20" customFormat="1" ht="15">
      <c r="A259" s="5"/>
      <c r="B259" s="21" t="s">
        <v>25</v>
      </c>
      <c r="C259" s="19">
        <f>C258+C249</f>
        <v>0</v>
      </c>
      <c r="D259" s="17">
        <f>D258+D249</f>
        <v>120.4635</v>
      </c>
      <c r="E259" s="17">
        <f>E258+E249</f>
        <v>0</v>
      </c>
      <c r="F259" s="17">
        <f>F258+F249</f>
        <v>0</v>
      </c>
      <c r="G259" s="18">
        <f>G258+G249</f>
        <v>0</v>
      </c>
      <c r="H259" s="19">
        <f aca="true" t="shared" si="22" ref="H259:BJ259">H258+H249</f>
        <v>137.6263</v>
      </c>
      <c r="I259" s="17">
        <f t="shared" si="22"/>
        <v>1370.0419</v>
      </c>
      <c r="J259" s="17">
        <f t="shared" si="22"/>
        <v>12.7085</v>
      </c>
      <c r="K259" s="17">
        <f t="shared" si="22"/>
        <v>0.7005</v>
      </c>
      <c r="L259" s="18">
        <f t="shared" si="22"/>
        <v>94.1986</v>
      </c>
      <c r="M259" s="19">
        <f t="shared" si="22"/>
        <v>0</v>
      </c>
      <c r="N259" s="17">
        <f t="shared" si="22"/>
        <v>0</v>
      </c>
      <c r="O259" s="17">
        <f t="shared" si="22"/>
        <v>0</v>
      </c>
      <c r="P259" s="17">
        <f t="shared" si="22"/>
        <v>0</v>
      </c>
      <c r="Q259" s="18">
        <f t="shared" si="22"/>
        <v>0</v>
      </c>
      <c r="R259" s="19">
        <f t="shared" si="22"/>
        <v>69.2517</v>
      </c>
      <c r="S259" s="17">
        <f t="shared" si="22"/>
        <v>3.4137</v>
      </c>
      <c r="T259" s="17">
        <f t="shared" si="22"/>
        <v>0.0033</v>
      </c>
      <c r="U259" s="17">
        <f t="shared" si="22"/>
        <v>0</v>
      </c>
      <c r="V259" s="18">
        <f t="shared" si="22"/>
        <v>14.004999999999999</v>
      </c>
      <c r="W259" s="19">
        <f t="shared" si="22"/>
        <v>0</v>
      </c>
      <c r="X259" s="17">
        <f t="shared" si="22"/>
        <v>0</v>
      </c>
      <c r="Y259" s="17">
        <f t="shared" si="22"/>
        <v>0</v>
      </c>
      <c r="Z259" s="17">
        <f t="shared" si="22"/>
        <v>0</v>
      </c>
      <c r="AA259" s="18">
        <f t="shared" si="22"/>
        <v>0</v>
      </c>
      <c r="AB259" s="19">
        <f t="shared" si="22"/>
        <v>0</v>
      </c>
      <c r="AC259" s="17">
        <f t="shared" si="22"/>
        <v>0</v>
      </c>
      <c r="AD259" s="17">
        <f t="shared" si="22"/>
        <v>0</v>
      </c>
      <c r="AE259" s="17">
        <f t="shared" si="22"/>
        <v>0</v>
      </c>
      <c r="AF259" s="18">
        <f t="shared" si="22"/>
        <v>0</v>
      </c>
      <c r="AG259" s="19">
        <f t="shared" si="22"/>
        <v>0</v>
      </c>
      <c r="AH259" s="17">
        <f t="shared" si="22"/>
        <v>0</v>
      </c>
      <c r="AI259" s="17">
        <f t="shared" si="22"/>
        <v>0</v>
      </c>
      <c r="AJ259" s="17">
        <f t="shared" si="22"/>
        <v>0</v>
      </c>
      <c r="AK259" s="18">
        <f t="shared" si="22"/>
        <v>0</v>
      </c>
      <c r="AL259" s="19">
        <f t="shared" si="22"/>
        <v>0</v>
      </c>
      <c r="AM259" s="17">
        <f t="shared" si="22"/>
        <v>0</v>
      </c>
      <c r="AN259" s="17">
        <f t="shared" si="22"/>
        <v>0</v>
      </c>
      <c r="AO259" s="17">
        <f t="shared" si="22"/>
        <v>0</v>
      </c>
      <c r="AP259" s="18">
        <f t="shared" si="22"/>
        <v>0</v>
      </c>
      <c r="AQ259" s="19">
        <f t="shared" si="22"/>
        <v>0</v>
      </c>
      <c r="AR259" s="17">
        <f t="shared" si="22"/>
        <v>0</v>
      </c>
      <c r="AS259" s="17">
        <f t="shared" si="22"/>
        <v>0</v>
      </c>
      <c r="AT259" s="17">
        <f t="shared" si="22"/>
        <v>0</v>
      </c>
      <c r="AU259" s="18">
        <f t="shared" si="22"/>
        <v>0</v>
      </c>
      <c r="AV259" s="19">
        <f t="shared" si="22"/>
        <v>0</v>
      </c>
      <c r="AW259" s="17">
        <f t="shared" si="22"/>
        <v>0</v>
      </c>
      <c r="AX259" s="17">
        <f t="shared" si="22"/>
        <v>0</v>
      </c>
      <c r="AY259" s="17">
        <f t="shared" si="22"/>
        <v>0</v>
      </c>
      <c r="AZ259" s="18">
        <f t="shared" si="22"/>
        <v>0</v>
      </c>
      <c r="BA259" s="19">
        <f t="shared" si="22"/>
        <v>0</v>
      </c>
      <c r="BB259" s="17">
        <f t="shared" si="22"/>
        <v>0</v>
      </c>
      <c r="BC259" s="17">
        <f t="shared" si="22"/>
        <v>0</v>
      </c>
      <c r="BD259" s="17">
        <f t="shared" si="22"/>
        <v>0</v>
      </c>
      <c r="BE259" s="18">
        <f t="shared" si="22"/>
        <v>0</v>
      </c>
      <c r="BF259" s="19">
        <f t="shared" si="22"/>
        <v>0</v>
      </c>
      <c r="BG259" s="17">
        <f t="shared" si="22"/>
        <v>0</v>
      </c>
      <c r="BH259" s="17">
        <f t="shared" si="22"/>
        <v>0</v>
      </c>
      <c r="BI259" s="17">
        <f t="shared" si="22"/>
        <v>0</v>
      </c>
      <c r="BJ259" s="18">
        <f t="shared" si="22"/>
        <v>0</v>
      </c>
      <c r="BK259" s="18">
        <f>BK258+BK249</f>
        <v>1822.4130000000002</v>
      </c>
    </row>
    <row r="260" spans="1:63" s="12" customFormat="1" ht="15">
      <c r="A260" s="5"/>
      <c r="B260" s="21"/>
      <c r="C260" s="43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5"/>
    </row>
    <row r="261" spans="1:63" s="12" customFormat="1" ht="15">
      <c r="A261" s="5" t="s">
        <v>47</v>
      </c>
      <c r="B261" s="23" t="s">
        <v>48</v>
      </c>
      <c r="C261" s="50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2"/>
    </row>
    <row r="262" spans="1:63" s="12" customFormat="1" ht="15">
      <c r="A262" s="5" t="s">
        <v>9</v>
      </c>
      <c r="B262" s="32" t="s">
        <v>49</v>
      </c>
      <c r="C262" s="50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2"/>
    </row>
    <row r="263" spans="1:63" s="30" customFormat="1" ht="15">
      <c r="A263" s="28"/>
      <c r="B263" s="29" t="s">
        <v>38</v>
      </c>
      <c r="C263" s="46">
        <v>0</v>
      </c>
      <c r="D263" s="47">
        <v>0</v>
      </c>
      <c r="E263" s="47">
        <v>0</v>
      </c>
      <c r="F263" s="47">
        <v>0</v>
      </c>
      <c r="G263" s="48">
        <v>0</v>
      </c>
      <c r="H263" s="46">
        <v>0</v>
      </c>
      <c r="I263" s="47">
        <v>0</v>
      </c>
      <c r="J263" s="47">
        <v>0</v>
      </c>
      <c r="K263" s="47">
        <v>0</v>
      </c>
      <c r="L263" s="48">
        <v>0</v>
      </c>
      <c r="M263" s="46">
        <v>0</v>
      </c>
      <c r="N263" s="47">
        <v>0</v>
      </c>
      <c r="O263" s="47">
        <v>0</v>
      </c>
      <c r="P263" s="47">
        <v>0</v>
      </c>
      <c r="Q263" s="48">
        <v>0</v>
      </c>
      <c r="R263" s="46">
        <v>0</v>
      </c>
      <c r="S263" s="47">
        <v>0</v>
      </c>
      <c r="T263" s="47">
        <v>0</v>
      </c>
      <c r="U263" s="47">
        <v>0</v>
      </c>
      <c r="V263" s="48">
        <v>0</v>
      </c>
      <c r="W263" s="46">
        <v>0</v>
      </c>
      <c r="X263" s="47">
        <v>0</v>
      </c>
      <c r="Y263" s="47">
        <v>0</v>
      </c>
      <c r="Z263" s="47">
        <v>0</v>
      </c>
      <c r="AA263" s="48">
        <v>0</v>
      </c>
      <c r="AB263" s="46">
        <v>0</v>
      </c>
      <c r="AC263" s="47">
        <v>0</v>
      </c>
      <c r="AD263" s="47">
        <v>0</v>
      </c>
      <c r="AE263" s="47">
        <v>0</v>
      </c>
      <c r="AF263" s="48">
        <v>0</v>
      </c>
      <c r="AG263" s="46">
        <v>0</v>
      </c>
      <c r="AH263" s="47">
        <v>0</v>
      </c>
      <c r="AI263" s="47">
        <v>0</v>
      </c>
      <c r="AJ263" s="47">
        <v>0</v>
      </c>
      <c r="AK263" s="48">
        <v>0</v>
      </c>
      <c r="AL263" s="46">
        <v>0</v>
      </c>
      <c r="AM263" s="47">
        <v>0</v>
      </c>
      <c r="AN263" s="47">
        <v>0</v>
      </c>
      <c r="AO263" s="47">
        <v>0</v>
      </c>
      <c r="AP263" s="48">
        <v>0</v>
      </c>
      <c r="AQ263" s="46">
        <v>0</v>
      </c>
      <c r="AR263" s="47">
        <v>0</v>
      </c>
      <c r="AS263" s="47">
        <v>0</v>
      </c>
      <c r="AT263" s="47">
        <v>0</v>
      </c>
      <c r="AU263" s="48">
        <v>0</v>
      </c>
      <c r="AV263" s="46">
        <v>0</v>
      </c>
      <c r="AW263" s="47">
        <v>0</v>
      </c>
      <c r="AX263" s="47">
        <v>0</v>
      </c>
      <c r="AY263" s="47">
        <v>0</v>
      </c>
      <c r="AZ263" s="48">
        <v>0</v>
      </c>
      <c r="BA263" s="46">
        <v>0</v>
      </c>
      <c r="BB263" s="47">
        <v>0</v>
      </c>
      <c r="BC263" s="47">
        <v>0</v>
      </c>
      <c r="BD263" s="47">
        <v>0</v>
      </c>
      <c r="BE263" s="48">
        <v>0</v>
      </c>
      <c r="BF263" s="46">
        <v>0</v>
      </c>
      <c r="BG263" s="47">
        <v>0</v>
      </c>
      <c r="BH263" s="47">
        <v>0</v>
      </c>
      <c r="BI263" s="47">
        <v>0</v>
      </c>
      <c r="BJ263" s="48">
        <v>0</v>
      </c>
      <c r="BK263" s="46">
        <v>0</v>
      </c>
    </row>
    <row r="264" spans="1:63" s="20" customFormat="1" ht="15">
      <c r="A264" s="5"/>
      <c r="B264" s="21" t="s">
        <v>29</v>
      </c>
      <c r="C264" s="19">
        <v>0</v>
      </c>
      <c r="D264" s="17">
        <v>0</v>
      </c>
      <c r="E264" s="17">
        <v>0</v>
      </c>
      <c r="F264" s="17">
        <v>0</v>
      </c>
      <c r="G264" s="18">
        <v>0</v>
      </c>
      <c r="H264" s="19">
        <v>0</v>
      </c>
      <c r="I264" s="17">
        <v>0</v>
      </c>
      <c r="J264" s="17">
        <v>0</v>
      </c>
      <c r="K264" s="17">
        <v>0</v>
      </c>
      <c r="L264" s="18">
        <v>0</v>
      </c>
      <c r="M264" s="19">
        <v>0</v>
      </c>
      <c r="N264" s="17">
        <v>0</v>
      </c>
      <c r="O264" s="17">
        <v>0</v>
      </c>
      <c r="P264" s="17">
        <v>0</v>
      </c>
      <c r="Q264" s="18">
        <v>0</v>
      </c>
      <c r="R264" s="19">
        <v>0</v>
      </c>
      <c r="S264" s="17">
        <v>0</v>
      </c>
      <c r="T264" s="17">
        <v>0</v>
      </c>
      <c r="U264" s="17">
        <v>0</v>
      </c>
      <c r="V264" s="18">
        <v>0</v>
      </c>
      <c r="W264" s="19">
        <v>0</v>
      </c>
      <c r="X264" s="17">
        <v>0</v>
      </c>
      <c r="Y264" s="17">
        <v>0</v>
      </c>
      <c r="Z264" s="17">
        <v>0</v>
      </c>
      <c r="AA264" s="18">
        <v>0</v>
      </c>
      <c r="AB264" s="19">
        <v>0</v>
      </c>
      <c r="AC264" s="17">
        <v>0</v>
      </c>
      <c r="AD264" s="17">
        <v>0</v>
      </c>
      <c r="AE264" s="17">
        <v>0</v>
      </c>
      <c r="AF264" s="18">
        <v>0</v>
      </c>
      <c r="AG264" s="19">
        <v>0</v>
      </c>
      <c r="AH264" s="17">
        <v>0</v>
      </c>
      <c r="AI264" s="17">
        <v>0</v>
      </c>
      <c r="AJ264" s="17">
        <v>0</v>
      </c>
      <c r="AK264" s="18">
        <v>0</v>
      </c>
      <c r="AL264" s="19">
        <v>0</v>
      </c>
      <c r="AM264" s="17">
        <v>0</v>
      </c>
      <c r="AN264" s="17">
        <v>0</v>
      </c>
      <c r="AO264" s="17">
        <v>0</v>
      </c>
      <c r="AP264" s="18">
        <v>0</v>
      </c>
      <c r="AQ264" s="19">
        <v>0</v>
      </c>
      <c r="AR264" s="17">
        <v>0</v>
      </c>
      <c r="AS264" s="17">
        <v>0</v>
      </c>
      <c r="AT264" s="17">
        <v>0</v>
      </c>
      <c r="AU264" s="18">
        <v>0</v>
      </c>
      <c r="AV264" s="19">
        <v>0</v>
      </c>
      <c r="AW264" s="17">
        <v>0</v>
      </c>
      <c r="AX264" s="17">
        <v>0</v>
      </c>
      <c r="AY264" s="17">
        <v>0</v>
      </c>
      <c r="AZ264" s="18">
        <v>0</v>
      </c>
      <c r="BA264" s="19">
        <v>0</v>
      </c>
      <c r="BB264" s="17">
        <v>0</v>
      </c>
      <c r="BC264" s="17">
        <v>0</v>
      </c>
      <c r="BD264" s="17">
        <v>0</v>
      </c>
      <c r="BE264" s="18">
        <v>0</v>
      </c>
      <c r="BF264" s="19">
        <v>0</v>
      </c>
      <c r="BG264" s="17">
        <v>0</v>
      </c>
      <c r="BH264" s="17">
        <v>0</v>
      </c>
      <c r="BI264" s="17">
        <v>0</v>
      </c>
      <c r="BJ264" s="18">
        <v>0</v>
      </c>
      <c r="BK264" s="31">
        <v>0</v>
      </c>
    </row>
    <row r="265" spans="1:63" s="12" customFormat="1" ht="12" customHeight="1">
      <c r="A265" s="5"/>
      <c r="B265" s="25"/>
      <c r="C265" s="50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2"/>
    </row>
    <row r="266" spans="1:63" s="20" customFormat="1" ht="15">
      <c r="A266" s="5"/>
      <c r="B266" s="33" t="s">
        <v>50</v>
      </c>
      <c r="C266" s="34">
        <f aca="true" t="shared" si="23" ref="C266:AH266">C264+C259+C244+C239+C198</f>
        <v>0</v>
      </c>
      <c r="D266" s="34">
        <f t="shared" si="23"/>
        <v>4669.699603392414</v>
      </c>
      <c r="E266" s="34">
        <f t="shared" si="23"/>
        <v>0</v>
      </c>
      <c r="F266" s="34">
        <f t="shared" si="23"/>
        <v>0</v>
      </c>
      <c r="G266" s="34">
        <f t="shared" si="23"/>
        <v>187.9224355930966</v>
      </c>
      <c r="H266" s="34">
        <f t="shared" si="23"/>
        <v>2103.148785631326</v>
      </c>
      <c r="I266" s="34">
        <f t="shared" si="23"/>
        <v>38192.33216209866</v>
      </c>
      <c r="J266" s="34">
        <f t="shared" si="23"/>
        <v>5560.3688651268685</v>
      </c>
      <c r="K266" s="34">
        <f t="shared" si="23"/>
        <v>377.9686388986772</v>
      </c>
      <c r="L266" s="34">
        <f t="shared" si="23"/>
        <v>2332.7815523679656</v>
      </c>
      <c r="M266" s="34">
        <f t="shared" si="23"/>
        <v>0</v>
      </c>
      <c r="N266" s="34">
        <f t="shared" si="23"/>
        <v>0</v>
      </c>
      <c r="O266" s="34">
        <f t="shared" si="23"/>
        <v>0</v>
      </c>
      <c r="P266" s="34">
        <f t="shared" si="23"/>
        <v>0</v>
      </c>
      <c r="Q266" s="34">
        <f t="shared" si="23"/>
        <v>0</v>
      </c>
      <c r="R266" s="34">
        <f t="shared" si="23"/>
        <v>689.7572951187077</v>
      </c>
      <c r="S266" s="34">
        <f t="shared" si="23"/>
        <v>4503.554511274232</v>
      </c>
      <c r="T266" s="34">
        <f t="shared" si="23"/>
        <v>597.6065389969644</v>
      </c>
      <c r="U266" s="34">
        <f t="shared" si="23"/>
        <v>0</v>
      </c>
      <c r="V266" s="34">
        <f t="shared" si="23"/>
        <v>953.0100564704795</v>
      </c>
      <c r="W266" s="34">
        <f t="shared" si="23"/>
        <v>0</v>
      </c>
      <c r="X266" s="34">
        <f t="shared" si="23"/>
        <v>24.909838064064303</v>
      </c>
      <c r="Y266" s="34">
        <f t="shared" si="23"/>
        <v>0</v>
      </c>
      <c r="Z266" s="34">
        <f t="shared" si="23"/>
        <v>0</v>
      </c>
      <c r="AA266" s="34">
        <f t="shared" si="23"/>
        <v>0</v>
      </c>
      <c r="AB266" s="34">
        <f t="shared" si="23"/>
        <v>85.08501432291422</v>
      </c>
      <c r="AC266" s="34">
        <f t="shared" si="23"/>
        <v>31.6160173923205</v>
      </c>
      <c r="AD266" s="34">
        <f t="shared" si="23"/>
        <v>0.0127802151612</v>
      </c>
      <c r="AE266" s="34">
        <f t="shared" si="23"/>
        <v>0</v>
      </c>
      <c r="AF266" s="34">
        <f t="shared" si="23"/>
        <v>84.8848900436509</v>
      </c>
      <c r="AG266" s="34">
        <f t="shared" si="23"/>
        <v>0</v>
      </c>
      <c r="AH266" s="34">
        <f t="shared" si="23"/>
        <v>0</v>
      </c>
      <c r="AI266" s="34">
        <f aca="true" t="shared" si="24" ref="AI266:BK266">AI264+AI259+AI244+AI239+AI198</f>
        <v>0</v>
      </c>
      <c r="AJ266" s="34">
        <f t="shared" si="24"/>
        <v>0</v>
      </c>
      <c r="AK266" s="34">
        <f t="shared" si="24"/>
        <v>0</v>
      </c>
      <c r="AL266" s="34">
        <f t="shared" si="24"/>
        <v>69.7772708047412</v>
      </c>
      <c r="AM266" s="34">
        <f t="shared" si="24"/>
        <v>245.59541160957835</v>
      </c>
      <c r="AN266" s="34">
        <f t="shared" si="24"/>
        <v>0</v>
      </c>
      <c r="AO266" s="34">
        <f t="shared" si="24"/>
        <v>0</v>
      </c>
      <c r="AP266" s="34">
        <f t="shared" si="24"/>
        <v>22.5533482238478</v>
      </c>
      <c r="AQ266" s="34">
        <f t="shared" si="24"/>
        <v>0</v>
      </c>
      <c r="AR266" s="34">
        <f t="shared" si="24"/>
        <v>894.5238814328056</v>
      </c>
      <c r="AS266" s="34">
        <f t="shared" si="24"/>
        <v>0</v>
      </c>
      <c r="AT266" s="34">
        <f t="shared" si="24"/>
        <v>0</v>
      </c>
      <c r="AU266" s="34">
        <f t="shared" si="24"/>
        <v>0</v>
      </c>
      <c r="AV266" s="34">
        <f t="shared" si="24"/>
        <v>18796.193294832832</v>
      </c>
      <c r="AW266" s="34">
        <f t="shared" si="24"/>
        <v>22941.175754325184</v>
      </c>
      <c r="AX266" s="34">
        <f t="shared" si="24"/>
        <v>2743.4140731467055</v>
      </c>
      <c r="AY266" s="34">
        <f t="shared" si="24"/>
        <v>770.6875204516126</v>
      </c>
      <c r="AZ266" s="34">
        <f t="shared" si="24"/>
        <v>25028.226285999794</v>
      </c>
      <c r="BA266" s="34">
        <f t="shared" si="24"/>
        <v>0</v>
      </c>
      <c r="BB266" s="34">
        <f t="shared" si="24"/>
        <v>0</v>
      </c>
      <c r="BC266" s="34">
        <f t="shared" si="24"/>
        <v>0</v>
      </c>
      <c r="BD266" s="34">
        <f t="shared" si="24"/>
        <v>0</v>
      </c>
      <c r="BE266" s="34">
        <f t="shared" si="24"/>
        <v>0</v>
      </c>
      <c r="BF266" s="34">
        <f t="shared" si="24"/>
        <v>8979.474508177233</v>
      </c>
      <c r="BG266" s="34">
        <f t="shared" si="24"/>
        <v>5422.941215876075</v>
      </c>
      <c r="BH266" s="34">
        <f t="shared" si="24"/>
        <v>288.64737016618517</v>
      </c>
      <c r="BI266" s="34">
        <f t="shared" si="24"/>
        <v>0</v>
      </c>
      <c r="BJ266" s="34">
        <f t="shared" si="24"/>
        <v>7369.270471387044</v>
      </c>
      <c r="BK266" s="34">
        <f t="shared" si="24"/>
        <v>153967.13939144113</v>
      </c>
    </row>
    <row r="267" spans="1:63" s="12" customFormat="1" ht="15">
      <c r="A267" s="5"/>
      <c r="B267" s="21"/>
      <c r="C267" s="11"/>
      <c r="D267" s="9"/>
      <c r="E267" s="9"/>
      <c r="F267" s="9"/>
      <c r="G267" s="10"/>
      <c r="H267" s="11"/>
      <c r="I267" s="9"/>
      <c r="J267" s="9"/>
      <c r="K267" s="9"/>
      <c r="L267" s="10"/>
      <c r="M267" s="11"/>
      <c r="N267" s="9"/>
      <c r="O267" s="9"/>
      <c r="P267" s="9"/>
      <c r="Q267" s="10"/>
      <c r="R267" s="11"/>
      <c r="S267" s="9"/>
      <c r="T267" s="9"/>
      <c r="U267" s="9"/>
      <c r="V267" s="10"/>
      <c r="W267" s="11"/>
      <c r="X267" s="9"/>
      <c r="Y267" s="9"/>
      <c r="Z267" s="9"/>
      <c r="AA267" s="10"/>
      <c r="AB267" s="11"/>
      <c r="AC267" s="9"/>
      <c r="AD267" s="9"/>
      <c r="AE267" s="9"/>
      <c r="AF267" s="10"/>
      <c r="AG267" s="11"/>
      <c r="AH267" s="9"/>
      <c r="AI267" s="9"/>
      <c r="AJ267" s="9"/>
      <c r="AK267" s="10"/>
      <c r="AL267" s="11"/>
      <c r="AM267" s="9"/>
      <c r="AN267" s="9"/>
      <c r="AO267" s="9"/>
      <c r="AP267" s="10"/>
      <c r="AQ267" s="11"/>
      <c r="AR267" s="9"/>
      <c r="AS267" s="9"/>
      <c r="AT267" s="9"/>
      <c r="AU267" s="10"/>
      <c r="AV267" s="11"/>
      <c r="AW267" s="9"/>
      <c r="AX267" s="9"/>
      <c r="AY267" s="9"/>
      <c r="AZ267" s="10"/>
      <c r="BA267" s="11"/>
      <c r="BB267" s="9"/>
      <c r="BC267" s="9"/>
      <c r="BD267" s="9"/>
      <c r="BE267" s="10"/>
      <c r="BF267" s="11"/>
      <c r="BG267" s="9"/>
      <c r="BH267" s="9"/>
      <c r="BI267" s="9"/>
      <c r="BJ267" s="10"/>
      <c r="BK267" s="16"/>
    </row>
    <row r="268" spans="1:63" s="12" customFormat="1" ht="15">
      <c r="A268" s="5" t="s">
        <v>30</v>
      </c>
      <c r="B268" s="14" t="s">
        <v>31</v>
      </c>
      <c r="C268" s="11"/>
      <c r="D268" s="9"/>
      <c r="E268" s="9"/>
      <c r="F268" s="9"/>
      <c r="G268" s="10"/>
      <c r="H268" s="11"/>
      <c r="I268" s="9"/>
      <c r="J268" s="9"/>
      <c r="K268" s="9"/>
      <c r="L268" s="10"/>
      <c r="M268" s="11"/>
      <c r="N268" s="9"/>
      <c r="O268" s="9"/>
      <c r="P268" s="9"/>
      <c r="Q268" s="10"/>
      <c r="R268" s="11"/>
      <c r="S268" s="9"/>
      <c r="T268" s="9"/>
      <c r="U268" s="9"/>
      <c r="V268" s="10"/>
      <c r="W268" s="11"/>
      <c r="X268" s="9"/>
      <c r="Y268" s="9"/>
      <c r="Z268" s="9"/>
      <c r="AA268" s="10"/>
      <c r="AB268" s="11"/>
      <c r="AC268" s="9"/>
      <c r="AD268" s="9"/>
      <c r="AE268" s="9"/>
      <c r="AF268" s="10"/>
      <c r="AG268" s="11"/>
      <c r="AH268" s="9"/>
      <c r="AI268" s="9"/>
      <c r="AJ268" s="9"/>
      <c r="AK268" s="10"/>
      <c r="AL268" s="11"/>
      <c r="AM268" s="9"/>
      <c r="AN268" s="9"/>
      <c r="AO268" s="9"/>
      <c r="AP268" s="10"/>
      <c r="AQ268" s="11"/>
      <c r="AR268" s="9"/>
      <c r="AS268" s="9"/>
      <c r="AT268" s="9"/>
      <c r="AU268" s="10"/>
      <c r="AV268" s="11"/>
      <c r="AW268" s="9"/>
      <c r="AX268" s="9"/>
      <c r="AY268" s="9"/>
      <c r="AZ268" s="10"/>
      <c r="BA268" s="11"/>
      <c r="BB268" s="9"/>
      <c r="BC268" s="9"/>
      <c r="BD268" s="9"/>
      <c r="BE268" s="10"/>
      <c r="BF268" s="11"/>
      <c r="BG268" s="9"/>
      <c r="BH268" s="9"/>
      <c r="BI268" s="9"/>
      <c r="BJ268" s="10"/>
      <c r="BK268" s="16"/>
    </row>
    <row r="269" spans="1:63" s="12" customFormat="1" ht="15">
      <c r="A269" s="5"/>
      <c r="B269" s="8" t="s">
        <v>34</v>
      </c>
      <c r="C269" s="11">
        <v>0</v>
      </c>
      <c r="D269" s="9">
        <v>5.9995708067741</v>
      </c>
      <c r="E269" s="9">
        <v>0</v>
      </c>
      <c r="F269" s="9">
        <v>0</v>
      </c>
      <c r="G269" s="10">
        <v>0</v>
      </c>
      <c r="H269" s="11">
        <v>10.225457096213802</v>
      </c>
      <c r="I269" s="9">
        <v>0.09004112899930002</v>
      </c>
      <c r="J269" s="9">
        <v>0</v>
      </c>
      <c r="K269" s="9">
        <v>0</v>
      </c>
      <c r="L269" s="10">
        <v>13.3488489734134</v>
      </c>
      <c r="M269" s="11">
        <v>0</v>
      </c>
      <c r="N269" s="9">
        <v>0</v>
      </c>
      <c r="O269" s="9">
        <v>0</v>
      </c>
      <c r="P269" s="9">
        <v>0</v>
      </c>
      <c r="Q269" s="10">
        <v>0</v>
      </c>
      <c r="R269" s="11">
        <v>10.716415636176604</v>
      </c>
      <c r="S269" s="9">
        <v>0.0004750554838</v>
      </c>
      <c r="T269" s="9">
        <v>0</v>
      </c>
      <c r="U269" s="9">
        <v>0</v>
      </c>
      <c r="V269" s="10">
        <v>6.782796873928199</v>
      </c>
      <c r="W269" s="11">
        <v>0</v>
      </c>
      <c r="X269" s="9">
        <v>0</v>
      </c>
      <c r="Y269" s="9">
        <v>0</v>
      </c>
      <c r="Z269" s="9">
        <v>0</v>
      </c>
      <c r="AA269" s="10">
        <v>0</v>
      </c>
      <c r="AB269" s="11">
        <v>0.8735872564826999</v>
      </c>
      <c r="AC269" s="9">
        <v>0</v>
      </c>
      <c r="AD269" s="9">
        <v>0</v>
      </c>
      <c r="AE269" s="9">
        <v>0</v>
      </c>
      <c r="AF269" s="10">
        <v>0.8766450673864</v>
      </c>
      <c r="AG269" s="11">
        <v>0</v>
      </c>
      <c r="AH269" s="9">
        <v>0</v>
      </c>
      <c r="AI269" s="9">
        <v>0</v>
      </c>
      <c r="AJ269" s="9">
        <v>0</v>
      </c>
      <c r="AK269" s="10">
        <v>0</v>
      </c>
      <c r="AL269" s="11">
        <v>1.5362068401585</v>
      </c>
      <c r="AM269" s="9">
        <v>0</v>
      </c>
      <c r="AN269" s="9">
        <v>0</v>
      </c>
      <c r="AO269" s="9">
        <v>0</v>
      </c>
      <c r="AP269" s="10">
        <v>0.32586122467649997</v>
      </c>
      <c r="AQ269" s="11">
        <v>0</v>
      </c>
      <c r="AR269" s="9">
        <v>0</v>
      </c>
      <c r="AS269" s="9">
        <v>0</v>
      </c>
      <c r="AT269" s="9">
        <v>0</v>
      </c>
      <c r="AU269" s="10">
        <v>0</v>
      </c>
      <c r="AV269" s="11">
        <v>217.0777672131889</v>
      </c>
      <c r="AW269" s="9">
        <v>14.29071303456007</v>
      </c>
      <c r="AX269" s="9">
        <v>0</v>
      </c>
      <c r="AY269" s="9">
        <v>0</v>
      </c>
      <c r="AZ269" s="10">
        <v>325.47439310078613</v>
      </c>
      <c r="BA269" s="11">
        <v>0</v>
      </c>
      <c r="BB269" s="9">
        <v>0</v>
      </c>
      <c r="BC269" s="9">
        <v>0</v>
      </c>
      <c r="BD269" s="9">
        <v>0</v>
      </c>
      <c r="BE269" s="10">
        <v>0</v>
      </c>
      <c r="BF269" s="11">
        <v>235.39118028109291</v>
      </c>
      <c r="BG269" s="9">
        <v>13.901679768963799</v>
      </c>
      <c r="BH269" s="9">
        <v>0</v>
      </c>
      <c r="BI269" s="9">
        <v>0</v>
      </c>
      <c r="BJ269" s="10">
        <v>121.19397113884168</v>
      </c>
      <c r="BK269" s="16">
        <f>SUM(C269:BJ269)</f>
        <v>978.1056104971268</v>
      </c>
    </row>
    <row r="270" spans="1:63" s="20" customFormat="1" ht="15">
      <c r="A270" s="5"/>
      <c r="B270" s="14" t="s">
        <v>29</v>
      </c>
      <c r="C270" s="19">
        <f>SUM(C269)</f>
        <v>0</v>
      </c>
      <c r="D270" s="17">
        <f>SUM(D269)</f>
        <v>5.9995708067741</v>
      </c>
      <c r="E270" s="17">
        <f>SUM(E269)</f>
        <v>0</v>
      </c>
      <c r="F270" s="17">
        <f>SUM(F269)</f>
        <v>0</v>
      </c>
      <c r="G270" s="18">
        <f>SUM(G269)</f>
        <v>0</v>
      </c>
      <c r="H270" s="19">
        <f aca="true" t="shared" si="25" ref="H270:BK270">SUM(H269)</f>
        <v>10.225457096213802</v>
      </c>
      <c r="I270" s="17">
        <f t="shared" si="25"/>
        <v>0.09004112899930002</v>
      </c>
      <c r="J270" s="17">
        <f t="shared" si="25"/>
        <v>0</v>
      </c>
      <c r="K270" s="17">
        <f t="shared" si="25"/>
        <v>0</v>
      </c>
      <c r="L270" s="18">
        <f t="shared" si="25"/>
        <v>13.3488489734134</v>
      </c>
      <c r="M270" s="19">
        <f t="shared" si="25"/>
        <v>0</v>
      </c>
      <c r="N270" s="17">
        <f t="shared" si="25"/>
        <v>0</v>
      </c>
      <c r="O270" s="17">
        <f t="shared" si="25"/>
        <v>0</v>
      </c>
      <c r="P270" s="17">
        <f t="shared" si="25"/>
        <v>0</v>
      </c>
      <c r="Q270" s="18">
        <f t="shared" si="25"/>
        <v>0</v>
      </c>
      <c r="R270" s="19">
        <f t="shared" si="25"/>
        <v>10.716415636176604</v>
      </c>
      <c r="S270" s="17">
        <f t="shared" si="25"/>
        <v>0.0004750554838</v>
      </c>
      <c r="T270" s="17">
        <f t="shared" si="25"/>
        <v>0</v>
      </c>
      <c r="U270" s="17">
        <f t="shared" si="25"/>
        <v>0</v>
      </c>
      <c r="V270" s="18">
        <f t="shared" si="25"/>
        <v>6.782796873928199</v>
      </c>
      <c r="W270" s="19">
        <f t="shared" si="25"/>
        <v>0</v>
      </c>
      <c r="X270" s="17">
        <f t="shared" si="25"/>
        <v>0</v>
      </c>
      <c r="Y270" s="17">
        <f t="shared" si="25"/>
        <v>0</v>
      </c>
      <c r="Z270" s="17">
        <f t="shared" si="25"/>
        <v>0</v>
      </c>
      <c r="AA270" s="18">
        <f t="shared" si="25"/>
        <v>0</v>
      </c>
      <c r="AB270" s="19">
        <f t="shared" si="25"/>
        <v>0.8735872564826999</v>
      </c>
      <c r="AC270" s="17">
        <f t="shared" si="25"/>
        <v>0</v>
      </c>
      <c r="AD270" s="17">
        <f t="shared" si="25"/>
        <v>0</v>
      </c>
      <c r="AE270" s="17">
        <f t="shared" si="25"/>
        <v>0</v>
      </c>
      <c r="AF270" s="18">
        <f t="shared" si="25"/>
        <v>0.8766450673864</v>
      </c>
      <c r="AG270" s="19">
        <f t="shared" si="25"/>
        <v>0</v>
      </c>
      <c r="AH270" s="17">
        <f t="shared" si="25"/>
        <v>0</v>
      </c>
      <c r="AI270" s="17">
        <f t="shared" si="25"/>
        <v>0</v>
      </c>
      <c r="AJ270" s="17">
        <f t="shared" si="25"/>
        <v>0</v>
      </c>
      <c r="AK270" s="18">
        <f t="shared" si="25"/>
        <v>0</v>
      </c>
      <c r="AL270" s="19">
        <f t="shared" si="25"/>
        <v>1.5362068401585</v>
      </c>
      <c r="AM270" s="17">
        <f t="shared" si="25"/>
        <v>0</v>
      </c>
      <c r="AN270" s="17">
        <f t="shared" si="25"/>
        <v>0</v>
      </c>
      <c r="AO270" s="17">
        <f t="shared" si="25"/>
        <v>0</v>
      </c>
      <c r="AP270" s="18">
        <f t="shared" si="25"/>
        <v>0.32586122467649997</v>
      </c>
      <c r="AQ270" s="19">
        <f t="shared" si="25"/>
        <v>0</v>
      </c>
      <c r="AR270" s="17">
        <f t="shared" si="25"/>
        <v>0</v>
      </c>
      <c r="AS270" s="17">
        <f t="shared" si="25"/>
        <v>0</v>
      </c>
      <c r="AT270" s="17">
        <f t="shared" si="25"/>
        <v>0</v>
      </c>
      <c r="AU270" s="18">
        <f t="shared" si="25"/>
        <v>0</v>
      </c>
      <c r="AV270" s="19">
        <f t="shared" si="25"/>
        <v>217.0777672131889</v>
      </c>
      <c r="AW270" s="17">
        <f t="shared" si="25"/>
        <v>14.29071303456007</v>
      </c>
      <c r="AX270" s="17">
        <f t="shared" si="25"/>
        <v>0</v>
      </c>
      <c r="AY270" s="17">
        <f t="shared" si="25"/>
        <v>0</v>
      </c>
      <c r="AZ270" s="18">
        <f t="shared" si="25"/>
        <v>325.47439310078613</v>
      </c>
      <c r="BA270" s="19">
        <f t="shared" si="25"/>
        <v>0</v>
      </c>
      <c r="BB270" s="17">
        <f t="shared" si="25"/>
        <v>0</v>
      </c>
      <c r="BC270" s="17">
        <f t="shared" si="25"/>
        <v>0</v>
      </c>
      <c r="BD270" s="17">
        <f t="shared" si="25"/>
        <v>0</v>
      </c>
      <c r="BE270" s="18">
        <f t="shared" si="25"/>
        <v>0</v>
      </c>
      <c r="BF270" s="19">
        <f t="shared" si="25"/>
        <v>235.39118028109291</v>
      </c>
      <c r="BG270" s="17">
        <f t="shared" si="25"/>
        <v>13.901679768963799</v>
      </c>
      <c r="BH270" s="17">
        <f t="shared" si="25"/>
        <v>0</v>
      </c>
      <c r="BI270" s="17">
        <f t="shared" si="25"/>
        <v>0</v>
      </c>
      <c r="BJ270" s="18">
        <f t="shared" si="25"/>
        <v>121.19397113884168</v>
      </c>
      <c r="BK270" s="18">
        <f t="shared" si="25"/>
        <v>978.1056104971268</v>
      </c>
    </row>
    <row r="272" spans="1:11" ht="15">
      <c r="A272" s="61" t="s">
        <v>313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62" t="s">
        <v>314</v>
      </c>
    </row>
    <row r="273" spans="1:11" ht="15">
      <c r="A273" s="61" t="s">
        <v>315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61" t="s">
        <v>316</v>
      </c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61" t="s">
        <v>317</v>
      </c>
    </row>
    <row r="275" spans="1:11" ht="15">
      <c r="A275" s="61" t="s">
        <v>318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61" t="s">
        <v>319</v>
      </c>
    </row>
    <row r="276" spans="1:11" ht="15">
      <c r="A276" s="61" t="s">
        <v>320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61" t="s">
        <v>321</v>
      </c>
    </row>
    <row r="277" spans="1:11" ht="15">
      <c r="A277" s="61"/>
      <c r="B277" s="12"/>
      <c r="C277" s="12"/>
      <c r="D277" s="12"/>
      <c r="E277" s="12"/>
      <c r="F277" s="12"/>
      <c r="G277" s="12"/>
      <c r="H277" s="12"/>
      <c r="I277" s="12"/>
      <c r="J277" s="12"/>
      <c r="K277" s="61" t="s">
        <v>322</v>
      </c>
    </row>
  </sheetData>
  <sheetProtection password="D8A0" sheet="1"/>
  <mergeCells count="24">
    <mergeCell ref="A3:A7"/>
    <mergeCell ref="B3:B7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3" t="s">
        <v>311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5">
      <c r="B3" s="83" t="s">
        <v>323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</v>
      </c>
      <c r="E5" s="39">
        <v>0.0422815147415</v>
      </c>
      <c r="F5" s="39">
        <v>2.3359586689565006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2.3782401836980007</v>
      </c>
      <c r="L5" s="39">
        <v>0.11318985099940002</v>
      </c>
    </row>
    <row r="6" spans="2:12" ht="15">
      <c r="B6" s="36">
        <v>2</v>
      </c>
      <c r="C6" s="38" t="s">
        <v>59</v>
      </c>
      <c r="D6" s="39">
        <v>62.88267738008269</v>
      </c>
      <c r="E6" s="39">
        <v>121.10164449191615</v>
      </c>
      <c r="F6" s="39">
        <v>371.49380090060424</v>
      </c>
      <c r="G6" s="39">
        <v>5.865381526920899</v>
      </c>
      <c r="H6" s="39">
        <v>0</v>
      </c>
      <c r="I6" s="40">
        <v>4.1188</v>
      </c>
      <c r="J6" s="40">
        <v>0.24420000000000003</v>
      </c>
      <c r="K6" s="40">
        <f aca="true" t="shared" si="0" ref="K6:K41">D6+E6+F6+G6+H6+I6+J6</f>
        <v>565.706504299524</v>
      </c>
      <c r="L6" s="39">
        <v>14.7578218776625</v>
      </c>
    </row>
    <row r="7" spans="2:12" ht="15">
      <c r="B7" s="36">
        <v>3</v>
      </c>
      <c r="C7" s="37" t="s">
        <v>60</v>
      </c>
      <c r="D7" s="39">
        <v>0.0030695768063</v>
      </c>
      <c r="E7" s="39">
        <v>0.2074109114832</v>
      </c>
      <c r="F7" s="39">
        <v>3.1199128562136993</v>
      </c>
      <c r="G7" s="39">
        <v>0.058429744128899994</v>
      </c>
      <c r="H7" s="39">
        <v>0</v>
      </c>
      <c r="I7" s="40">
        <v>0.007</v>
      </c>
      <c r="J7" s="40">
        <v>0</v>
      </c>
      <c r="K7" s="40">
        <f t="shared" si="0"/>
        <v>3.3958230886320995</v>
      </c>
      <c r="L7" s="39">
        <v>0.225205797096</v>
      </c>
    </row>
    <row r="8" spans="2:12" ht="15">
      <c r="B8" s="36">
        <v>4</v>
      </c>
      <c r="C8" s="38" t="s">
        <v>61</v>
      </c>
      <c r="D8" s="39">
        <v>22.8949747766358</v>
      </c>
      <c r="E8" s="39">
        <v>33.124464092058275</v>
      </c>
      <c r="F8" s="39">
        <v>173.143326987995</v>
      </c>
      <c r="G8" s="39">
        <v>2.5373290639617</v>
      </c>
      <c r="H8" s="39">
        <v>0</v>
      </c>
      <c r="I8" s="40">
        <v>1.3047</v>
      </c>
      <c r="J8" s="40">
        <v>0.0679</v>
      </c>
      <c r="K8" s="40">
        <f t="shared" si="0"/>
        <v>233.07269492065078</v>
      </c>
      <c r="L8" s="39">
        <v>7.379768703010499</v>
      </c>
    </row>
    <row r="9" spans="2:12" ht="15">
      <c r="B9" s="36">
        <v>5</v>
      </c>
      <c r="C9" s="38" t="s">
        <v>62</v>
      </c>
      <c r="D9" s="39">
        <v>23.3411313390382</v>
      </c>
      <c r="E9" s="39">
        <v>199.2038221660372</v>
      </c>
      <c r="F9" s="39">
        <v>491.9810549293715</v>
      </c>
      <c r="G9" s="39">
        <v>9.405143476435097</v>
      </c>
      <c r="H9" s="39">
        <v>0</v>
      </c>
      <c r="I9" s="40">
        <v>6.018800000000001</v>
      </c>
      <c r="J9" s="40">
        <v>0.2457</v>
      </c>
      <c r="K9" s="40">
        <f t="shared" si="0"/>
        <v>730.1956519108821</v>
      </c>
      <c r="L9" s="39">
        <v>31.587765070785505</v>
      </c>
    </row>
    <row r="10" spans="2:12" ht="15">
      <c r="B10" s="36">
        <v>6</v>
      </c>
      <c r="C10" s="38" t="s">
        <v>63</v>
      </c>
      <c r="D10" s="39">
        <v>15.771989288119999</v>
      </c>
      <c r="E10" s="39">
        <v>190.68474578386187</v>
      </c>
      <c r="F10" s="39">
        <v>292.29723435421784</v>
      </c>
      <c r="G10" s="39">
        <v>23.125920468860397</v>
      </c>
      <c r="H10" s="39">
        <v>0</v>
      </c>
      <c r="I10" s="40">
        <v>1.4053999999999998</v>
      </c>
      <c r="J10" s="40">
        <v>0.069</v>
      </c>
      <c r="K10" s="40">
        <f t="shared" si="0"/>
        <v>523.3542898950601</v>
      </c>
      <c r="L10" s="39">
        <v>9.023546368428102</v>
      </c>
    </row>
    <row r="11" spans="2:12" ht="15">
      <c r="B11" s="36">
        <v>7</v>
      </c>
      <c r="C11" s="38" t="s">
        <v>64</v>
      </c>
      <c r="D11" s="39">
        <v>46.44741526266061</v>
      </c>
      <c r="E11" s="39">
        <v>233.54674772456212</v>
      </c>
      <c r="F11" s="39">
        <v>337.2625442057637</v>
      </c>
      <c r="G11" s="39">
        <v>8.425341369053301</v>
      </c>
      <c r="H11" s="39">
        <v>0</v>
      </c>
      <c r="I11" s="40">
        <v>0</v>
      </c>
      <c r="J11" s="40">
        <v>0</v>
      </c>
      <c r="K11" s="40">
        <f t="shared" si="0"/>
        <v>625.6820485620397</v>
      </c>
      <c r="L11" s="39">
        <v>9.222992354329097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0.0005821079354000001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0.0005821079354000001</v>
      </c>
      <c r="L13" s="39">
        <v>0</v>
      </c>
    </row>
    <row r="14" spans="2:12" ht="15">
      <c r="B14" s="36">
        <v>10</v>
      </c>
      <c r="C14" s="38" t="s">
        <v>67</v>
      </c>
      <c r="D14" s="39">
        <v>158.51118499650738</v>
      </c>
      <c r="E14" s="39">
        <v>740.704642839656</v>
      </c>
      <c r="F14" s="39">
        <v>881.4866104248111</v>
      </c>
      <c r="G14" s="39">
        <v>31.830215552729204</v>
      </c>
      <c r="H14" s="39">
        <v>0</v>
      </c>
      <c r="I14" s="40">
        <v>11.1843</v>
      </c>
      <c r="J14" s="40">
        <v>0.5830000000000001</v>
      </c>
      <c r="K14" s="40">
        <f t="shared" si="0"/>
        <v>1824.2999538137037</v>
      </c>
      <c r="L14" s="39">
        <v>7.576985798237301</v>
      </c>
    </row>
    <row r="15" spans="2:12" ht="15">
      <c r="B15" s="36">
        <v>11</v>
      </c>
      <c r="C15" s="38" t="s">
        <v>68</v>
      </c>
      <c r="D15" s="39">
        <v>822.085710078898</v>
      </c>
      <c r="E15" s="39">
        <v>7032.017846412327</v>
      </c>
      <c r="F15" s="39">
        <v>5087.991334209347</v>
      </c>
      <c r="G15" s="39">
        <v>186.09176127739704</v>
      </c>
      <c r="H15" s="39">
        <v>0</v>
      </c>
      <c r="I15" s="40">
        <v>32.6473</v>
      </c>
      <c r="J15" s="40">
        <v>1.9784999999999997</v>
      </c>
      <c r="K15" s="40">
        <f t="shared" si="0"/>
        <v>13162.81245197797</v>
      </c>
      <c r="L15" s="39">
        <v>98.78495413741433</v>
      </c>
    </row>
    <row r="16" spans="2:12" ht="15">
      <c r="B16" s="36">
        <v>12</v>
      </c>
      <c r="C16" s="38" t="s">
        <v>69</v>
      </c>
      <c r="D16" s="39">
        <v>1629.2678796402554</v>
      </c>
      <c r="E16" s="39">
        <v>5014.957827324203</v>
      </c>
      <c r="F16" s="39">
        <v>1573.505052260233</v>
      </c>
      <c r="G16" s="39">
        <v>30.516988190970494</v>
      </c>
      <c r="H16" s="39">
        <v>0</v>
      </c>
      <c r="I16" s="40">
        <v>6.8218</v>
      </c>
      <c r="J16" s="40">
        <v>0.2421</v>
      </c>
      <c r="K16" s="40">
        <f t="shared" si="0"/>
        <v>8255.31164741566</v>
      </c>
      <c r="L16" s="39">
        <v>27.7374489366453</v>
      </c>
    </row>
    <row r="17" spans="2:12" ht="15">
      <c r="B17" s="36">
        <v>13</v>
      </c>
      <c r="C17" s="38" t="s">
        <v>70</v>
      </c>
      <c r="D17" s="39">
        <v>5.206939891316999</v>
      </c>
      <c r="E17" s="39">
        <v>44.88632037612199</v>
      </c>
      <c r="F17" s="39">
        <v>97.35727046582727</v>
      </c>
      <c r="G17" s="39">
        <v>3.610763652801499</v>
      </c>
      <c r="H17" s="39">
        <v>0</v>
      </c>
      <c r="I17" s="40">
        <v>0.3518</v>
      </c>
      <c r="J17" s="40">
        <v>0.0483</v>
      </c>
      <c r="K17" s="40">
        <f t="shared" si="0"/>
        <v>151.46139438606775</v>
      </c>
      <c r="L17" s="39">
        <v>4.1703241762107</v>
      </c>
    </row>
    <row r="18" spans="2:12" ht="15">
      <c r="B18" s="36">
        <v>14</v>
      </c>
      <c r="C18" s="38" t="s">
        <v>71</v>
      </c>
      <c r="D18" s="39">
        <v>0.9949555480615998</v>
      </c>
      <c r="E18" s="39">
        <v>20.539071717107316</v>
      </c>
      <c r="F18" s="39">
        <v>100.92206810865024</v>
      </c>
      <c r="G18" s="39">
        <v>1.5739794585782</v>
      </c>
      <c r="H18" s="39">
        <v>0</v>
      </c>
      <c r="I18" s="40">
        <v>0.236</v>
      </c>
      <c r="J18" s="40">
        <v>0.049600000000000005</v>
      </c>
      <c r="K18" s="40">
        <f t="shared" si="0"/>
        <v>124.31567483239735</v>
      </c>
      <c r="L18" s="39">
        <v>2.925424715632899</v>
      </c>
    </row>
    <row r="19" spans="2:12" ht="15">
      <c r="B19" s="36">
        <v>15</v>
      </c>
      <c r="C19" s="38" t="s">
        <v>72</v>
      </c>
      <c r="D19" s="39">
        <v>34.1149574751061</v>
      </c>
      <c r="E19" s="39">
        <v>119.0330946139245</v>
      </c>
      <c r="F19" s="39">
        <v>408.16177313740536</v>
      </c>
      <c r="G19" s="39">
        <v>13.286961974790094</v>
      </c>
      <c r="H19" s="39">
        <v>0</v>
      </c>
      <c r="I19" s="40">
        <v>0.1301</v>
      </c>
      <c r="J19" s="40">
        <v>0.027</v>
      </c>
      <c r="K19" s="40">
        <f t="shared" si="0"/>
        <v>574.7538872012261</v>
      </c>
      <c r="L19" s="39">
        <v>12.044038827892901</v>
      </c>
    </row>
    <row r="20" spans="2:12" ht="15">
      <c r="B20" s="36">
        <v>16</v>
      </c>
      <c r="C20" s="38" t="s">
        <v>73</v>
      </c>
      <c r="D20" s="39">
        <v>2978.6073477448645</v>
      </c>
      <c r="E20" s="39">
        <v>3674.2453075723283</v>
      </c>
      <c r="F20" s="39">
        <v>3412.9186272859183</v>
      </c>
      <c r="G20" s="39">
        <v>74.4812072050218</v>
      </c>
      <c r="H20" s="39">
        <v>0</v>
      </c>
      <c r="I20" s="40">
        <v>21.3557</v>
      </c>
      <c r="J20" s="40">
        <v>1.8254000000000001</v>
      </c>
      <c r="K20" s="40">
        <f t="shared" si="0"/>
        <v>10163.433589808134</v>
      </c>
      <c r="L20" s="39">
        <v>57.84661286334368</v>
      </c>
    </row>
    <row r="21" spans="2:12" ht="15">
      <c r="B21" s="36">
        <v>17</v>
      </c>
      <c r="C21" s="38" t="s">
        <v>74</v>
      </c>
      <c r="D21" s="39">
        <v>150.10814997113695</v>
      </c>
      <c r="E21" s="39">
        <v>235.94733854786796</v>
      </c>
      <c r="F21" s="39">
        <v>668.3639755738437</v>
      </c>
      <c r="G21" s="39">
        <v>12.820015659276898</v>
      </c>
      <c r="H21" s="39">
        <v>0</v>
      </c>
      <c r="I21" s="40">
        <v>5.177</v>
      </c>
      <c r="J21" s="40">
        <v>0.4763</v>
      </c>
      <c r="K21" s="40">
        <f t="shared" si="0"/>
        <v>1072.8927797521253</v>
      </c>
      <c r="L21" s="39">
        <v>24.566632587528293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117.76582340609151</v>
      </c>
      <c r="E23" s="39">
        <v>264.9949303559559</v>
      </c>
      <c r="F23" s="39">
        <v>954.3721657370995</v>
      </c>
      <c r="G23" s="39">
        <v>30.928031092001596</v>
      </c>
      <c r="H23" s="39">
        <v>0</v>
      </c>
      <c r="I23" s="40">
        <v>7.4338</v>
      </c>
      <c r="J23" s="40">
        <v>0.7917</v>
      </c>
      <c r="K23" s="40">
        <f t="shared" si="0"/>
        <v>1376.2864505911487</v>
      </c>
      <c r="L23" s="39">
        <v>24.59402437532701</v>
      </c>
    </row>
    <row r="24" spans="2:12" ht="15">
      <c r="B24" s="36">
        <v>20</v>
      </c>
      <c r="C24" s="38" t="s">
        <v>77</v>
      </c>
      <c r="D24" s="39">
        <v>20035.622658100936</v>
      </c>
      <c r="E24" s="39">
        <v>25463.06831084223</v>
      </c>
      <c r="F24" s="39">
        <v>18577.63221991237</v>
      </c>
      <c r="G24" s="39">
        <v>398.73742853595945</v>
      </c>
      <c r="H24" s="39">
        <v>0</v>
      </c>
      <c r="I24" s="40">
        <v>1134.6414</v>
      </c>
      <c r="J24" s="40">
        <v>460.3976</v>
      </c>
      <c r="K24" s="40">
        <f t="shared" si="0"/>
        <v>66070.09961739149</v>
      </c>
      <c r="L24" s="39">
        <v>274.90608447990996</v>
      </c>
    </row>
    <row r="25" spans="2:12" ht="15">
      <c r="B25" s="36">
        <v>21</v>
      </c>
      <c r="C25" s="37" t="s">
        <v>78</v>
      </c>
      <c r="D25" s="39">
        <v>0.0057238938709</v>
      </c>
      <c r="E25" s="39">
        <v>6.772195520321</v>
      </c>
      <c r="F25" s="39">
        <v>9.1143182290161</v>
      </c>
      <c r="G25" s="39">
        <v>0.3189943684192</v>
      </c>
      <c r="H25" s="39">
        <v>0</v>
      </c>
      <c r="I25" s="40">
        <v>0.0262</v>
      </c>
      <c r="J25" s="40">
        <v>0</v>
      </c>
      <c r="K25" s="40">
        <f t="shared" si="0"/>
        <v>16.2374320116272</v>
      </c>
      <c r="L25" s="39">
        <v>0.09916944903149999</v>
      </c>
    </row>
    <row r="26" spans="2:12" ht="15">
      <c r="B26" s="36">
        <v>22</v>
      </c>
      <c r="C26" s="38" t="s">
        <v>79</v>
      </c>
      <c r="D26" s="39">
        <v>3.8056137276102</v>
      </c>
      <c r="E26" s="39">
        <v>47.80177434615558</v>
      </c>
      <c r="F26" s="39">
        <v>42.7691719406262</v>
      </c>
      <c r="G26" s="39">
        <v>1.5054413155475999</v>
      </c>
      <c r="H26" s="39">
        <v>0</v>
      </c>
      <c r="I26" s="40">
        <v>0.1761</v>
      </c>
      <c r="J26" s="40">
        <v>0.01</v>
      </c>
      <c r="K26" s="40">
        <f t="shared" si="0"/>
        <v>96.0681013299396</v>
      </c>
      <c r="L26" s="39">
        <v>0.6653128746419001</v>
      </c>
    </row>
    <row r="27" spans="2:12" ht="15">
      <c r="B27" s="36">
        <v>23</v>
      </c>
      <c r="C27" s="37" t="s">
        <v>80</v>
      </c>
      <c r="D27" s="39">
        <v>0</v>
      </c>
      <c r="E27" s="39">
        <v>0.0003961774515</v>
      </c>
      <c r="F27" s="39">
        <v>0.0843324600958</v>
      </c>
      <c r="G27" s="39">
        <v>0</v>
      </c>
      <c r="H27" s="39">
        <v>0</v>
      </c>
      <c r="I27" s="40">
        <v>0</v>
      </c>
      <c r="J27" s="40">
        <v>0</v>
      </c>
      <c r="K27" s="40">
        <f t="shared" si="0"/>
        <v>0.0847286375473</v>
      </c>
      <c r="L27" s="39">
        <v>9.38095161E-05</v>
      </c>
    </row>
    <row r="28" spans="2:12" ht="15">
      <c r="B28" s="36">
        <v>24</v>
      </c>
      <c r="C28" s="37" t="s">
        <v>81</v>
      </c>
      <c r="D28" s="39">
        <v>2.7081484002573</v>
      </c>
      <c r="E28" s="39">
        <v>11.7655191005463</v>
      </c>
      <c r="F28" s="39">
        <v>18.416279596565502</v>
      </c>
      <c r="G28" s="39">
        <v>1.3451247293868</v>
      </c>
      <c r="H28" s="39">
        <v>0</v>
      </c>
      <c r="I28" s="40">
        <v>0.0248</v>
      </c>
      <c r="J28" s="40">
        <v>0</v>
      </c>
      <c r="K28" s="40">
        <f t="shared" si="0"/>
        <v>34.2598718267559</v>
      </c>
      <c r="L28" s="39">
        <v>0.20594775061199996</v>
      </c>
    </row>
    <row r="29" spans="2:12" ht="15">
      <c r="B29" s="36">
        <v>25</v>
      </c>
      <c r="C29" s="38" t="s">
        <v>82</v>
      </c>
      <c r="D29" s="39">
        <v>3669.676158660353</v>
      </c>
      <c r="E29" s="39">
        <v>7251.299431192312</v>
      </c>
      <c r="F29" s="39">
        <v>4137.778673126836</v>
      </c>
      <c r="G29" s="39">
        <v>112.5196829994361</v>
      </c>
      <c r="H29" s="39">
        <v>0</v>
      </c>
      <c r="I29" s="40">
        <v>22.7342</v>
      </c>
      <c r="J29" s="40">
        <v>0.9275</v>
      </c>
      <c r="K29" s="40">
        <f t="shared" si="0"/>
        <v>15194.93564597894</v>
      </c>
      <c r="L29" s="39">
        <v>67.69211647496347</v>
      </c>
    </row>
    <row r="30" spans="2:12" ht="15">
      <c r="B30" s="36">
        <v>26</v>
      </c>
      <c r="C30" s="38" t="s">
        <v>83</v>
      </c>
      <c r="D30" s="39">
        <v>166.5268847929442</v>
      </c>
      <c r="E30" s="39">
        <v>389.9497453996939</v>
      </c>
      <c r="F30" s="39">
        <v>425.56373308115457</v>
      </c>
      <c r="G30" s="39">
        <v>28.218824144565694</v>
      </c>
      <c r="H30" s="39">
        <v>0</v>
      </c>
      <c r="I30" s="40">
        <v>1.8054</v>
      </c>
      <c r="J30" s="40">
        <v>0.1302</v>
      </c>
      <c r="K30" s="40">
        <f t="shared" si="0"/>
        <v>1012.1947874183584</v>
      </c>
      <c r="L30" s="39">
        <v>11.483350637991997</v>
      </c>
    </row>
    <row r="31" spans="2:12" ht="15">
      <c r="B31" s="36">
        <v>27</v>
      </c>
      <c r="C31" s="38" t="s">
        <v>24</v>
      </c>
      <c r="D31" s="39">
        <v>3.40725930716</v>
      </c>
      <c r="E31" s="39">
        <v>166.80346635278443</v>
      </c>
      <c r="F31" s="39">
        <v>132.3935301132659</v>
      </c>
      <c r="G31" s="39">
        <v>5.418472026030599</v>
      </c>
      <c r="H31" s="39">
        <v>0</v>
      </c>
      <c r="I31" s="40">
        <v>10.8148</v>
      </c>
      <c r="J31" s="40">
        <v>1.2051</v>
      </c>
      <c r="K31" s="40">
        <f t="shared" si="0"/>
        <v>320.0426277992409</v>
      </c>
      <c r="L31" s="39">
        <v>2.3402223956393002</v>
      </c>
    </row>
    <row r="32" spans="2:12" ht="15">
      <c r="B32" s="36">
        <v>28</v>
      </c>
      <c r="C32" s="38" t="s">
        <v>84</v>
      </c>
      <c r="D32" s="39">
        <v>3.2024636645462</v>
      </c>
      <c r="E32" s="39">
        <v>13.056113538116001</v>
      </c>
      <c r="F32" s="39">
        <v>47.45372090151032</v>
      </c>
      <c r="G32" s="39">
        <v>1.2856529034806</v>
      </c>
      <c r="H32" s="39">
        <v>0</v>
      </c>
      <c r="I32" s="40">
        <v>0</v>
      </c>
      <c r="J32" s="40">
        <v>0</v>
      </c>
      <c r="K32" s="40">
        <f t="shared" si="0"/>
        <v>64.99795100765313</v>
      </c>
      <c r="L32" s="39">
        <v>1.1599438510906</v>
      </c>
    </row>
    <row r="33" spans="2:12" ht="15">
      <c r="B33" s="36">
        <v>29</v>
      </c>
      <c r="C33" s="38" t="s">
        <v>85</v>
      </c>
      <c r="D33" s="39">
        <v>259.0916947418644</v>
      </c>
      <c r="E33" s="39">
        <v>613.8841732721036</v>
      </c>
      <c r="F33" s="39">
        <v>769.9871515572067</v>
      </c>
      <c r="G33" s="39">
        <v>23.660079612844502</v>
      </c>
      <c r="H33" s="39">
        <v>0</v>
      </c>
      <c r="I33" s="40">
        <v>2.0316</v>
      </c>
      <c r="J33" s="40">
        <v>0.36050000000000004</v>
      </c>
      <c r="K33" s="40">
        <f t="shared" si="0"/>
        <v>1669.0151991840194</v>
      </c>
      <c r="L33" s="39">
        <v>17.799959752847904</v>
      </c>
    </row>
    <row r="34" spans="2:12" ht="15">
      <c r="B34" s="36">
        <v>30</v>
      </c>
      <c r="C34" s="38" t="s">
        <v>86</v>
      </c>
      <c r="D34" s="39">
        <v>305.0611082056903</v>
      </c>
      <c r="E34" s="39">
        <v>5461.869003243817</v>
      </c>
      <c r="F34" s="39">
        <v>1018.7789530725396</v>
      </c>
      <c r="G34" s="39">
        <v>33.5270529064836</v>
      </c>
      <c r="H34" s="39">
        <v>0</v>
      </c>
      <c r="I34" s="40">
        <v>4.3668</v>
      </c>
      <c r="J34" s="40">
        <v>0.7803999999999999</v>
      </c>
      <c r="K34" s="40">
        <f t="shared" si="0"/>
        <v>6824.38331742853</v>
      </c>
      <c r="L34" s="39">
        <v>21.639537268767494</v>
      </c>
    </row>
    <row r="35" spans="2:12" ht="15">
      <c r="B35" s="36">
        <v>31</v>
      </c>
      <c r="C35" s="37" t="s">
        <v>87</v>
      </c>
      <c r="D35" s="39">
        <v>23.957313059837595</v>
      </c>
      <c r="E35" s="39">
        <v>18.9877054288024</v>
      </c>
      <c r="F35" s="39">
        <v>14.323118119589703</v>
      </c>
      <c r="G35" s="39">
        <v>1.5950056112572</v>
      </c>
      <c r="H35" s="39">
        <v>0</v>
      </c>
      <c r="I35" s="40">
        <v>0</v>
      </c>
      <c r="J35" s="40">
        <v>0</v>
      </c>
      <c r="K35" s="40">
        <f t="shared" si="0"/>
        <v>58.863142219486896</v>
      </c>
      <c r="L35" s="39">
        <v>1.0738217033206998</v>
      </c>
    </row>
    <row r="36" spans="2:12" ht="15">
      <c r="B36" s="36">
        <v>32</v>
      </c>
      <c r="C36" s="38" t="s">
        <v>88</v>
      </c>
      <c r="D36" s="39">
        <v>1510.5408362563508</v>
      </c>
      <c r="E36" s="39">
        <v>1978.469131422599</v>
      </c>
      <c r="F36" s="39">
        <v>2262.124210267682</v>
      </c>
      <c r="G36" s="39">
        <v>53.07086004127466</v>
      </c>
      <c r="H36" s="39">
        <v>0</v>
      </c>
      <c r="I36" s="40">
        <v>28.533299999999997</v>
      </c>
      <c r="J36" s="40">
        <v>1.4062000000000001</v>
      </c>
      <c r="K36" s="40">
        <f t="shared" si="0"/>
        <v>5834.144537987906</v>
      </c>
      <c r="L36" s="39">
        <v>59.296837110830914</v>
      </c>
    </row>
    <row r="37" spans="2:12" ht="15">
      <c r="B37" s="36">
        <v>33</v>
      </c>
      <c r="C37" s="38" t="s">
        <v>95</v>
      </c>
      <c r="D37" s="39">
        <v>273.3303889835746</v>
      </c>
      <c r="E37" s="39">
        <v>902.8599896684999</v>
      </c>
      <c r="F37" s="39">
        <v>1213.0139850878472</v>
      </c>
      <c r="G37" s="39">
        <v>57.9226406734633</v>
      </c>
      <c r="H37" s="39">
        <v>0</v>
      </c>
      <c r="I37" s="40">
        <v>9.128</v>
      </c>
      <c r="J37" s="40">
        <v>0.6443</v>
      </c>
      <c r="K37" s="40">
        <f t="shared" si="0"/>
        <v>2456.8993044133854</v>
      </c>
      <c r="L37" s="39">
        <v>25.343298140490397</v>
      </c>
    </row>
    <row r="38" spans="2:12" ht="15">
      <c r="B38" s="36">
        <v>34</v>
      </c>
      <c r="C38" s="38" t="s">
        <v>89</v>
      </c>
      <c r="D38" s="39">
        <v>66.4003076071917</v>
      </c>
      <c r="E38" s="39">
        <v>7.8368114409316005</v>
      </c>
      <c r="F38" s="39">
        <v>13.024431036389196</v>
      </c>
      <c r="G38" s="39">
        <v>0.1618795033865</v>
      </c>
      <c r="H38" s="39">
        <v>0</v>
      </c>
      <c r="I38" s="40">
        <v>0.0161</v>
      </c>
      <c r="J38" s="40">
        <v>0.0111</v>
      </c>
      <c r="K38" s="40">
        <f t="shared" si="0"/>
        <v>87.45062958789899</v>
      </c>
      <c r="L38" s="39">
        <v>0.7583695537712</v>
      </c>
    </row>
    <row r="39" spans="2:12" ht="15">
      <c r="B39" s="36">
        <v>35</v>
      </c>
      <c r="C39" s="38" t="s">
        <v>90</v>
      </c>
      <c r="D39" s="39">
        <v>445.1090137862444</v>
      </c>
      <c r="E39" s="39">
        <v>1824.6808820643578</v>
      </c>
      <c r="F39" s="39">
        <v>2850.2612806935617</v>
      </c>
      <c r="G39" s="39">
        <v>67.27684539310525</v>
      </c>
      <c r="H39" s="39">
        <v>0</v>
      </c>
      <c r="I39" s="40">
        <v>21.8038</v>
      </c>
      <c r="J39" s="40">
        <v>1.7629999999999997</v>
      </c>
      <c r="K39" s="40">
        <f t="shared" si="0"/>
        <v>5210.894821937269</v>
      </c>
      <c r="L39" s="39">
        <v>70.91717558201871</v>
      </c>
    </row>
    <row r="40" spans="2:12" ht="15">
      <c r="B40" s="36">
        <v>36</v>
      </c>
      <c r="C40" s="38" t="s">
        <v>91</v>
      </c>
      <c r="D40" s="39">
        <v>5.069713312830601</v>
      </c>
      <c r="E40" s="39">
        <v>66.99116703201742</v>
      </c>
      <c r="F40" s="39">
        <v>170.78322771110624</v>
      </c>
      <c r="G40" s="39">
        <v>7.459003089572999</v>
      </c>
      <c r="H40" s="39">
        <v>0</v>
      </c>
      <c r="I40" s="40">
        <v>0</v>
      </c>
      <c r="J40" s="40">
        <v>0</v>
      </c>
      <c r="K40" s="40">
        <f t="shared" si="0"/>
        <v>250.30311114552725</v>
      </c>
      <c r="L40" s="39">
        <v>4.978293253628098</v>
      </c>
    </row>
    <row r="41" spans="2:12" ht="15">
      <c r="B41" s="36">
        <v>37</v>
      </c>
      <c r="C41" s="38" t="s">
        <v>92</v>
      </c>
      <c r="D41" s="39">
        <v>1612.3403310610663</v>
      </c>
      <c r="E41" s="39">
        <v>4363.12081840784</v>
      </c>
      <c r="F41" s="39">
        <v>3286.99226170921</v>
      </c>
      <c r="G41" s="39">
        <v>100.62408821057251</v>
      </c>
      <c r="H41" s="39">
        <v>0</v>
      </c>
      <c r="I41" s="40">
        <v>12.9868</v>
      </c>
      <c r="J41" s="40">
        <v>0.8466</v>
      </c>
      <c r="K41" s="40">
        <f t="shared" si="0"/>
        <v>9376.91089938869</v>
      </c>
      <c r="L41" s="39">
        <v>85.18933996751099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34453.85982393791</v>
      </c>
      <c r="E42" s="41">
        <f t="shared" si="1"/>
        <v>66514.45413089472</v>
      </c>
      <c r="F42" s="41">
        <f t="shared" si="1"/>
        <v>49847.20789083078</v>
      </c>
      <c r="G42" s="41">
        <f>SUM(G5:G41)</f>
        <v>1329.2045457777137</v>
      </c>
      <c r="H42" s="41">
        <f t="shared" si="1"/>
        <v>0</v>
      </c>
      <c r="I42" s="41">
        <f t="shared" si="1"/>
        <v>1347.2818</v>
      </c>
      <c r="J42" s="41">
        <f t="shared" si="1"/>
        <v>475.13120000000004</v>
      </c>
      <c r="K42" s="41">
        <f t="shared" si="1"/>
        <v>153967.13939144113</v>
      </c>
      <c r="L42" s="41">
        <f t="shared" si="1"/>
        <v>978.1056104971269</v>
      </c>
    </row>
    <row r="43" ht="15">
      <c r="B43" t="s">
        <v>94</v>
      </c>
    </row>
    <row r="44" s="57" customFormat="1" ht="15"/>
    <row r="45" spans="4:7" ht="15">
      <c r="D45" s="49"/>
      <c r="E45" s="49"/>
      <c r="F45" s="49"/>
      <c r="G45" s="49"/>
    </row>
    <row r="46" ht="15">
      <c r="E46" s="49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49"/>
      <c r="E48" s="49"/>
      <c r="F48" s="49"/>
      <c r="G48" s="49"/>
      <c r="H48" s="49"/>
      <c r="I48" s="24"/>
      <c r="J48" s="24"/>
      <c r="K48" s="49"/>
      <c r="L48" s="49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2015-08-06T07:45:13Z</dcterms:modified>
  <cp:category/>
  <cp:version/>
  <cp:contentType/>
  <cp:contentStatus/>
</cp:coreProperties>
</file>