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6" windowHeight="11160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<sst xmlns="http://schemas.openxmlformats.org/spreadsheetml/2006/main" count="235" uniqueCount="201">
  <si>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</si>
  <si>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</si>
  <si>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</si>
  <si>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</si>
  <si>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</si>
  <si>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</si>
  <si>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</si>
  <si>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</si>
  <si>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</si>
  <si>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</si>
  <si>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</si>
  <si>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</si>
  <si>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</si>
  <si>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</si>
  <si>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</si>
  <si>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</si>
  <si>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</si>
  <si>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</si>
  <si>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</si>
  <si>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</si>
  <si>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</si>
  <si>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</si>
  <si>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</si>
  <si>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</si>
  <si>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</si>
  <si>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</si>
  <si>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</si>
  <si>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</si>
  <si>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</si>
  <si>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</si>
  <si>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</si>
  <si>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</si>
  <si>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</si>
  <si>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</si>
  <si>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</si>
  <si>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</si>
  <si>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</si>
  <si>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</si>
  <si>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</si>
  <si>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</si>
  <si>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</si>
  <si>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</si>
  <si>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</si>
  <si>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</si>
  <si>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</si>
  <si>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</si>
  <si>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</si>
  <si>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</si>
  <si>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</si>
  <si>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</si>
  <si>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</si>
  <si>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</si>
  <si>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</si>
  <si>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</si>
  <si>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</si>
  <si>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</si>
  <si>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</si>
  <si>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</si>
  <si>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</si>
  <si>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</si>
  <si>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</si>
  <si>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</si>
  <si>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</si>
  <si>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</si>
  <si>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</si>
  <si>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</si>
  <si>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</si>
  <si>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</si>
  <si>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</si>
  <si>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</si>
  <si>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</si>
  <si>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</si>
  <si>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</si>
  <si>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</si>
  <si>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</si>
  <si>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</si>
  <si>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</si>
  <si>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</si>
  <si>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</si>
  <si>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</si>
  <si>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</si>
  <si>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</si>
  <si>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</si>
  <si>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</si>
  <si>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</si>
  <si>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</si>
  <si>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</si>
  <si>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</si>
  <si>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</si>
  <si>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</si>
  <si>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</si>
  <si>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</si>
  <si>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</si>
  <si>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</si>
  <si>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</si>
  <si>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</si>
  <si>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</si>
  <si>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</si>
  <si>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</si>
  <si>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</si>
  <si>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</si>
  <si>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</si>
  <si>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XLI - SERIES 8</t>
  </si>
  <si>
    <t>NIPPON INDIA FIXED HORIZON FUND - XLI - SERIES 11</t>
  </si>
  <si>
    <t>NIPPON INDIA FIXED HORIZON FUND - XLI - SERIES 12</t>
  </si>
  <si>
    <t>NIPPON INDIA MONTHLY INTERVAL FUND - SERIES II</t>
  </si>
  <si>
    <t>NIPPON INDIA MONTHLY INTERVAL FUND - SERIES I</t>
  </si>
  <si>
    <t>NIPPON INDIA QUARTERLY INTERVAL FUND - SERIES II</t>
  </si>
  <si>
    <t>NIPPON INDIA ANNUAL INTERVAL FUND - SERIES I</t>
  </si>
  <si>
    <t>NIPPON INDIA BANKING &amp; PSU DEBT FUND</t>
  </si>
  <si>
    <t>NIPPON INDIA STRATEGIC DEBT FUND</t>
  </si>
  <si>
    <t>NIPPON INDIA ULTRA SHORT DURATION FUND</t>
  </si>
  <si>
    <t>NIPPON INDIA FLOATING RATE FUND</t>
  </si>
  <si>
    <t>NIPPON INDIA INCOME FUND</t>
  </si>
  <si>
    <t>NIPPON INDIA LOW DURATION FUND</t>
  </si>
  <si>
    <t>NIPPON INDIA MONEY MARKET FUND</t>
  </si>
  <si>
    <t>NIPPON INDIA HYBRID BOND FUND</t>
  </si>
  <si>
    <t>NIPPON INDIA DYNAMIC BOND FUND</t>
  </si>
  <si>
    <t>NIPPON INDIA NIVESH LAKSHYA FUND</t>
  </si>
  <si>
    <t>NIPPON INDIA RETIREMENT FUND - INCOME GENERATION SCHEME</t>
  </si>
  <si>
    <t>NIPPON INDIA CREDIT RISK FUND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</si>
  <si>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</si>
  <si>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</si>
  <si>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</si>
  <si>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</si>
  <si>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CAPITAL BUILDER FUND IV - SERIES B</t>
  </si>
  <si>
    <t>NIPPON INDIA LARGE CAP FUND</t>
  </si>
  <si>
    <t>NIPPON INDIA MULTI CAP FUND</t>
  </si>
  <si>
    <t>NIPPON INDIA EQUITY SAVINGS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</si>
  <si>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</si>
  <si>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</si>
  <si>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</si>
  <si>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</si>
  <si>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</si>
  <si>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</si>
  <si>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</si>
  <si>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</si>
  <si>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</si>
  <si>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</si>
  <si>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</si>
  <si>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EQUITY HYBRID FUND -  SEGREGATED PORTFOLIO 1</t>
  </si>
  <si>
    <t>NIPPON INDIA EQUITY HYBRID FUND</t>
  </si>
  <si>
    <t>NIPPON INDIA GOLD SAVINGS FUND</t>
  </si>
  <si>
    <t>NIPPON INDIA Mutual Fund (All figures in Rs. Crore)</t>
  </si>
  <si>
    <t>NIPPON INDIA - JAPAN EQUITY FUND</t>
  </si>
  <si>
    <t>NIPPON INDIA ETF NIFTY MIDCAP 150</t>
  </si>
  <si>
    <t>NIPPON INDIA FIXED HORIZON FUND - XLII - SERIES 4</t>
  </si>
  <si>
    <t>NIPPON INDIA CAPITAL PROTECTION ORIENTED FUND II - PLAN A</t>
  </si>
  <si>
    <t>NIPPON INDIA ETF NIFTY IT</t>
  </si>
  <si>
    <t>NIPPON INDIA MULTI ASSET FUND</t>
  </si>
  <si>
    <t>NIPPON INDIA NIFTY SMALLCAP 250 INDEX FUND</t>
  </si>
  <si>
    <t>NIPPON INDIA CORPORATE BOND FUND</t>
  </si>
  <si>
    <t>NIPPON INDIA PASSIVE FLEXICAP FOF</t>
  </si>
  <si>
    <t>NIPPON INDIA NIFTY MIDCAP 150 INDEX FUND</t>
  </si>
  <si>
    <t>NIPPON INDIA NIFTY 50 VALUE 20 INDEX FUND</t>
  </si>
  <si>
    <t>NIPPON INDIA ASSET ALLOCATOR FOF</t>
  </si>
  <si>
    <t>NIPPON INDIA - US EQUITY OPPORTUNITIES FUND</t>
  </si>
  <si>
    <t>NIPPON INDIA ETF GOLD BEES</t>
  </si>
  <si>
    <t>NIPPON INDIA ETF NIFTY 100</t>
  </si>
  <si>
    <t>NIPPON INDIA ETF HANG SENG BEES</t>
  </si>
  <si>
    <t>NIPPON INDIA NIFTY PHARMA ETF</t>
  </si>
  <si>
    <t>NIPPON INDIA FIXED HORIZON FUND - XLIII - SERIES 1</t>
  </si>
  <si>
    <t>NIPPON INDIA BANKING &amp; FINANCIAL SERVICES FUND</t>
  </si>
  <si>
    <t>NIPPON INDIA FLEXI CAP FUND</t>
  </si>
  <si>
    <t>NIPPON INDIA TAIWAN EQUITY FUND</t>
  </si>
  <si>
    <t>NIPPON INDIA NIFTY AUTO ETF</t>
  </si>
  <si>
    <t>NIPPON INDIA SILVER ETF FUND OF FUND (FOF)</t>
  </si>
  <si>
    <t>NIPPON INDIA SILVER ETF</t>
  </si>
  <si>
    <t>NIPPON INDIA FIXED HORIZON FUND XLIII SERIES 5</t>
  </si>
  <si>
    <t>NIPPON INDIA NIFTY AAA CPSE BOND PLUS SDL - APR 2027 MATURITY 60:40 INDEX FUND</t>
  </si>
  <si>
    <t>NIPPON INDIA INDEX FUND - NIFTY 50 PLAN</t>
  </si>
  <si>
    <t>NIPPON INDIA INDEX FUND - S&amp;P BSE SENSEX PLAN</t>
  </si>
  <si>
    <t>NIPPON INDIA NIFTY NEXT 50 JUNIOR BEES FOF</t>
  </si>
  <si>
    <t>NIPPON INDIA ETF S&amp;P BSE SENSEX</t>
  </si>
  <si>
    <t>NIPPON INDIA ETF NIFTY INDIA CONSUMPTION</t>
  </si>
  <si>
    <t>NIPPON INDIA ETF NIFTY DIVIDEND OPPORTUNITIES 50</t>
  </si>
  <si>
    <t>NIPPON INDIA ETF NIFTY 50 VALUE 20</t>
  </si>
  <si>
    <t>NIPPON INDIA ETF NIFTY BANK BEES</t>
  </si>
  <si>
    <t>NIPPON INDIA ETF NIFTY INFRASTRUCTURE BEES</t>
  </si>
  <si>
    <t>NIPPON INDIA ETF NIFTY NEXT 50 JUNIOR BEES</t>
  </si>
  <si>
    <t>NIPPON INDIA ETF NIFTY 1D RATE LIQUID BEES</t>
  </si>
  <si>
    <t>NIPPON INDIA ETF NIFTY 50 BEES</t>
  </si>
  <si>
    <t>NIPPON INDIA ETF NIFTY PSU BANK BEES</t>
  </si>
  <si>
    <t>NIPPON INDIA ETF NIFTY 50 SHARIAH BEES</t>
  </si>
  <si>
    <t>NIPPON INDIA ETF S&amp;P BSE SENSEX NEXT 50</t>
  </si>
  <si>
    <t>NIPPON INDIA ETF NIFTY CPSE BOND PLUS SDL SEP 2024 50:50</t>
  </si>
  <si>
    <t>NIPPON INDIA ETF NIFTY SDL APR 2026 TOP 20 EQUAL WEIGHT</t>
  </si>
  <si>
    <t>NIPPON INDIA ETF NIFTY 5 YR BENCHMARK G-SEC</t>
  </si>
  <si>
    <t>Nippon India Mutual Fund: Average Net Assets Under Management (AAUM) as on JUL 2022 (All figures in Rs. Crore)</t>
  </si>
  <si>
    <t>NIPPON INDIA ETF NIFTY 8-13 YR G-SEC LONG TERM GILT</t>
  </si>
  <si>
    <t>Table showing State wise /Union Territory wise contribution to AAUM of category of schemes as on Jul 2022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</si>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</sst>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4" fontId="0" fillId="0" borderId="0" xfId="42" applyNumberFormat="1" applyFont="1" applyAlignment="1">
      <alignment/>
    </xf>
    <xf numFmtId="3" fontId="5" fillId="0" borderId="19" xfId="56" applyNumberFormat="1" applyFont="1" applyFill="1" applyBorder="1" applyAlignment="1">
      <alignment horizontal="center" vertical="center" wrapText="1"/>
      <protection/>
    </xf>
    <xf numFmtId="3" fontId="5" fillId="0" borderId="20" xfId="56" applyNumberFormat="1" applyFont="1" applyFill="1" applyBorder="1" applyAlignment="1">
      <alignment horizontal="center" vertical="center" wrapText="1"/>
      <protection/>
    </xf>
    <xf numFmtId="3" fontId="5" fillId="0" borderId="21" xfId="56" applyNumberFormat="1" applyFont="1" applyFill="1" applyBorder="1" applyAlignment="1">
      <alignment horizontal="center" vertical="center" wrapText="1"/>
      <protection/>
    </xf>
    <xf numFmtId="2" fontId="5" fillId="0" borderId="22" xfId="56" applyNumberFormat="1" applyFont="1" applyFill="1" applyBorder="1" applyAlignment="1">
      <alignment horizontal="center" wrapText="1"/>
      <protection/>
    </xf>
    <xf numFmtId="2" fontId="5" fillId="0" borderId="23" xfId="56" applyNumberFormat="1" applyFont="1" applyFill="1" applyBorder="1" applyAlignment="1">
      <alignment horizontal="center" wrapText="1"/>
      <protection/>
    </xf>
    <xf numFmtId="2" fontId="5" fillId="0" borderId="24" xfId="56" applyNumberFormat="1" applyFont="1" applyFill="1" applyBorder="1" applyAlignment="1">
      <alignment horizontal="center" wrapText="1"/>
      <protection/>
    </xf>
    <xf numFmtId="49" fontId="42" fillId="0" borderId="25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26" xfId="55" applyNumberFormat="1" applyFont="1" applyFill="1" applyBorder="1" applyAlignment="1">
      <alignment horizontal="center" vertical="center" wrapText="1"/>
      <protection/>
    </xf>
    <xf numFmtId="49" fontId="42" fillId="0" borderId="27" xfId="55" applyNumberFormat="1" applyFont="1" applyFill="1" applyBorder="1" applyAlignment="1">
      <alignment horizontal="center" vertical="center" wrapText="1"/>
      <protection/>
    </xf>
    <xf numFmtId="49" fontId="42" fillId="0" borderId="28" xfId="55" applyNumberFormat="1" applyFont="1" applyFill="1" applyBorder="1" applyAlignment="1">
      <alignment horizontal="center" vertical="center" wrapText="1"/>
      <protection/>
    </xf>
    <xf numFmtId="2" fontId="4" fillId="0" borderId="22" xfId="56" applyNumberFormat="1" applyFont="1" applyFill="1" applyBorder="1" applyAlignment="1">
      <alignment horizontal="left" vertical="top" wrapText="1"/>
      <protection/>
    </xf>
    <xf numFmtId="2" fontId="4" fillId="0" borderId="23" xfId="56" applyNumberFormat="1" applyFont="1" applyFill="1" applyBorder="1" applyAlignment="1">
      <alignment horizontal="left" vertical="top" wrapText="1"/>
      <protection/>
    </xf>
    <xf numFmtId="2" fontId="4" fillId="0" borderId="24" xfId="56" applyNumberFormat="1" applyFont="1" applyFill="1" applyBorder="1" applyAlignment="1">
      <alignment horizontal="left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5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8.28125" style="18" customWidth="1"/>
    <col min="2" max="2" width="63.00390625" style="18" bestFit="1" customWidth="1"/>
    <col min="3" max="3" width="6.57421875" style="18" bestFit="1" customWidth="1"/>
    <col min="4" max="4" width="8.140625" style="18" customWidth="1"/>
    <col min="5" max="5" width="4.57421875" style="18" bestFit="1" customWidth="1"/>
    <col min="6" max="6" width="4.57421875" style="18" customWidth="1"/>
    <col min="7" max="7" width="8.140625" style="18" bestFit="1" customWidth="1"/>
    <col min="8" max="8" width="9.140625" style="18" bestFit="1" customWidth="1"/>
    <col min="9" max="9" width="10.7109375" style="18" bestFit="1" customWidth="1"/>
    <col min="10" max="10" width="8.140625" style="18" customWidth="1"/>
    <col min="11" max="11" width="6.57421875" style="18" bestFit="1" customWidth="1"/>
    <col min="12" max="12" width="9.140625" style="18" bestFit="1" customWidth="1"/>
    <col min="13" max="16" width="4.57421875" style="18" customWidth="1"/>
    <col min="17" max="17" width="4.57421875" style="18" bestFit="1" customWidth="1"/>
    <col min="18" max="19" width="8.140625" style="18" bestFit="1" customWidth="1"/>
    <col min="20" max="20" width="8.140625" style="18" customWidth="1"/>
    <col min="21" max="21" width="4.57421875" style="18" customWidth="1"/>
    <col min="22" max="22" width="8.140625" style="18" bestFit="1" customWidth="1"/>
    <col min="23" max="23" width="4.57421875" style="18" customWidth="1"/>
    <col min="24" max="24" width="6.57421875" style="18" customWidth="1"/>
    <col min="25" max="26" width="4.57421875" style="18" customWidth="1"/>
    <col min="27" max="29" width="6.57421875" style="18" bestFit="1" customWidth="1"/>
    <col min="30" max="31" width="4.57421875" style="18" customWidth="1"/>
    <col min="32" max="32" width="6.57421875" style="18" bestFit="1" customWidth="1"/>
    <col min="33" max="37" width="4.57421875" style="18" customWidth="1"/>
    <col min="38" max="39" width="6.57421875" style="18" bestFit="1" customWidth="1"/>
    <col min="40" max="41" width="4.57421875" style="18" customWidth="1"/>
    <col min="42" max="42" width="5.57421875" style="18" bestFit="1" customWidth="1"/>
    <col min="43" max="43" width="4.57421875" style="18" customWidth="1"/>
    <col min="44" max="44" width="8.140625" style="18" bestFit="1" customWidth="1"/>
    <col min="45" max="46" width="4.5742187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421875" style="18" bestFit="1" customWidth="1"/>
    <col min="52" max="52" width="9.140625" style="18" bestFit="1" customWidth="1"/>
    <col min="53" max="57" width="4.57421875" style="18" customWidth="1"/>
    <col min="58" max="58" width="9.140625" style="18" bestFit="1" customWidth="1"/>
    <col min="59" max="60" width="8.140625" style="18" bestFit="1" customWidth="1"/>
    <col min="61" max="61" width="5.57421875" style="18" bestFit="1" customWidth="1"/>
    <col min="62" max="62" width="10.7109375" style="18" bestFit="1" customWidth="1"/>
    <col min="63" max="63" width="17.00390625" style="19" customWidth="1"/>
    <col min="64" max="65" width="10.7109375" style="18" bestFit="1" customWidth="1"/>
    <col min="66" max="16384" width="9.140625" style="18" customWidth="1"/>
  </cols>
  <sheetData>
    <row r="1" ht="15" customHeight="1" thickBot="1">
      <c r="B1" s="1"/>
    </row>
    <row r="2" spans="1:63" ht="15.75" customHeight="1" thickBot="1">
      <c r="A2" s="68" t="s">
        <v>0</v>
      </c>
      <c r="B2" s="70" t="s">
        <v>1</v>
      </c>
      <c r="C2" s="73" t="s">
        <v>188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5"/>
    </row>
    <row r="3" spans="1:63" ht="16.5" thickBot="1">
      <c r="A3" s="69"/>
      <c r="B3" s="71"/>
      <c r="C3" s="76" t="s">
        <v>2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  <c r="W3" s="76" t="s">
        <v>3</v>
      </c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8"/>
      <c r="AQ3" s="76" t="s">
        <v>4</v>
      </c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8"/>
      <c r="BK3" s="62" t="s">
        <v>30</v>
      </c>
    </row>
    <row r="4" spans="1:63" ht="16.5" thickBot="1">
      <c r="A4" s="69"/>
      <c r="B4" s="71"/>
      <c r="C4" s="65" t="s">
        <v>50</v>
      </c>
      <c r="D4" s="66"/>
      <c r="E4" s="66"/>
      <c r="F4" s="66"/>
      <c r="G4" s="66"/>
      <c r="H4" s="66"/>
      <c r="I4" s="66"/>
      <c r="J4" s="66"/>
      <c r="K4" s="66"/>
      <c r="L4" s="67"/>
      <c r="M4" s="65" t="s">
        <v>51</v>
      </c>
      <c r="N4" s="66"/>
      <c r="O4" s="66"/>
      <c r="P4" s="66"/>
      <c r="Q4" s="66"/>
      <c r="R4" s="66"/>
      <c r="S4" s="66"/>
      <c r="T4" s="66"/>
      <c r="U4" s="66"/>
      <c r="V4" s="67"/>
      <c r="W4" s="65" t="s">
        <v>50</v>
      </c>
      <c r="X4" s="66"/>
      <c r="Y4" s="66"/>
      <c r="Z4" s="66"/>
      <c r="AA4" s="66"/>
      <c r="AB4" s="66"/>
      <c r="AC4" s="66"/>
      <c r="AD4" s="66"/>
      <c r="AE4" s="66"/>
      <c r="AF4" s="67"/>
      <c r="AG4" s="65" t="s">
        <v>51</v>
      </c>
      <c r="AH4" s="66"/>
      <c r="AI4" s="66"/>
      <c r="AJ4" s="66"/>
      <c r="AK4" s="66"/>
      <c r="AL4" s="66"/>
      <c r="AM4" s="66"/>
      <c r="AN4" s="66"/>
      <c r="AO4" s="66"/>
      <c r="AP4" s="67"/>
      <c r="AQ4" s="65" t="s">
        <v>50</v>
      </c>
      <c r="AR4" s="66"/>
      <c r="AS4" s="66"/>
      <c r="AT4" s="66"/>
      <c r="AU4" s="66"/>
      <c r="AV4" s="66"/>
      <c r="AW4" s="66"/>
      <c r="AX4" s="66"/>
      <c r="AY4" s="66"/>
      <c r="AZ4" s="67"/>
      <c r="BA4" s="65" t="s">
        <v>51</v>
      </c>
      <c r="BB4" s="66"/>
      <c r="BC4" s="66"/>
      <c r="BD4" s="66"/>
      <c r="BE4" s="66"/>
      <c r="BF4" s="66"/>
      <c r="BG4" s="66"/>
      <c r="BH4" s="66"/>
      <c r="BI4" s="66"/>
      <c r="BJ4" s="67"/>
      <c r="BK4" s="63"/>
    </row>
    <row r="5" spans="1:63" ht="18" customHeight="1">
      <c r="A5" s="69"/>
      <c r="B5" s="71"/>
      <c r="C5" s="79" t="s">
        <v>5</v>
      </c>
      <c r="D5" s="80"/>
      <c r="E5" s="80"/>
      <c r="F5" s="80"/>
      <c r="G5" s="81"/>
      <c r="H5" s="82" t="s">
        <v>6</v>
      </c>
      <c r="I5" s="83"/>
      <c r="J5" s="83"/>
      <c r="K5" s="83"/>
      <c r="L5" s="84"/>
      <c r="M5" s="79" t="s">
        <v>5</v>
      </c>
      <c r="N5" s="80"/>
      <c r="O5" s="80"/>
      <c r="P5" s="80"/>
      <c r="Q5" s="81"/>
      <c r="R5" s="82" t="s">
        <v>6</v>
      </c>
      <c r="S5" s="83"/>
      <c r="T5" s="83"/>
      <c r="U5" s="83"/>
      <c r="V5" s="84"/>
      <c r="W5" s="79" t="s">
        <v>5</v>
      </c>
      <c r="X5" s="80"/>
      <c r="Y5" s="80"/>
      <c r="Z5" s="80"/>
      <c r="AA5" s="81"/>
      <c r="AB5" s="82" t="s">
        <v>6</v>
      </c>
      <c r="AC5" s="83"/>
      <c r="AD5" s="83"/>
      <c r="AE5" s="83"/>
      <c r="AF5" s="84"/>
      <c r="AG5" s="79" t="s">
        <v>5</v>
      </c>
      <c r="AH5" s="80"/>
      <c r="AI5" s="80"/>
      <c r="AJ5" s="80"/>
      <c r="AK5" s="81"/>
      <c r="AL5" s="82" t="s">
        <v>6</v>
      </c>
      <c r="AM5" s="83"/>
      <c r="AN5" s="83"/>
      <c r="AO5" s="83"/>
      <c r="AP5" s="84"/>
      <c r="AQ5" s="79" t="s">
        <v>5</v>
      </c>
      <c r="AR5" s="80"/>
      <c r="AS5" s="80"/>
      <c r="AT5" s="80"/>
      <c r="AU5" s="81"/>
      <c r="AV5" s="82" t="s">
        <v>6</v>
      </c>
      <c r="AW5" s="83"/>
      <c r="AX5" s="83"/>
      <c r="AY5" s="83"/>
      <c r="AZ5" s="84"/>
      <c r="BA5" s="79" t="s">
        <v>5</v>
      </c>
      <c r="BB5" s="80"/>
      <c r="BC5" s="80"/>
      <c r="BD5" s="80"/>
      <c r="BE5" s="81"/>
      <c r="BF5" s="82" t="s">
        <v>6</v>
      </c>
      <c r="BG5" s="83"/>
      <c r="BH5" s="83"/>
      <c r="BI5" s="83"/>
      <c r="BJ5" s="84"/>
      <c r="BK5" s="63"/>
    </row>
    <row r="6" spans="1:63" ht="15">
      <c r="A6" s="69"/>
      <c r="B6" s="72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64"/>
    </row>
    <row r="7" spans="1:63" ht="15.75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2" ht="1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ht="14.25">
      <c r="A9" s="20"/>
      <c r="B9" s="7" t="s">
        <v>97</v>
      </c>
      <c r="C9" s="21">
        <v>0</v>
      </c>
      <c r="D9" s="22">
        <v>50.46260728600001</v>
      </c>
      <c r="E9" s="22">
        <v>0</v>
      </c>
      <c r="F9" s="22">
        <v>0</v>
      </c>
      <c r="G9" s="23">
        <v>0</v>
      </c>
      <c r="H9" s="21">
        <v>217.89505438877427</v>
      </c>
      <c r="I9" s="22">
        <v>18936.85268981668</v>
      </c>
      <c r="J9" s="22">
        <v>1893.6669645375491</v>
      </c>
      <c r="K9" s="22">
        <v>0.5147853786129032</v>
      </c>
      <c r="L9" s="23">
        <v>1213.5455515454516</v>
      </c>
      <c r="M9" s="21">
        <v>0</v>
      </c>
      <c r="N9" s="22">
        <v>0</v>
      </c>
      <c r="O9" s="22">
        <v>0</v>
      </c>
      <c r="P9" s="22">
        <v>0</v>
      </c>
      <c r="Q9" s="23">
        <v>0</v>
      </c>
      <c r="R9" s="21">
        <v>126.46536488458061</v>
      </c>
      <c r="S9" s="22">
        <v>792.3666818543869</v>
      </c>
      <c r="T9" s="22">
        <v>178.3677800333871</v>
      </c>
      <c r="U9" s="22">
        <v>0</v>
      </c>
      <c r="V9" s="23">
        <v>108.45272719903224</v>
      </c>
      <c r="W9" s="21">
        <v>0</v>
      </c>
      <c r="X9" s="22">
        <v>0</v>
      </c>
      <c r="Y9" s="22">
        <v>0</v>
      </c>
      <c r="Z9" s="22">
        <v>0</v>
      </c>
      <c r="AA9" s="23">
        <v>0</v>
      </c>
      <c r="AB9" s="21">
        <v>0</v>
      </c>
      <c r="AC9" s="22">
        <v>0</v>
      </c>
      <c r="AD9" s="22">
        <v>0</v>
      </c>
      <c r="AE9" s="22">
        <v>0</v>
      </c>
      <c r="AF9" s="23">
        <v>0</v>
      </c>
      <c r="AG9" s="21">
        <v>0</v>
      </c>
      <c r="AH9" s="22">
        <v>0</v>
      </c>
      <c r="AI9" s="22">
        <v>0</v>
      </c>
      <c r="AJ9" s="22">
        <v>0</v>
      </c>
      <c r="AK9" s="23">
        <v>0</v>
      </c>
      <c r="AL9" s="21">
        <v>0</v>
      </c>
      <c r="AM9" s="22">
        <v>0</v>
      </c>
      <c r="AN9" s="22">
        <v>0</v>
      </c>
      <c r="AO9" s="22">
        <v>0</v>
      </c>
      <c r="AP9" s="23">
        <v>0</v>
      </c>
      <c r="AQ9" s="21">
        <v>0</v>
      </c>
      <c r="AR9" s="22">
        <v>0</v>
      </c>
      <c r="AS9" s="22">
        <v>0</v>
      </c>
      <c r="AT9" s="22">
        <v>0</v>
      </c>
      <c r="AU9" s="23">
        <v>0</v>
      </c>
      <c r="AV9" s="21">
        <v>218.73253730048418</v>
      </c>
      <c r="AW9" s="22">
        <v>4536.074047322733</v>
      </c>
      <c r="AX9" s="22">
        <v>1.7005026168387096</v>
      </c>
      <c r="AY9" s="22">
        <v>0</v>
      </c>
      <c r="AZ9" s="23">
        <v>953.3455244775483</v>
      </c>
      <c r="BA9" s="21">
        <v>0</v>
      </c>
      <c r="BB9" s="22">
        <v>0</v>
      </c>
      <c r="BC9" s="22">
        <v>0</v>
      </c>
      <c r="BD9" s="22">
        <v>0</v>
      </c>
      <c r="BE9" s="23">
        <v>0</v>
      </c>
      <c r="BF9" s="21">
        <v>143.86455624461288</v>
      </c>
      <c r="BG9" s="22">
        <v>231.34627149516135</v>
      </c>
      <c r="BH9" s="22">
        <v>19.692908474580648</v>
      </c>
      <c r="BI9" s="22">
        <v>0</v>
      </c>
      <c r="BJ9" s="23">
        <v>168.40773426716135</v>
      </c>
      <c r="BK9" s="24">
        <f>SUM(C9:BJ9)</f>
        <v>29791.754289123568</v>
      </c>
    </row>
    <row r="10" spans="1:63" s="25" customFormat="1" ht="14.25">
      <c r="A10" s="20"/>
      <c r="B10" s="7" t="s">
        <v>98</v>
      </c>
      <c r="C10" s="21">
        <v>0</v>
      </c>
      <c r="D10" s="22">
        <v>11.320762883258064</v>
      </c>
      <c r="E10" s="22">
        <v>0</v>
      </c>
      <c r="F10" s="22">
        <v>0</v>
      </c>
      <c r="G10" s="23">
        <v>0</v>
      </c>
      <c r="H10" s="21">
        <v>5.1954462870967735</v>
      </c>
      <c r="I10" s="22">
        <v>8166.861780603903</v>
      </c>
      <c r="J10" s="22">
        <v>11.316635407806453</v>
      </c>
      <c r="K10" s="22">
        <v>0</v>
      </c>
      <c r="L10" s="23">
        <v>321.3195904653871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1.966423953064516</v>
      </c>
      <c r="S10" s="22">
        <v>190.18940982141945</v>
      </c>
      <c r="T10" s="22">
        <v>68.98620135196774</v>
      </c>
      <c r="U10" s="22">
        <v>0</v>
      </c>
      <c r="V10" s="23">
        <v>58.17490197632258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</v>
      </c>
      <c r="AC10" s="22">
        <v>0</v>
      </c>
      <c r="AD10" s="22">
        <v>0</v>
      </c>
      <c r="AE10" s="22">
        <v>0</v>
      </c>
      <c r="AF10" s="23">
        <v>0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0</v>
      </c>
      <c r="AM10" s="22">
        <v>0</v>
      </c>
      <c r="AN10" s="22">
        <v>0</v>
      </c>
      <c r="AO10" s="22">
        <v>0</v>
      </c>
      <c r="AP10" s="23">
        <v>0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16.18368948319355</v>
      </c>
      <c r="AW10" s="22">
        <v>2256.3043409353495</v>
      </c>
      <c r="AX10" s="22">
        <v>1.2959292625161292</v>
      </c>
      <c r="AY10" s="22">
        <v>0</v>
      </c>
      <c r="AZ10" s="23">
        <v>168.1566114404516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22.55600331374194</v>
      </c>
      <c r="BG10" s="22">
        <v>151.26713463532258</v>
      </c>
      <c r="BH10" s="22">
        <v>29.94494919929032</v>
      </c>
      <c r="BI10" s="22">
        <v>0</v>
      </c>
      <c r="BJ10" s="23">
        <v>35.31653553116129</v>
      </c>
      <c r="BK10" s="24">
        <f>SUM(C10:BJ10)</f>
        <v>11516.356346551254</v>
      </c>
    </row>
    <row r="11" spans="1:63" s="30" customFormat="1" ht="14.25">
      <c r="A11" s="20"/>
      <c r="B11" s="8" t="s">
        <v>9</v>
      </c>
      <c r="C11" s="26">
        <f aca="true" t="shared" si="0" ref="C11:AH11">SUM(C9:C10)</f>
        <v>0</v>
      </c>
      <c r="D11" s="27">
        <f t="shared" si="0"/>
        <v>61.78337016925807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223.09050067587106</v>
      </c>
      <c r="I11" s="27">
        <f t="shared" si="0"/>
        <v>27103.714470420582</v>
      </c>
      <c r="J11" s="27">
        <f t="shared" si="0"/>
        <v>1904.9835999453555</v>
      </c>
      <c r="K11" s="27">
        <f t="shared" si="0"/>
        <v>0.5147853786129032</v>
      </c>
      <c r="L11" s="28">
        <f t="shared" si="0"/>
        <v>1534.8651420108388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128.43178883764512</v>
      </c>
      <c r="S11" s="27">
        <f t="shared" si="0"/>
        <v>982.5560916758063</v>
      </c>
      <c r="T11" s="27">
        <f t="shared" si="0"/>
        <v>247.35398138535484</v>
      </c>
      <c r="U11" s="27">
        <f t="shared" si="0"/>
        <v>0</v>
      </c>
      <c r="V11" s="28">
        <f t="shared" si="0"/>
        <v>166.62762917535483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0</v>
      </c>
      <c r="AG11" s="26">
        <f t="shared" si="0"/>
        <v>0</v>
      </c>
      <c r="AH11" s="27">
        <f t="shared" si="0"/>
        <v>0</v>
      </c>
      <c r="AI11" s="27">
        <f aca="true" t="shared" si="1" ref="AI11:BK1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0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234.91622678367773</v>
      </c>
      <c r="AW11" s="27">
        <f t="shared" si="1"/>
        <v>6792.378388258083</v>
      </c>
      <c r="AX11" s="27">
        <f t="shared" si="1"/>
        <v>2.996431879354839</v>
      </c>
      <c r="AY11" s="27">
        <f t="shared" si="1"/>
        <v>0</v>
      </c>
      <c r="AZ11" s="28">
        <f t="shared" si="1"/>
        <v>1121.502135918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166.42055955835482</v>
      </c>
      <c r="BG11" s="27">
        <f t="shared" si="1"/>
        <v>382.6134061304839</v>
      </c>
      <c r="BH11" s="27">
        <f t="shared" si="1"/>
        <v>49.63785767387097</v>
      </c>
      <c r="BI11" s="27">
        <f t="shared" si="1"/>
        <v>0</v>
      </c>
      <c r="BJ11" s="28">
        <f t="shared" si="1"/>
        <v>203.72426979832264</v>
      </c>
      <c r="BK11" s="29">
        <f t="shared" si="1"/>
        <v>41308.11063567482</v>
      </c>
    </row>
    <row r="12" spans="3:63" ht="1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4.2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4.25">
      <c r="A14" s="20"/>
      <c r="B14" s="7" t="s">
        <v>99</v>
      </c>
      <c r="C14" s="21">
        <v>0</v>
      </c>
      <c r="D14" s="22">
        <v>45.63221318967744</v>
      </c>
      <c r="E14" s="22">
        <v>0</v>
      </c>
      <c r="F14" s="22">
        <v>0</v>
      </c>
      <c r="G14" s="23">
        <v>0</v>
      </c>
      <c r="H14" s="21">
        <v>73.82632886132255</v>
      </c>
      <c r="I14" s="22">
        <v>348.4567447940323</v>
      </c>
      <c r="J14" s="22">
        <v>0</v>
      </c>
      <c r="K14" s="22">
        <v>0</v>
      </c>
      <c r="L14" s="23">
        <v>196.49371516700003</v>
      </c>
      <c r="M14" s="21">
        <v>0</v>
      </c>
      <c r="N14" s="22">
        <v>0</v>
      </c>
      <c r="O14" s="22">
        <v>0</v>
      </c>
      <c r="P14" s="22">
        <v>0</v>
      </c>
      <c r="Q14" s="23">
        <v>0</v>
      </c>
      <c r="R14" s="21">
        <v>31.157400446129028</v>
      </c>
      <c r="S14" s="22">
        <v>87.13764977048388</v>
      </c>
      <c r="T14" s="22">
        <v>0</v>
      </c>
      <c r="U14" s="22">
        <v>0</v>
      </c>
      <c r="V14" s="23">
        <v>25.950561876000002</v>
      </c>
      <c r="W14" s="21">
        <v>0</v>
      </c>
      <c r="X14" s="22">
        <v>0</v>
      </c>
      <c r="Y14" s="22">
        <v>0</v>
      </c>
      <c r="Z14" s="22">
        <v>0</v>
      </c>
      <c r="AA14" s="23">
        <v>0</v>
      </c>
      <c r="AB14" s="21">
        <v>0</v>
      </c>
      <c r="AC14" s="22">
        <v>0</v>
      </c>
      <c r="AD14" s="22">
        <v>0</v>
      </c>
      <c r="AE14" s="22">
        <v>0</v>
      </c>
      <c r="AF14" s="23">
        <v>0</v>
      </c>
      <c r="AG14" s="21">
        <v>0</v>
      </c>
      <c r="AH14" s="22">
        <v>0</v>
      </c>
      <c r="AI14" s="22">
        <v>0</v>
      </c>
      <c r="AJ14" s="22">
        <v>0</v>
      </c>
      <c r="AK14" s="23">
        <v>0</v>
      </c>
      <c r="AL14" s="21">
        <v>0</v>
      </c>
      <c r="AM14" s="22">
        <v>0</v>
      </c>
      <c r="AN14" s="22">
        <v>0</v>
      </c>
      <c r="AO14" s="22">
        <v>0</v>
      </c>
      <c r="AP14" s="23">
        <v>0</v>
      </c>
      <c r="AQ14" s="21">
        <v>0</v>
      </c>
      <c r="AR14" s="22">
        <v>0</v>
      </c>
      <c r="AS14" s="22">
        <v>0</v>
      </c>
      <c r="AT14" s="22">
        <v>0</v>
      </c>
      <c r="AU14" s="23">
        <v>0</v>
      </c>
      <c r="AV14" s="21">
        <v>26.45564165729032</v>
      </c>
      <c r="AW14" s="22">
        <v>165.3519285141571</v>
      </c>
      <c r="AX14" s="22">
        <v>3.1387428390000003</v>
      </c>
      <c r="AY14" s="22">
        <v>0</v>
      </c>
      <c r="AZ14" s="23">
        <v>100.04309641506451</v>
      </c>
      <c r="BA14" s="21">
        <v>0</v>
      </c>
      <c r="BB14" s="22">
        <v>0</v>
      </c>
      <c r="BC14" s="22">
        <v>0</v>
      </c>
      <c r="BD14" s="22">
        <v>0</v>
      </c>
      <c r="BE14" s="23">
        <v>0</v>
      </c>
      <c r="BF14" s="21">
        <v>8.879804844258063</v>
      </c>
      <c r="BG14" s="22">
        <v>12.136087484870972</v>
      </c>
      <c r="BH14" s="22">
        <v>3.264375807129032</v>
      </c>
      <c r="BI14" s="22">
        <v>0</v>
      </c>
      <c r="BJ14" s="23">
        <v>21.367078656516128</v>
      </c>
      <c r="BK14" s="24">
        <f>SUM(C14:BJ14)</f>
        <v>1149.2913703229315</v>
      </c>
    </row>
    <row r="15" spans="1:63" s="30" customFormat="1" ht="14.25">
      <c r="A15" s="20"/>
      <c r="B15" s="8" t="s">
        <v>12</v>
      </c>
      <c r="C15" s="26">
        <f>SUM(C14)</f>
        <v>0</v>
      </c>
      <c r="D15" s="27">
        <f>SUM(D14)</f>
        <v>45.63221318967744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aca="true" t="shared" si="2" ref="H15:BK15">SUM(H14)</f>
        <v>73.82632886132255</v>
      </c>
      <c r="I15" s="27">
        <f t="shared" si="2"/>
        <v>348.4567447940323</v>
      </c>
      <c r="J15" s="27">
        <f t="shared" si="2"/>
        <v>0</v>
      </c>
      <c r="K15" s="27">
        <f t="shared" si="2"/>
        <v>0</v>
      </c>
      <c r="L15" s="28">
        <f t="shared" si="2"/>
        <v>196.49371516700003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31.157400446129028</v>
      </c>
      <c r="S15" s="27">
        <f t="shared" si="2"/>
        <v>87.13764977048388</v>
      </c>
      <c r="T15" s="27">
        <f t="shared" si="2"/>
        <v>0</v>
      </c>
      <c r="U15" s="27">
        <f t="shared" si="2"/>
        <v>0</v>
      </c>
      <c r="V15" s="28">
        <f t="shared" si="2"/>
        <v>25.950561876000002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26.45564165729032</v>
      </c>
      <c r="AW15" s="27">
        <f t="shared" si="2"/>
        <v>165.3519285141571</v>
      </c>
      <c r="AX15" s="27">
        <f t="shared" si="2"/>
        <v>3.1387428390000003</v>
      </c>
      <c r="AY15" s="27">
        <f t="shared" si="2"/>
        <v>0</v>
      </c>
      <c r="AZ15" s="28">
        <f t="shared" si="2"/>
        <v>100.04309641506451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8.879804844258063</v>
      </c>
      <c r="BG15" s="27">
        <f t="shared" si="2"/>
        <v>12.136087484870972</v>
      </c>
      <c r="BH15" s="27">
        <f t="shared" si="2"/>
        <v>3.264375807129032</v>
      </c>
      <c r="BI15" s="27">
        <f t="shared" si="2"/>
        <v>0</v>
      </c>
      <c r="BJ15" s="28">
        <f t="shared" si="2"/>
        <v>21.367078656516128</v>
      </c>
      <c r="BK15" s="28">
        <f t="shared" si="2"/>
        <v>1149.2913703229315</v>
      </c>
    </row>
    <row r="16" spans="3:63" ht="1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4.2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4.25">
      <c r="A18" s="20"/>
      <c r="B18" s="7" t="s">
        <v>100</v>
      </c>
      <c r="C18" s="21">
        <v>0</v>
      </c>
      <c r="D18" s="22">
        <v>0.5365832347096775</v>
      </c>
      <c r="E18" s="22">
        <v>0</v>
      </c>
      <c r="F18" s="22">
        <v>0</v>
      </c>
      <c r="G18" s="23">
        <v>0</v>
      </c>
      <c r="H18" s="21">
        <v>0.05781860619354839</v>
      </c>
      <c r="I18" s="22">
        <v>42.714218025870956</v>
      </c>
      <c r="J18" s="22">
        <v>0</v>
      </c>
      <c r="K18" s="22">
        <v>0</v>
      </c>
      <c r="L18" s="23">
        <v>0.6474492115483871</v>
      </c>
      <c r="M18" s="21">
        <v>0</v>
      </c>
      <c r="N18" s="22">
        <v>0</v>
      </c>
      <c r="O18" s="22">
        <v>0</v>
      </c>
      <c r="P18" s="22">
        <v>0</v>
      </c>
      <c r="Q18" s="23">
        <v>0</v>
      </c>
      <c r="R18" s="21">
        <v>0.03935713474193548</v>
      </c>
      <c r="S18" s="22">
        <v>5.230070391483872</v>
      </c>
      <c r="T18" s="22">
        <v>0</v>
      </c>
      <c r="U18" s="22">
        <v>0</v>
      </c>
      <c r="V18" s="23">
        <v>0.08699001712903227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0</v>
      </c>
      <c r="AC18" s="22">
        <v>0</v>
      </c>
      <c r="AD18" s="22">
        <v>0</v>
      </c>
      <c r="AE18" s="22">
        <v>0</v>
      </c>
      <c r="AF18" s="23">
        <v>0</v>
      </c>
      <c r="AG18" s="21">
        <v>0</v>
      </c>
      <c r="AH18" s="22">
        <v>0</v>
      </c>
      <c r="AI18" s="22">
        <v>0</v>
      </c>
      <c r="AJ18" s="22">
        <v>0</v>
      </c>
      <c r="AK18" s="23">
        <v>0</v>
      </c>
      <c r="AL18" s="21">
        <v>0</v>
      </c>
      <c r="AM18" s="22">
        <v>0</v>
      </c>
      <c r="AN18" s="22">
        <v>0</v>
      </c>
      <c r="AO18" s="22">
        <v>0</v>
      </c>
      <c r="AP18" s="23">
        <v>0</v>
      </c>
      <c r="AQ18" s="21">
        <v>0</v>
      </c>
      <c r="AR18" s="22">
        <v>0</v>
      </c>
      <c r="AS18" s="22">
        <v>0</v>
      </c>
      <c r="AT18" s="22">
        <v>0</v>
      </c>
      <c r="AU18" s="23">
        <v>0</v>
      </c>
      <c r="AV18" s="21">
        <v>0.38386348161290323</v>
      </c>
      <c r="AW18" s="22">
        <v>92.84207786615498</v>
      </c>
      <c r="AX18" s="22">
        <v>0</v>
      </c>
      <c r="AY18" s="22">
        <v>0</v>
      </c>
      <c r="AZ18" s="23">
        <v>0.7913720151935484</v>
      </c>
      <c r="BA18" s="21">
        <v>0</v>
      </c>
      <c r="BB18" s="22">
        <v>0</v>
      </c>
      <c r="BC18" s="22">
        <v>0</v>
      </c>
      <c r="BD18" s="22">
        <v>0</v>
      </c>
      <c r="BE18" s="23">
        <v>0</v>
      </c>
      <c r="BF18" s="21">
        <v>0.31445924570967737</v>
      </c>
      <c r="BG18" s="22">
        <v>0.02536961938709678</v>
      </c>
      <c r="BH18" s="22">
        <v>0</v>
      </c>
      <c r="BI18" s="22">
        <v>0</v>
      </c>
      <c r="BJ18" s="23">
        <v>0.19593239835483883</v>
      </c>
      <c r="BK18" s="24">
        <f aca="true" t="shared" si="3" ref="BK18:BK30">SUM(C18:BJ18)</f>
        <v>143.86556124809047</v>
      </c>
    </row>
    <row r="19" spans="1:63" s="25" customFormat="1" ht="14.25">
      <c r="A19" s="20"/>
      <c r="B19" s="7" t="s">
        <v>101</v>
      </c>
      <c r="C19" s="21">
        <v>0</v>
      </c>
      <c r="D19" s="22">
        <v>0.532330582483871</v>
      </c>
      <c r="E19" s="22">
        <v>0</v>
      </c>
      <c r="F19" s="22">
        <v>0</v>
      </c>
      <c r="G19" s="23">
        <v>0</v>
      </c>
      <c r="H19" s="21">
        <v>0.05533019016129031</v>
      </c>
      <c r="I19" s="22">
        <v>35.72227224725806</v>
      </c>
      <c r="J19" s="22">
        <v>0</v>
      </c>
      <c r="K19" s="22">
        <v>0</v>
      </c>
      <c r="L19" s="23">
        <v>1.7446151829354832</v>
      </c>
      <c r="M19" s="21">
        <v>0</v>
      </c>
      <c r="N19" s="22">
        <v>0</v>
      </c>
      <c r="O19" s="22">
        <v>0</v>
      </c>
      <c r="P19" s="22">
        <v>0</v>
      </c>
      <c r="Q19" s="23">
        <v>0</v>
      </c>
      <c r="R19" s="21">
        <v>0.0512021583548387</v>
      </c>
      <c r="S19" s="22">
        <v>0.2616913144516128</v>
      </c>
      <c r="T19" s="22">
        <v>4.232040714322582</v>
      </c>
      <c r="U19" s="22">
        <v>0</v>
      </c>
      <c r="V19" s="23">
        <v>0</v>
      </c>
      <c r="W19" s="21">
        <v>0</v>
      </c>
      <c r="X19" s="22">
        <v>0</v>
      </c>
      <c r="Y19" s="22">
        <v>0</v>
      </c>
      <c r="Z19" s="22">
        <v>0</v>
      </c>
      <c r="AA19" s="23">
        <v>0</v>
      </c>
      <c r="AB19" s="21">
        <v>0</v>
      </c>
      <c r="AC19" s="22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2">
        <v>0</v>
      </c>
      <c r="AK19" s="23">
        <v>0</v>
      </c>
      <c r="AL19" s="21">
        <v>0</v>
      </c>
      <c r="AM19" s="22">
        <v>0</v>
      </c>
      <c r="AN19" s="22">
        <v>0</v>
      </c>
      <c r="AO19" s="22">
        <v>0</v>
      </c>
      <c r="AP19" s="23">
        <v>0</v>
      </c>
      <c r="AQ19" s="21">
        <v>0</v>
      </c>
      <c r="AR19" s="22">
        <v>0</v>
      </c>
      <c r="AS19" s="22">
        <v>0</v>
      </c>
      <c r="AT19" s="22">
        <v>0</v>
      </c>
      <c r="AU19" s="23">
        <v>0</v>
      </c>
      <c r="AV19" s="21">
        <v>0.21578330635483872</v>
      </c>
      <c r="AW19" s="22">
        <v>0.93983937840342</v>
      </c>
      <c r="AX19" s="22">
        <v>0</v>
      </c>
      <c r="AY19" s="22">
        <v>0</v>
      </c>
      <c r="AZ19" s="23">
        <v>0.9175460251935484</v>
      </c>
      <c r="BA19" s="21">
        <v>0</v>
      </c>
      <c r="BB19" s="22">
        <v>0</v>
      </c>
      <c r="BC19" s="22">
        <v>0</v>
      </c>
      <c r="BD19" s="22">
        <v>0</v>
      </c>
      <c r="BE19" s="23">
        <v>0</v>
      </c>
      <c r="BF19" s="21">
        <v>0.07692866819354838</v>
      </c>
      <c r="BG19" s="22">
        <v>5.039252284870966</v>
      </c>
      <c r="BH19" s="22">
        <v>0</v>
      </c>
      <c r="BI19" s="22">
        <v>0</v>
      </c>
      <c r="BJ19" s="23">
        <v>0.48834146896774194</v>
      </c>
      <c r="BK19" s="24">
        <f t="shared" si="3"/>
        <v>50.277173521951795</v>
      </c>
    </row>
    <row r="20" spans="1:63" s="25" customFormat="1" ht="14.25">
      <c r="A20" s="20"/>
      <c r="B20" s="7" t="s">
        <v>146</v>
      </c>
      <c r="C20" s="21">
        <v>0</v>
      </c>
      <c r="D20" s="22">
        <v>0.5829404838709678</v>
      </c>
      <c r="E20" s="22">
        <v>0</v>
      </c>
      <c r="F20" s="22">
        <v>0</v>
      </c>
      <c r="G20" s="23">
        <v>0</v>
      </c>
      <c r="H20" s="21">
        <v>0.044303476774193544</v>
      </c>
      <c r="I20" s="22">
        <v>0</v>
      </c>
      <c r="J20" s="22">
        <v>0</v>
      </c>
      <c r="K20" s="22">
        <v>0</v>
      </c>
      <c r="L20" s="23">
        <v>204.2471890958798</v>
      </c>
      <c r="M20" s="21">
        <v>0</v>
      </c>
      <c r="N20" s="22">
        <v>0</v>
      </c>
      <c r="O20" s="22">
        <v>0</v>
      </c>
      <c r="P20" s="22">
        <v>0</v>
      </c>
      <c r="Q20" s="23">
        <v>0</v>
      </c>
      <c r="R20" s="21">
        <v>0.0013351574838709672</v>
      </c>
      <c r="S20" s="22">
        <v>0</v>
      </c>
      <c r="T20" s="22">
        <v>0</v>
      </c>
      <c r="U20" s="22">
        <v>0</v>
      </c>
      <c r="V20" s="23">
        <v>0</v>
      </c>
      <c r="W20" s="21">
        <v>0</v>
      </c>
      <c r="X20" s="22">
        <v>0</v>
      </c>
      <c r="Y20" s="22">
        <v>0</v>
      </c>
      <c r="Z20" s="22">
        <v>0</v>
      </c>
      <c r="AA20" s="23">
        <v>0</v>
      </c>
      <c r="AB20" s="21">
        <v>0</v>
      </c>
      <c r="AC20" s="22">
        <v>0</v>
      </c>
      <c r="AD20" s="22">
        <v>0</v>
      </c>
      <c r="AE20" s="22">
        <v>0</v>
      </c>
      <c r="AF20" s="23">
        <v>0</v>
      </c>
      <c r="AG20" s="21">
        <v>0</v>
      </c>
      <c r="AH20" s="22">
        <v>0</v>
      </c>
      <c r="AI20" s="22">
        <v>0</v>
      </c>
      <c r="AJ20" s="22">
        <v>0</v>
      </c>
      <c r="AK20" s="23">
        <v>0</v>
      </c>
      <c r="AL20" s="21">
        <v>0</v>
      </c>
      <c r="AM20" s="22">
        <v>0</v>
      </c>
      <c r="AN20" s="22">
        <v>0</v>
      </c>
      <c r="AO20" s="22">
        <v>0</v>
      </c>
      <c r="AP20" s="23">
        <v>0</v>
      </c>
      <c r="AQ20" s="21">
        <v>0</v>
      </c>
      <c r="AR20" s="22">
        <v>0</v>
      </c>
      <c r="AS20" s="22">
        <v>0</v>
      </c>
      <c r="AT20" s="22">
        <v>0</v>
      </c>
      <c r="AU20" s="23">
        <v>0</v>
      </c>
      <c r="AV20" s="21">
        <v>0.008829835806451615</v>
      </c>
      <c r="AW20" s="22">
        <v>0</v>
      </c>
      <c r="AX20" s="22">
        <v>0</v>
      </c>
      <c r="AY20" s="22">
        <v>0</v>
      </c>
      <c r="AZ20" s="23">
        <v>0.11385839161290323</v>
      </c>
      <c r="BA20" s="21">
        <v>0</v>
      </c>
      <c r="BB20" s="22">
        <v>0</v>
      </c>
      <c r="BC20" s="22">
        <v>0</v>
      </c>
      <c r="BD20" s="22">
        <v>0</v>
      </c>
      <c r="BE20" s="23">
        <v>0</v>
      </c>
      <c r="BF20" s="21">
        <v>0.0029045508064516144</v>
      </c>
      <c r="BG20" s="22">
        <v>0</v>
      </c>
      <c r="BH20" s="22">
        <v>0</v>
      </c>
      <c r="BI20" s="22">
        <v>0</v>
      </c>
      <c r="BJ20" s="23">
        <v>0.045310992580645144</v>
      </c>
      <c r="BK20" s="24">
        <f t="shared" si="3"/>
        <v>205.04667198481528</v>
      </c>
    </row>
    <row r="21" spans="1:63" s="25" customFormat="1" ht="14.25">
      <c r="A21" s="20"/>
      <c r="B21" s="7" t="s">
        <v>102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1">
        <v>0.06172611370967741</v>
      </c>
      <c r="I21" s="22">
        <v>9.746228225806451</v>
      </c>
      <c r="J21" s="22">
        <v>0</v>
      </c>
      <c r="K21" s="22">
        <v>0</v>
      </c>
      <c r="L21" s="23">
        <v>14.82494125967742</v>
      </c>
      <c r="M21" s="21">
        <v>0</v>
      </c>
      <c r="N21" s="22">
        <v>0</v>
      </c>
      <c r="O21" s="22">
        <v>0</v>
      </c>
      <c r="P21" s="22">
        <v>0</v>
      </c>
      <c r="Q21" s="23">
        <v>0</v>
      </c>
      <c r="R21" s="21">
        <v>0.024701016193548385</v>
      </c>
      <c r="S21" s="22">
        <v>0</v>
      </c>
      <c r="T21" s="22">
        <v>0</v>
      </c>
      <c r="U21" s="22">
        <v>0</v>
      </c>
      <c r="V21" s="23">
        <v>0.0064974854838709675</v>
      </c>
      <c r="W21" s="21">
        <v>0</v>
      </c>
      <c r="X21" s="22">
        <v>0</v>
      </c>
      <c r="Y21" s="22">
        <v>0</v>
      </c>
      <c r="Z21" s="22">
        <v>0</v>
      </c>
      <c r="AA21" s="23">
        <v>0</v>
      </c>
      <c r="AB21" s="21">
        <v>0</v>
      </c>
      <c r="AC21" s="22">
        <v>0</v>
      </c>
      <c r="AD21" s="22">
        <v>0</v>
      </c>
      <c r="AE21" s="22">
        <v>0</v>
      </c>
      <c r="AF21" s="23">
        <v>0</v>
      </c>
      <c r="AG21" s="21">
        <v>0</v>
      </c>
      <c r="AH21" s="22">
        <v>0</v>
      </c>
      <c r="AI21" s="22">
        <v>0</v>
      </c>
      <c r="AJ21" s="22">
        <v>0</v>
      </c>
      <c r="AK21" s="23">
        <v>0</v>
      </c>
      <c r="AL21" s="21">
        <v>0</v>
      </c>
      <c r="AM21" s="22">
        <v>0</v>
      </c>
      <c r="AN21" s="22">
        <v>0</v>
      </c>
      <c r="AO21" s="22">
        <v>0</v>
      </c>
      <c r="AP21" s="23">
        <v>0</v>
      </c>
      <c r="AQ21" s="21">
        <v>0</v>
      </c>
      <c r="AR21" s="22">
        <v>0</v>
      </c>
      <c r="AS21" s="22">
        <v>0</v>
      </c>
      <c r="AT21" s="22">
        <v>0</v>
      </c>
      <c r="AU21" s="23">
        <v>0</v>
      </c>
      <c r="AV21" s="21">
        <v>13.481887078032257</v>
      </c>
      <c r="AW21" s="22">
        <v>3.33727688236671</v>
      </c>
      <c r="AX21" s="22">
        <v>0</v>
      </c>
      <c r="AY21" s="22">
        <v>0</v>
      </c>
      <c r="AZ21" s="23">
        <v>9.19061239419355</v>
      </c>
      <c r="BA21" s="21">
        <v>0</v>
      </c>
      <c r="BB21" s="22">
        <v>0</v>
      </c>
      <c r="BC21" s="22">
        <v>0</v>
      </c>
      <c r="BD21" s="22">
        <v>0</v>
      </c>
      <c r="BE21" s="23">
        <v>0</v>
      </c>
      <c r="BF21" s="21">
        <v>0.010939414354838712</v>
      </c>
      <c r="BG21" s="22">
        <v>0</v>
      </c>
      <c r="BH21" s="22">
        <v>0</v>
      </c>
      <c r="BI21" s="22">
        <v>0</v>
      </c>
      <c r="BJ21" s="23">
        <v>0.926619930096774</v>
      </c>
      <c r="BK21" s="24">
        <f t="shared" si="3"/>
        <v>51.6114297999151</v>
      </c>
    </row>
    <row r="22" spans="1:63" s="25" customFormat="1" ht="14.25">
      <c r="A22" s="20"/>
      <c r="B22" s="7" t="s">
        <v>103</v>
      </c>
      <c r="C22" s="21">
        <v>0</v>
      </c>
      <c r="D22" s="22">
        <v>0</v>
      </c>
      <c r="E22" s="22">
        <v>0</v>
      </c>
      <c r="F22" s="22">
        <v>0</v>
      </c>
      <c r="G22" s="23">
        <v>0</v>
      </c>
      <c r="H22" s="21">
        <v>0.07064300283870967</v>
      </c>
      <c r="I22" s="22">
        <v>7.462289032258065</v>
      </c>
      <c r="J22" s="22">
        <v>0</v>
      </c>
      <c r="K22" s="22">
        <v>0</v>
      </c>
      <c r="L22" s="23">
        <v>1.533500396129032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0.011193433548387095</v>
      </c>
      <c r="S22" s="22">
        <v>3.2336585806451614</v>
      </c>
      <c r="T22" s="22">
        <v>0</v>
      </c>
      <c r="U22" s="22">
        <v>0</v>
      </c>
      <c r="V22" s="23">
        <v>0.013059005806451609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0.14044442048387096</v>
      </c>
      <c r="AW22" s="22">
        <v>8.75069319827508</v>
      </c>
      <c r="AX22" s="22">
        <v>0</v>
      </c>
      <c r="AY22" s="22">
        <v>0</v>
      </c>
      <c r="AZ22" s="23">
        <v>2.7447908018064515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0.02714171225806451</v>
      </c>
      <c r="BG22" s="22">
        <v>0</v>
      </c>
      <c r="BH22" s="22">
        <v>0</v>
      </c>
      <c r="BI22" s="22">
        <v>0</v>
      </c>
      <c r="BJ22" s="23">
        <v>1.5000629948064514</v>
      </c>
      <c r="BK22" s="24">
        <f t="shared" si="3"/>
        <v>25.487476578855723</v>
      </c>
    </row>
    <row r="23" spans="1:63" s="25" customFormat="1" ht="14.25">
      <c r="A23" s="20"/>
      <c r="B23" s="7" t="s">
        <v>104</v>
      </c>
      <c r="C23" s="21">
        <v>0</v>
      </c>
      <c r="D23" s="22">
        <v>0</v>
      </c>
      <c r="E23" s="22">
        <v>0</v>
      </c>
      <c r="F23" s="22">
        <v>0</v>
      </c>
      <c r="G23" s="23">
        <v>0</v>
      </c>
      <c r="H23" s="21">
        <v>0.28385093245161286</v>
      </c>
      <c r="I23" s="22">
        <v>4.694090520548388</v>
      </c>
      <c r="J23" s="22">
        <v>0</v>
      </c>
      <c r="K23" s="22">
        <v>0</v>
      </c>
      <c r="L23" s="23">
        <v>0.7614787231290323</v>
      </c>
      <c r="M23" s="21">
        <v>0</v>
      </c>
      <c r="N23" s="22">
        <v>0</v>
      </c>
      <c r="O23" s="22">
        <v>0</v>
      </c>
      <c r="P23" s="22">
        <v>0</v>
      </c>
      <c r="Q23" s="23">
        <v>0</v>
      </c>
      <c r="R23" s="21">
        <v>0.5198100658064517</v>
      </c>
      <c r="S23" s="22">
        <v>0</v>
      </c>
      <c r="T23" s="22">
        <v>0.6459453225806452</v>
      </c>
      <c r="U23" s="22">
        <v>0</v>
      </c>
      <c r="V23" s="23">
        <v>1.7681129407096776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</v>
      </c>
      <c r="AC23" s="22">
        <v>0</v>
      </c>
      <c r="AD23" s="22">
        <v>0</v>
      </c>
      <c r="AE23" s="22">
        <v>0</v>
      </c>
      <c r="AF23" s="23">
        <v>0</v>
      </c>
      <c r="AG23" s="21">
        <v>0</v>
      </c>
      <c r="AH23" s="22">
        <v>0</v>
      </c>
      <c r="AI23" s="22">
        <v>0</v>
      </c>
      <c r="AJ23" s="22">
        <v>0</v>
      </c>
      <c r="AK23" s="23">
        <v>0</v>
      </c>
      <c r="AL23" s="21">
        <v>0</v>
      </c>
      <c r="AM23" s="22">
        <v>0</v>
      </c>
      <c r="AN23" s="22">
        <v>0</v>
      </c>
      <c r="AO23" s="22">
        <v>0</v>
      </c>
      <c r="AP23" s="23">
        <v>0</v>
      </c>
      <c r="AQ23" s="21">
        <v>0</v>
      </c>
      <c r="AR23" s="22">
        <v>0</v>
      </c>
      <c r="AS23" s="22">
        <v>0</v>
      </c>
      <c r="AT23" s="22">
        <v>0</v>
      </c>
      <c r="AU23" s="23">
        <v>0</v>
      </c>
      <c r="AV23" s="21">
        <v>0.791876701387097</v>
      </c>
      <c r="AW23" s="22">
        <v>6.241475552005126</v>
      </c>
      <c r="AX23" s="22">
        <v>0</v>
      </c>
      <c r="AY23" s="22">
        <v>0</v>
      </c>
      <c r="AZ23" s="23">
        <v>24.048363588419353</v>
      </c>
      <c r="BA23" s="21">
        <v>0</v>
      </c>
      <c r="BB23" s="22">
        <v>0</v>
      </c>
      <c r="BC23" s="22">
        <v>0</v>
      </c>
      <c r="BD23" s="22">
        <v>0</v>
      </c>
      <c r="BE23" s="23">
        <v>0</v>
      </c>
      <c r="BF23" s="21">
        <v>1.0800199511935484</v>
      </c>
      <c r="BG23" s="22">
        <v>0.9025507145161291</v>
      </c>
      <c r="BH23" s="22">
        <v>0</v>
      </c>
      <c r="BI23" s="22">
        <v>0</v>
      </c>
      <c r="BJ23" s="23">
        <v>6.503451756935484</v>
      </c>
      <c r="BK23" s="24">
        <f t="shared" si="3"/>
        <v>48.24102676968255</v>
      </c>
    </row>
    <row r="24" spans="1:63" s="25" customFormat="1" ht="14.25">
      <c r="A24" s="20"/>
      <c r="B24" s="7" t="s">
        <v>161</v>
      </c>
      <c r="C24" s="21">
        <v>0</v>
      </c>
      <c r="D24" s="22">
        <v>4.057855171870968</v>
      </c>
      <c r="E24" s="22">
        <v>0</v>
      </c>
      <c r="F24" s="22">
        <v>0</v>
      </c>
      <c r="G24" s="23">
        <v>0</v>
      </c>
      <c r="H24" s="21">
        <v>0.0994174557096774</v>
      </c>
      <c r="I24" s="22">
        <v>164.21404393541937</v>
      </c>
      <c r="J24" s="22">
        <v>0</v>
      </c>
      <c r="K24" s="22">
        <v>0</v>
      </c>
      <c r="L24" s="23">
        <v>5.524769812741935</v>
      </c>
      <c r="M24" s="21">
        <v>0</v>
      </c>
      <c r="N24" s="22">
        <v>0</v>
      </c>
      <c r="O24" s="22">
        <v>0</v>
      </c>
      <c r="P24" s="22">
        <v>0</v>
      </c>
      <c r="Q24" s="23">
        <v>0</v>
      </c>
      <c r="R24" s="21">
        <v>0.04270892767741935</v>
      </c>
      <c r="S24" s="22">
        <v>0</v>
      </c>
      <c r="T24" s="22">
        <v>0</v>
      </c>
      <c r="U24" s="22">
        <v>0</v>
      </c>
      <c r="V24" s="23">
        <v>2.035623046935484</v>
      </c>
      <c r="W24" s="21">
        <v>0</v>
      </c>
      <c r="X24" s="22">
        <v>0</v>
      </c>
      <c r="Y24" s="22">
        <v>0</v>
      </c>
      <c r="Z24" s="22">
        <v>0</v>
      </c>
      <c r="AA24" s="23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</v>
      </c>
      <c r="AG24" s="21">
        <v>0</v>
      </c>
      <c r="AH24" s="22">
        <v>0</v>
      </c>
      <c r="AI24" s="22">
        <v>0</v>
      </c>
      <c r="AJ24" s="22">
        <v>0</v>
      </c>
      <c r="AK24" s="23">
        <v>0</v>
      </c>
      <c r="AL24" s="21">
        <v>0</v>
      </c>
      <c r="AM24" s="22">
        <v>0</v>
      </c>
      <c r="AN24" s="22">
        <v>0</v>
      </c>
      <c r="AO24" s="22">
        <v>0</v>
      </c>
      <c r="AP24" s="23">
        <v>0</v>
      </c>
      <c r="AQ24" s="21">
        <v>0</v>
      </c>
      <c r="AR24" s="22">
        <v>0</v>
      </c>
      <c r="AS24" s="22">
        <v>0</v>
      </c>
      <c r="AT24" s="22">
        <v>0</v>
      </c>
      <c r="AU24" s="23">
        <v>0</v>
      </c>
      <c r="AV24" s="21">
        <v>0.1762175059677419</v>
      </c>
      <c r="AW24" s="22">
        <v>5.769326898875188</v>
      </c>
      <c r="AX24" s="22">
        <v>0</v>
      </c>
      <c r="AY24" s="22">
        <v>0</v>
      </c>
      <c r="AZ24" s="23">
        <v>1.735848765612903</v>
      </c>
      <c r="BA24" s="21">
        <v>0</v>
      </c>
      <c r="BB24" s="22">
        <v>0</v>
      </c>
      <c r="BC24" s="22">
        <v>0</v>
      </c>
      <c r="BD24" s="22">
        <v>0</v>
      </c>
      <c r="BE24" s="23">
        <v>0</v>
      </c>
      <c r="BF24" s="21">
        <v>0.08361485290322582</v>
      </c>
      <c r="BG24" s="22">
        <v>0.2024325230645161</v>
      </c>
      <c r="BH24" s="22">
        <v>0</v>
      </c>
      <c r="BI24" s="22">
        <v>0</v>
      </c>
      <c r="BJ24" s="23">
        <v>0.0015182439354838719</v>
      </c>
      <c r="BK24" s="24">
        <f t="shared" si="3"/>
        <v>183.94337714071392</v>
      </c>
    </row>
    <row r="25" spans="1:63" s="25" customFormat="1" ht="14.25">
      <c r="A25" s="20"/>
      <c r="B25" s="7" t="s">
        <v>168</v>
      </c>
      <c r="C25" s="21">
        <v>0</v>
      </c>
      <c r="D25" s="22">
        <v>0.49638709677419357</v>
      </c>
      <c r="E25" s="22">
        <v>0</v>
      </c>
      <c r="F25" s="22">
        <v>0</v>
      </c>
      <c r="G25" s="23">
        <v>0</v>
      </c>
      <c r="H25" s="21">
        <v>0.04566533116129033</v>
      </c>
      <c r="I25" s="22">
        <v>45.896237367225815</v>
      </c>
      <c r="J25" s="22">
        <v>0</v>
      </c>
      <c r="K25" s="22">
        <v>0</v>
      </c>
      <c r="L25" s="23">
        <v>2.1195662023225794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0.026307200677419353</v>
      </c>
      <c r="S25" s="22">
        <v>0</v>
      </c>
      <c r="T25" s="22">
        <v>0</v>
      </c>
      <c r="U25" s="22">
        <v>0</v>
      </c>
      <c r="V25" s="23">
        <v>1.9854491146774196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0.06088269622580644</v>
      </c>
      <c r="AW25" s="22">
        <v>41.36591900119087</v>
      </c>
      <c r="AX25" s="22">
        <v>0</v>
      </c>
      <c r="AY25" s="22">
        <v>0</v>
      </c>
      <c r="AZ25" s="23">
        <v>48.05192124296774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0.008431901838709673</v>
      </c>
      <c r="BG25" s="22">
        <v>0</v>
      </c>
      <c r="BH25" s="22">
        <v>0</v>
      </c>
      <c r="BI25" s="22">
        <v>0</v>
      </c>
      <c r="BJ25" s="23">
        <v>0</v>
      </c>
      <c r="BK25" s="24">
        <f t="shared" si="3"/>
        <v>140.05676715506183</v>
      </c>
    </row>
    <row r="26" spans="1:63" s="25" customFormat="1" ht="14.25">
      <c r="A26" s="20"/>
      <c r="B26" s="7" t="s">
        <v>105</v>
      </c>
      <c r="C26" s="21">
        <v>0</v>
      </c>
      <c r="D26" s="22">
        <v>0.535131009064516</v>
      </c>
      <c r="E26" s="22">
        <v>0</v>
      </c>
      <c r="F26" s="22">
        <v>0</v>
      </c>
      <c r="G26" s="23">
        <v>0</v>
      </c>
      <c r="H26" s="21">
        <v>0.04154233187096773</v>
      </c>
      <c r="I26" s="22">
        <v>0.040233220000000014</v>
      </c>
      <c r="J26" s="22">
        <v>0</v>
      </c>
      <c r="K26" s="22">
        <v>0</v>
      </c>
      <c r="L26" s="23">
        <v>0.2849307091290323</v>
      </c>
      <c r="M26" s="21">
        <v>0</v>
      </c>
      <c r="N26" s="22">
        <v>0</v>
      </c>
      <c r="O26" s="22">
        <v>0</v>
      </c>
      <c r="P26" s="22">
        <v>0</v>
      </c>
      <c r="Q26" s="23">
        <v>0</v>
      </c>
      <c r="R26" s="21">
        <v>0.054680101096774195</v>
      </c>
      <c r="S26" s="22">
        <v>0</v>
      </c>
      <c r="T26" s="22">
        <v>0</v>
      </c>
      <c r="U26" s="22">
        <v>0</v>
      </c>
      <c r="V26" s="23">
        <v>0</v>
      </c>
      <c r="W26" s="21">
        <v>0</v>
      </c>
      <c r="X26" s="22">
        <v>0</v>
      </c>
      <c r="Y26" s="22">
        <v>0</v>
      </c>
      <c r="Z26" s="22">
        <v>0</v>
      </c>
      <c r="AA26" s="23">
        <v>0</v>
      </c>
      <c r="AB26" s="21">
        <v>0</v>
      </c>
      <c r="AC26" s="22">
        <v>0</v>
      </c>
      <c r="AD26" s="22">
        <v>0</v>
      </c>
      <c r="AE26" s="22">
        <v>0</v>
      </c>
      <c r="AF26" s="23">
        <v>0</v>
      </c>
      <c r="AG26" s="21">
        <v>0</v>
      </c>
      <c r="AH26" s="22">
        <v>0</v>
      </c>
      <c r="AI26" s="22">
        <v>0</v>
      </c>
      <c r="AJ26" s="22">
        <v>0</v>
      </c>
      <c r="AK26" s="23">
        <v>0</v>
      </c>
      <c r="AL26" s="21">
        <v>0</v>
      </c>
      <c r="AM26" s="22">
        <v>0</v>
      </c>
      <c r="AN26" s="22">
        <v>0</v>
      </c>
      <c r="AO26" s="22">
        <v>0</v>
      </c>
      <c r="AP26" s="23">
        <v>0</v>
      </c>
      <c r="AQ26" s="21">
        <v>0</v>
      </c>
      <c r="AR26" s="22">
        <v>0</v>
      </c>
      <c r="AS26" s="22">
        <v>0</v>
      </c>
      <c r="AT26" s="22">
        <v>0</v>
      </c>
      <c r="AU26" s="23">
        <v>0</v>
      </c>
      <c r="AV26" s="21">
        <v>1.275263628709677</v>
      </c>
      <c r="AW26" s="22">
        <v>0.13359768345741468</v>
      </c>
      <c r="AX26" s="22">
        <v>0</v>
      </c>
      <c r="AY26" s="22">
        <v>0</v>
      </c>
      <c r="AZ26" s="23">
        <v>1.094278377419355</v>
      </c>
      <c r="BA26" s="21">
        <v>0</v>
      </c>
      <c r="BB26" s="22">
        <v>0</v>
      </c>
      <c r="BC26" s="22">
        <v>0</v>
      </c>
      <c r="BD26" s="22">
        <v>0</v>
      </c>
      <c r="BE26" s="23">
        <v>0</v>
      </c>
      <c r="BF26" s="21">
        <v>0.22368960654838713</v>
      </c>
      <c r="BG26" s="22">
        <v>0.2566628460322581</v>
      </c>
      <c r="BH26" s="22">
        <v>0</v>
      </c>
      <c r="BI26" s="22">
        <v>0</v>
      </c>
      <c r="BJ26" s="23">
        <v>0.7330982956774195</v>
      </c>
      <c r="BK26" s="24">
        <f t="shared" si="3"/>
        <v>4.673107809005802</v>
      </c>
    </row>
    <row r="27" spans="1:63" s="25" customFormat="1" ht="14.25">
      <c r="A27" s="20"/>
      <c r="B27" s="7" t="s">
        <v>106</v>
      </c>
      <c r="C27" s="21">
        <v>0</v>
      </c>
      <c r="D27" s="22">
        <v>0.5370704158709678</v>
      </c>
      <c r="E27" s="22">
        <v>0</v>
      </c>
      <c r="F27" s="22">
        <v>0</v>
      </c>
      <c r="G27" s="23">
        <v>0</v>
      </c>
      <c r="H27" s="21">
        <v>0.03274616677419356</v>
      </c>
      <c r="I27" s="22">
        <v>53.67844073477419</v>
      </c>
      <c r="J27" s="22">
        <v>0</v>
      </c>
      <c r="K27" s="22">
        <v>0</v>
      </c>
      <c r="L27" s="23">
        <v>0.6134404265161292</v>
      </c>
      <c r="M27" s="21">
        <v>0</v>
      </c>
      <c r="N27" s="22">
        <v>0</v>
      </c>
      <c r="O27" s="22">
        <v>0</v>
      </c>
      <c r="P27" s="22">
        <v>0</v>
      </c>
      <c r="Q27" s="23">
        <v>0</v>
      </c>
      <c r="R27" s="21">
        <v>0.0015783641612903225</v>
      </c>
      <c r="S27" s="22">
        <v>0.11358960432258064</v>
      </c>
      <c r="T27" s="22">
        <v>0</v>
      </c>
      <c r="U27" s="22">
        <v>0</v>
      </c>
      <c r="V27" s="23">
        <v>0.005454159387096777</v>
      </c>
      <c r="W27" s="21">
        <v>0</v>
      </c>
      <c r="X27" s="22">
        <v>0</v>
      </c>
      <c r="Y27" s="22">
        <v>0</v>
      </c>
      <c r="Z27" s="22">
        <v>0</v>
      </c>
      <c r="AA27" s="23">
        <v>0</v>
      </c>
      <c r="AB27" s="21">
        <v>0</v>
      </c>
      <c r="AC27" s="22">
        <v>0</v>
      </c>
      <c r="AD27" s="22">
        <v>0</v>
      </c>
      <c r="AE27" s="22">
        <v>0</v>
      </c>
      <c r="AF27" s="23">
        <v>0</v>
      </c>
      <c r="AG27" s="21">
        <v>0</v>
      </c>
      <c r="AH27" s="22">
        <v>0</v>
      </c>
      <c r="AI27" s="22">
        <v>0</v>
      </c>
      <c r="AJ27" s="22">
        <v>0</v>
      </c>
      <c r="AK27" s="23">
        <v>0</v>
      </c>
      <c r="AL27" s="21">
        <v>0</v>
      </c>
      <c r="AM27" s="22">
        <v>0</v>
      </c>
      <c r="AN27" s="22">
        <v>0</v>
      </c>
      <c r="AO27" s="22">
        <v>0</v>
      </c>
      <c r="AP27" s="23">
        <v>0</v>
      </c>
      <c r="AQ27" s="21">
        <v>0</v>
      </c>
      <c r="AR27" s="22">
        <v>0</v>
      </c>
      <c r="AS27" s="22">
        <v>0</v>
      </c>
      <c r="AT27" s="22">
        <v>0</v>
      </c>
      <c r="AU27" s="23">
        <v>0</v>
      </c>
      <c r="AV27" s="21">
        <v>0.46647028922580647</v>
      </c>
      <c r="AW27" s="22">
        <v>0.13873183793917965</v>
      </c>
      <c r="AX27" s="22">
        <v>0</v>
      </c>
      <c r="AY27" s="22">
        <v>0</v>
      </c>
      <c r="AZ27" s="23">
        <v>2.0280673844193546</v>
      </c>
      <c r="BA27" s="21">
        <v>0</v>
      </c>
      <c r="BB27" s="22">
        <v>0</v>
      </c>
      <c r="BC27" s="22">
        <v>0</v>
      </c>
      <c r="BD27" s="22">
        <v>0</v>
      </c>
      <c r="BE27" s="23">
        <v>0</v>
      </c>
      <c r="BF27" s="21">
        <v>0.2864299478709677</v>
      </c>
      <c r="BG27" s="22">
        <v>0.7868899525806449</v>
      </c>
      <c r="BH27" s="22">
        <v>0</v>
      </c>
      <c r="BI27" s="22">
        <v>0</v>
      </c>
      <c r="BJ27" s="23">
        <v>0.17047127487096772</v>
      </c>
      <c r="BK27" s="24">
        <f t="shared" si="3"/>
        <v>58.859380558713376</v>
      </c>
    </row>
    <row r="28" spans="1:63" s="25" customFormat="1" ht="14.25">
      <c r="A28" s="20"/>
      <c r="B28" s="7" t="s">
        <v>107</v>
      </c>
      <c r="C28" s="21">
        <v>0</v>
      </c>
      <c r="D28" s="22">
        <v>0.535376022096774</v>
      </c>
      <c r="E28" s="22">
        <v>0</v>
      </c>
      <c r="F28" s="22">
        <v>0</v>
      </c>
      <c r="G28" s="23">
        <v>0</v>
      </c>
      <c r="H28" s="21">
        <v>0.15079413341935483</v>
      </c>
      <c r="I28" s="22">
        <v>115.43666617264516</v>
      </c>
      <c r="J28" s="22">
        <v>0</v>
      </c>
      <c r="K28" s="22">
        <v>0</v>
      </c>
      <c r="L28" s="23">
        <v>0.630634020451613</v>
      </c>
      <c r="M28" s="21">
        <v>0</v>
      </c>
      <c r="N28" s="22">
        <v>0</v>
      </c>
      <c r="O28" s="22">
        <v>0</v>
      </c>
      <c r="P28" s="22">
        <v>0</v>
      </c>
      <c r="Q28" s="23">
        <v>0</v>
      </c>
      <c r="R28" s="21">
        <v>0.0367752694516129</v>
      </c>
      <c r="S28" s="22">
        <v>12.681488388258066</v>
      </c>
      <c r="T28" s="22">
        <v>0</v>
      </c>
      <c r="U28" s="22">
        <v>0</v>
      </c>
      <c r="V28" s="23">
        <v>0.06918301051612905</v>
      </c>
      <c r="W28" s="21">
        <v>0</v>
      </c>
      <c r="X28" s="22">
        <v>0</v>
      </c>
      <c r="Y28" s="22">
        <v>0</v>
      </c>
      <c r="Z28" s="22">
        <v>0</v>
      </c>
      <c r="AA28" s="23">
        <v>0</v>
      </c>
      <c r="AB28" s="21">
        <v>0</v>
      </c>
      <c r="AC28" s="22">
        <v>0</v>
      </c>
      <c r="AD28" s="22">
        <v>0</v>
      </c>
      <c r="AE28" s="22">
        <v>0</v>
      </c>
      <c r="AF28" s="23">
        <v>0</v>
      </c>
      <c r="AG28" s="21">
        <v>0</v>
      </c>
      <c r="AH28" s="22">
        <v>0</v>
      </c>
      <c r="AI28" s="22">
        <v>0</v>
      </c>
      <c r="AJ28" s="22">
        <v>0</v>
      </c>
      <c r="AK28" s="23">
        <v>0</v>
      </c>
      <c r="AL28" s="21">
        <v>0</v>
      </c>
      <c r="AM28" s="22">
        <v>0</v>
      </c>
      <c r="AN28" s="22">
        <v>0</v>
      </c>
      <c r="AO28" s="22">
        <v>0</v>
      </c>
      <c r="AP28" s="23">
        <v>0</v>
      </c>
      <c r="AQ28" s="21">
        <v>0</v>
      </c>
      <c r="AR28" s="22">
        <v>0</v>
      </c>
      <c r="AS28" s="22">
        <v>0</v>
      </c>
      <c r="AT28" s="22">
        <v>0</v>
      </c>
      <c r="AU28" s="23">
        <v>0</v>
      </c>
      <c r="AV28" s="21">
        <v>0.5645850086774192</v>
      </c>
      <c r="AW28" s="22">
        <v>49.497634877210764</v>
      </c>
      <c r="AX28" s="22">
        <v>0</v>
      </c>
      <c r="AY28" s="22">
        <v>0</v>
      </c>
      <c r="AZ28" s="23">
        <v>3.753872611193548</v>
      </c>
      <c r="BA28" s="21">
        <v>0</v>
      </c>
      <c r="BB28" s="22">
        <v>0</v>
      </c>
      <c r="BC28" s="22">
        <v>0</v>
      </c>
      <c r="BD28" s="22">
        <v>0</v>
      </c>
      <c r="BE28" s="23">
        <v>0</v>
      </c>
      <c r="BF28" s="21">
        <v>0.5283330737419355</v>
      </c>
      <c r="BG28" s="22">
        <v>0.5048156556451612</v>
      </c>
      <c r="BH28" s="22">
        <v>0.12502371170967738</v>
      </c>
      <c r="BI28" s="22">
        <v>0</v>
      </c>
      <c r="BJ28" s="23">
        <v>0.17292385870967744</v>
      </c>
      <c r="BK28" s="24">
        <f t="shared" si="3"/>
        <v>184.6881058137269</v>
      </c>
    </row>
    <row r="29" spans="1:63" s="25" customFormat="1" ht="14.25">
      <c r="A29" s="20"/>
      <c r="B29" s="7" t="s">
        <v>147</v>
      </c>
      <c r="C29" s="21">
        <v>0</v>
      </c>
      <c r="D29" s="22">
        <v>2.511159193548387</v>
      </c>
      <c r="E29" s="22">
        <v>0</v>
      </c>
      <c r="F29" s="22">
        <v>0</v>
      </c>
      <c r="G29" s="23">
        <v>0</v>
      </c>
      <c r="H29" s="21">
        <v>0.08064713648387095</v>
      </c>
      <c r="I29" s="22">
        <v>0</v>
      </c>
      <c r="J29" s="22">
        <v>0</v>
      </c>
      <c r="K29" s="22">
        <v>0</v>
      </c>
      <c r="L29" s="23">
        <v>1.926023876580645</v>
      </c>
      <c r="M29" s="21">
        <v>0</v>
      </c>
      <c r="N29" s="22">
        <v>0</v>
      </c>
      <c r="O29" s="22">
        <v>0</v>
      </c>
      <c r="P29" s="22">
        <v>0</v>
      </c>
      <c r="Q29" s="23">
        <v>0</v>
      </c>
      <c r="R29" s="21">
        <v>0.01925222048387097</v>
      </c>
      <c r="S29" s="22">
        <v>0</v>
      </c>
      <c r="T29" s="22">
        <v>0</v>
      </c>
      <c r="U29" s="22">
        <v>0</v>
      </c>
      <c r="V29" s="23">
        <v>0</v>
      </c>
      <c r="W29" s="21">
        <v>0</v>
      </c>
      <c r="X29" s="22">
        <v>0</v>
      </c>
      <c r="Y29" s="22">
        <v>0</v>
      </c>
      <c r="Z29" s="22">
        <v>0</v>
      </c>
      <c r="AA29" s="23">
        <v>0</v>
      </c>
      <c r="AB29" s="21">
        <v>0</v>
      </c>
      <c r="AC29" s="22">
        <v>0</v>
      </c>
      <c r="AD29" s="22">
        <v>0</v>
      </c>
      <c r="AE29" s="22">
        <v>0</v>
      </c>
      <c r="AF29" s="23">
        <v>0</v>
      </c>
      <c r="AG29" s="21">
        <v>0</v>
      </c>
      <c r="AH29" s="22">
        <v>0</v>
      </c>
      <c r="AI29" s="22">
        <v>0</v>
      </c>
      <c r="AJ29" s="22">
        <v>0</v>
      </c>
      <c r="AK29" s="23">
        <v>0</v>
      </c>
      <c r="AL29" s="21">
        <v>0</v>
      </c>
      <c r="AM29" s="22">
        <v>0</v>
      </c>
      <c r="AN29" s="22">
        <v>0</v>
      </c>
      <c r="AO29" s="22">
        <v>0</v>
      </c>
      <c r="AP29" s="23">
        <v>0</v>
      </c>
      <c r="AQ29" s="21">
        <v>0</v>
      </c>
      <c r="AR29" s="22">
        <v>0</v>
      </c>
      <c r="AS29" s="22">
        <v>0</v>
      </c>
      <c r="AT29" s="22">
        <v>0</v>
      </c>
      <c r="AU29" s="23">
        <v>0</v>
      </c>
      <c r="AV29" s="21">
        <v>2.742266557419355</v>
      </c>
      <c r="AW29" s="22">
        <v>1.1737663700024332</v>
      </c>
      <c r="AX29" s="22">
        <v>0</v>
      </c>
      <c r="AY29" s="22">
        <v>0</v>
      </c>
      <c r="AZ29" s="23">
        <v>26.167860275709675</v>
      </c>
      <c r="BA29" s="21">
        <v>0</v>
      </c>
      <c r="BB29" s="22">
        <v>0</v>
      </c>
      <c r="BC29" s="22">
        <v>0</v>
      </c>
      <c r="BD29" s="22">
        <v>0</v>
      </c>
      <c r="BE29" s="23">
        <v>0</v>
      </c>
      <c r="BF29" s="21">
        <v>0.4476650701612903</v>
      </c>
      <c r="BG29" s="22">
        <v>0</v>
      </c>
      <c r="BH29" s="22">
        <v>0</v>
      </c>
      <c r="BI29" s="22">
        <v>0</v>
      </c>
      <c r="BJ29" s="23">
        <v>2.4323105326774184</v>
      </c>
      <c r="BK29" s="24">
        <f t="shared" si="3"/>
        <v>37.50095123306695</v>
      </c>
    </row>
    <row r="30" spans="1:63" s="25" customFormat="1" ht="14.25">
      <c r="A30" s="20"/>
      <c r="B30" s="7" t="s">
        <v>108</v>
      </c>
      <c r="C30" s="21">
        <v>0</v>
      </c>
      <c r="D30" s="22">
        <v>0.5415992944193552</v>
      </c>
      <c r="E30" s="22">
        <v>0</v>
      </c>
      <c r="F30" s="22">
        <v>0</v>
      </c>
      <c r="G30" s="23">
        <v>0</v>
      </c>
      <c r="H30" s="21">
        <v>0.006461329161290323</v>
      </c>
      <c r="I30" s="22">
        <v>0</v>
      </c>
      <c r="J30" s="22">
        <v>0</v>
      </c>
      <c r="K30" s="22">
        <v>0</v>
      </c>
      <c r="L30" s="23">
        <v>4.20371731367742</v>
      </c>
      <c r="M30" s="21">
        <v>0</v>
      </c>
      <c r="N30" s="22">
        <v>0</v>
      </c>
      <c r="O30" s="22">
        <v>0</v>
      </c>
      <c r="P30" s="22">
        <v>0</v>
      </c>
      <c r="Q30" s="23">
        <v>0</v>
      </c>
      <c r="R30" s="21">
        <v>0.02590263980645161</v>
      </c>
      <c r="S30" s="22">
        <v>0</v>
      </c>
      <c r="T30" s="22">
        <v>0</v>
      </c>
      <c r="U30" s="22">
        <v>0</v>
      </c>
      <c r="V30" s="23">
        <v>0</v>
      </c>
      <c r="W30" s="21">
        <v>0</v>
      </c>
      <c r="X30" s="22">
        <v>0</v>
      </c>
      <c r="Y30" s="22">
        <v>0</v>
      </c>
      <c r="Z30" s="22">
        <v>0</v>
      </c>
      <c r="AA30" s="23">
        <v>0</v>
      </c>
      <c r="AB30" s="21">
        <v>0</v>
      </c>
      <c r="AC30" s="22">
        <v>0</v>
      </c>
      <c r="AD30" s="22">
        <v>0</v>
      </c>
      <c r="AE30" s="22">
        <v>0</v>
      </c>
      <c r="AF30" s="23">
        <v>0</v>
      </c>
      <c r="AG30" s="21">
        <v>0</v>
      </c>
      <c r="AH30" s="22">
        <v>0</v>
      </c>
      <c r="AI30" s="22">
        <v>0</v>
      </c>
      <c r="AJ30" s="22">
        <v>0</v>
      </c>
      <c r="AK30" s="23">
        <v>0</v>
      </c>
      <c r="AL30" s="21">
        <v>0</v>
      </c>
      <c r="AM30" s="22">
        <v>0</v>
      </c>
      <c r="AN30" s="22">
        <v>0</v>
      </c>
      <c r="AO30" s="22">
        <v>0</v>
      </c>
      <c r="AP30" s="23">
        <v>0</v>
      </c>
      <c r="AQ30" s="21">
        <v>0</v>
      </c>
      <c r="AR30" s="22">
        <v>0</v>
      </c>
      <c r="AS30" s="22">
        <v>0</v>
      </c>
      <c r="AT30" s="22">
        <v>0</v>
      </c>
      <c r="AU30" s="23">
        <v>0</v>
      </c>
      <c r="AV30" s="21">
        <v>0.7308749522580645</v>
      </c>
      <c r="AW30" s="22">
        <v>0.6081620969006103</v>
      </c>
      <c r="AX30" s="22">
        <v>0</v>
      </c>
      <c r="AY30" s="22">
        <v>0</v>
      </c>
      <c r="AZ30" s="23">
        <v>7.570578885225807</v>
      </c>
      <c r="BA30" s="21">
        <v>0</v>
      </c>
      <c r="BB30" s="22">
        <v>0</v>
      </c>
      <c r="BC30" s="22">
        <v>0</v>
      </c>
      <c r="BD30" s="22">
        <v>0</v>
      </c>
      <c r="BE30" s="23">
        <v>0</v>
      </c>
      <c r="BF30" s="21">
        <v>0.25195904419354836</v>
      </c>
      <c r="BG30" s="22">
        <v>0</v>
      </c>
      <c r="BH30" s="22">
        <v>0</v>
      </c>
      <c r="BI30" s="22">
        <v>0</v>
      </c>
      <c r="BJ30" s="23">
        <v>0.026113339419354835</v>
      </c>
      <c r="BK30" s="24">
        <f t="shared" si="3"/>
        <v>13.965368895061902</v>
      </c>
    </row>
    <row r="31" spans="1:63" s="30" customFormat="1" ht="14.25">
      <c r="A31" s="20"/>
      <c r="B31" s="8" t="s">
        <v>15</v>
      </c>
      <c r="C31" s="26">
        <f aca="true" t="shared" si="4" ref="C31:AH31">SUM(C18:C30)</f>
        <v>0</v>
      </c>
      <c r="D31" s="26">
        <f t="shared" si="4"/>
        <v>10.866432504709678</v>
      </c>
      <c r="E31" s="26">
        <f t="shared" si="4"/>
        <v>0</v>
      </c>
      <c r="F31" s="26">
        <f t="shared" si="4"/>
        <v>0</v>
      </c>
      <c r="G31" s="26">
        <f t="shared" si="4"/>
        <v>0</v>
      </c>
      <c r="H31" s="26">
        <f t="shared" si="4"/>
        <v>1.0309462067096773</v>
      </c>
      <c r="I31" s="26">
        <f t="shared" si="4"/>
        <v>479.60471948180646</v>
      </c>
      <c r="J31" s="26">
        <f t="shared" si="4"/>
        <v>0</v>
      </c>
      <c r="K31" s="26">
        <f t="shared" si="4"/>
        <v>0</v>
      </c>
      <c r="L31" s="26">
        <f t="shared" si="4"/>
        <v>239.06225623071853</v>
      </c>
      <c r="M31" s="26">
        <f t="shared" si="4"/>
        <v>0</v>
      </c>
      <c r="N31" s="26">
        <f t="shared" si="4"/>
        <v>0</v>
      </c>
      <c r="O31" s="26">
        <f t="shared" si="4"/>
        <v>0</v>
      </c>
      <c r="P31" s="26">
        <f t="shared" si="4"/>
        <v>0</v>
      </c>
      <c r="Q31" s="26">
        <f t="shared" si="4"/>
        <v>0</v>
      </c>
      <c r="R31" s="26">
        <f t="shared" si="4"/>
        <v>0.8548036894838711</v>
      </c>
      <c r="S31" s="26">
        <f t="shared" si="4"/>
        <v>21.520498279161295</v>
      </c>
      <c r="T31" s="26">
        <f t="shared" si="4"/>
        <v>4.877986036903227</v>
      </c>
      <c r="U31" s="26">
        <f t="shared" si="4"/>
        <v>0</v>
      </c>
      <c r="V31" s="26">
        <f t="shared" si="4"/>
        <v>5.970368780645162</v>
      </c>
      <c r="W31" s="26">
        <f t="shared" si="4"/>
        <v>0</v>
      </c>
      <c r="X31" s="26">
        <f t="shared" si="4"/>
        <v>0</v>
      </c>
      <c r="Y31" s="26">
        <f t="shared" si="4"/>
        <v>0</v>
      </c>
      <c r="Z31" s="26">
        <f t="shared" si="4"/>
        <v>0</v>
      </c>
      <c r="AA31" s="26">
        <f t="shared" si="4"/>
        <v>0</v>
      </c>
      <c r="AB31" s="26">
        <f t="shared" si="4"/>
        <v>0</v>
      </c>
      <c r="AC31" s="26">
        <f t="shared" si="4"/>
        <v>0</v>
      </c>
      <c r="AD31" s="26">
        <f t="shared" si="4"/>
        <v>0</v>
      </c>
      <c r="AE31" s="26">
        <f t="shared" si="4"/>
        <v>0</v>
      </c>
      <c r="AF31" s="26">
        <f t="shared" si="4"/>
        <v>0</v>
      </c>
      <c r="AG31" s="26">
        <f t="shared" si="4"/>
        <v>0</v>
      </c>
      <c r="AH31" s="26">
        <f t="shared" si="4"/>
        <v>0</v>
      </c>
      <c r="AI31" s="26">
        <f aca="true" t="shared" si="5" ref="AI31:BK31">SUM(AI18:AI30)</f>
        <v>0</v>
      </c>
      <c r="AJ31" s="26">
        <f t="shared" si="5"/>
        <v>0</v>
      </c>
      <c r="AK31" s="26">
        <f t="shared" si="5"/>
        <v>0</v>
      </c>
      <c r="AL31" s="26">
        <f t="shared" si="5"/>
        <v>0</v>
      </c>
      <c r="AM31" s="26">
        <f t="shared" si="5"/>
        <v>0</v>
      </c>
      <c r="AN31" s="26">
        <f t="shared" si="5"/>
        <v>0</v>
      </c>
      <c r="AO31" s="26">
        <f t="shared" si="5"/>
        <v>0</v>
      </c>
      <c r="AP31" s="26">
        <f t="shared" si="5"/>
        <v>0</v>
      </c>
      <c r="AQ31" s="26">
        <f t="shared" si="5"/>
        <v>0</v>
      </c>
      <c r="AR31" s="26">
        <f t="shared" si="5"/>
        <v>0</v>
      </c>
      <c r="AS31" s="26">
        <f t="shared" si="5"/>
        <v>0</v>
      </c>
      <c r="AT31" s="26">
        <f t="shared" si="5"/>
        <v>0</v>
      </c>
      <c r="AU31" s="26">
        <f t="shared" si="5"/>
        <v>0</v>
      </c>
      <c r="AV31" s="26">
        <f t="shared" si="5"/>
        <v>21.03924546216129</v>
      </c>
      <c r="AW31" s="26">
        <f t="shared" si="5"/>
        <v>210.7985016427818</v>
      </c>
      <c r="AX31" s="26">
        <f t="shared" si="5"/>
        <v>0</v>
      </c>
      <c r="AY31" s="26">
        <f t="shared" si="5"/>
        <v>0</v>
      </c>
      <c r="AZ31" s="26">
        <f t="shared" si="5"/>
        <v>128.20897075896772</v>
      </c>
      <c r="BA31" s="26">
        <f t="shared" si="5"/>
        <v>0</v>
      </c>
      <c r="BB31" s="26">
        <f t="shared" si="5"/>
        <v>0</v>
      </c>
      <c r="BC31" s="26">
        <f t="shared" si="5"/>
        <v>0</v>
      </c>
      <c r="BD31" s="26">
        <f t="shared" si="5"/>
        <v>0</v>
      </c>
      <c r="BE31" s="26">
        <f t="shared" si="5"/>
        <v>0</v>
      </c>
      <c r="BF31" s="26">
        <f t="shared" si="5"/>
        <v>3.3425170397741932</v>
      </c>
      <c r="BG31" s="26">
        <f t="shared" si="5"/>
        <v>7.717973596096773</v>
      </c>
      <c r="BH31" s="26">
        <f t="shared" si="5"/>
        <v>0.12502371170967738</v>
      </c>
      <c r="BI31" s="26">
        <f t="shared" si="5"/>
        <v>0</v>
      </c>
      <c r="BJ31" s="26">
        <f t="shared" si="5"/>
        <v>13.196155087032258</v>
      </c>
      <c r="BK31" s="26">
        <f t="shared" si="5"/>
        <v>1148.2163985086615</v>
      </c>
    </row>
    <row r="32" spans="3:63" ht="15" customHeight="1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</row>
    <row r="33" spans="1:63" s="25" customFormat="1" ht="14.25">
      <c r="A33" s="20" t="s">
        <v>31</v>
      </c>
      <c r="B33" s="5" t="s">
        <v>32</v>
      </c>
      <c r="C33" s="3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4"/>
    </row>
    <row r="34" spans="1:63" s="25" customFormat="1" ht="14.25">
      <c r="A34" s="20"/>
      <c r="B34" s="7" t="s">
        <v>33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1">
        <v>0</v>
      </c>
      <c r="I34" s="22">
        <v>0</v>
      </c>
      <c r="J34" s="22">
        <v>0</v>
      </c>
      <c r="K34" s="22">
        <v>0</v>
      </c>
      <c r="L34" s="23">
        <v>0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</v>
      </c>
      <c r="S34" s="22">
        <v>0</v>
      </c>
      <c r="T34" s="22">
        <v>0</v>
      </c>
      <c r="U34" s="22">
        <v>0</v>
      </c>
      <c r="V34" s="23">
        <v>0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</v>
      </c>
      <c r="AC34" s="22">
        <v>0</v>
      </c>
      <c r="AD34" s="22">
        <v>0</v>
      </c>
      <c r="AE34" s="22">
        <v>0</v>
      </c>
      <c r="AF34" s="23">
        <v>0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</v>
      </c>
      <c r="AM34" s="22">
        <v>0</v>
      </c>
      <c r="AN34" s="22">
        <v>0</v>
      </c>
      <c r="AO34" s="22">
        <v>0</v>
      </c>
      <c r="AP34" s="23">
        <v>0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0</v>
      </c>
      <c r="AW34" s="22">
        <v>0</v>
      </c>
      <c r="AX34" s="22">
        <v>0</v>
      </c>
      <c r="AY34" s="22">
        <v>0</v>
      </c>
      <c r="AZ34" s="23">
        <v>0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0</v>
      </c>
      <c r="BG34" s="22">
        <v>0</v>
      </c>
      <c r="BH34" s="22">
        <v>0</v>
      </c>
      <c r="BI34" s="22">
        <v>0</v>
      </c>
      <c r="BJ34" s="23">
        <v>0</v>
      </c>
      <c r="BK34" s="24">
        <v>0</v>
      </c>
    </row>
    <row r="35" spans="1:63" s="30" customFormat="1" ht="14.25">
      <c r="A35" s="20"/>
      <c r="B35" s="8" t="s">
        <v>34</v>
      </c>
      <c r="C35" s="26">
        <v>0</v>
      </c>
      <c r="D35" s="27">
        <v>0</v>
      </c>
      <c r="E35" s="27">
        <v>0</v>
      </c>
      <c r="F35" s="27">
        <v>0</v>
      </c>
      <c r="G35" s="28">
        <v>0</v>
      </c>
      <c r="H35" s="26">
        <v>0</v>
      </c>
      <c r="I35" s="27">
        <v>0</v>
      </c>
      <c r="J35" s="27">
        <v>0</v>
      </c>
      <c r="K35" s="27">
        <v>0</v>
      </c>
      <c r="L35" s="28">
        <v>0</v>
      </c>
      <c r="M35" s="26">
        <v>0</v>
      </c>
      <c r="N35" s="27">
        <v>0</v>
      </c>
      <c r="O35" s="27">
        <v>0</v>
      </c>
      <c r="P35" s="27">
        <v>0</v>
      </c>
      <c r="Q35" s="28">
        <v>0</v>
      </c>
      <c r="R35" s="26">
        <v>0</v>
      </c>
      <c r="S35" s="27">
        <v>0</v>
      </c>
      <c r="T35" s="27">
        <v>0</v>
      </c>
      <c r="U35" s="27">
        <v>0</v>
      </c>
      <c r="V35" s="28">
        <v>0</v>
      </c>
      <c r="W35" s="26">
        <v>0</v>
      </c>
      <c r="X35" s="27">
        <v>0</v>
      </c>
      <c r="Y35" s="27">
        <v>0</v>
      </c>
      <c r="Z35" s="27">
        <v>0</v>
      </c>
      <c r="AA35" s="28">
        <v>0</v>
      </c>
      <c r="AB35" s="26">
        <v>0</v>
      </c>
      <c r="AC35" s="27">
        <v>0</v>
      </c>
      <c r="AD35" s="27">
        <v>0</v>
      </c>
      <c r="AE35" s="27">
        <v>0</v>
      </c>
      <c r="AF35" s="28">
        <v>0</v>
      </c>
      <c r="AG35" s="26">
        <v>0</v>
      </c>
      <c r="AH35" s="27">
        <v>0</v>
      </c>
      <c r="AI35" s="27">
        <v>0</v>
      </c>
      <c r="AJ35" s="27">
        <v>0</v>
      </c>
      <c r="AK35" s="28">
        <v>0</v>
      </c>
      <c r="AL35" s="26">
        <v>0</v>
      </c>
      <c r="AM35" s="27">
        <v>0</v>
      </c>
      <c r="AN35" s="27">
        <v>0</v>
      </c>
      <c r="AO35" s="27">
        <v>0</v>
      </c>
      <c r="AP35" s="28">
        <v>0</v>
      </c>
      <c r="AQ35" s="26">
        <v>0</v>
      </c>
      <c r="AR35" s="27">
        <v>0</v>
      </c>
      <c r="AS35" s="27">
        <v>0</v>
      </c>
      <c r="AT35" s="27">
        <v>0</v>
      </c>
      <c r="AU35" s="28">
        <v>0</v>
      </c>
      <c r="AV35" s="26">
        <v>0</v>
      </c>
      <c r="AW35" s="27">
        <v>0</v>
      </c>
      <c r="AX35" s="27">
        <v>0</v>
      </c>
      <c r="AY35" s="27">
        <v>0</v>
      </c>
      <c r="AZ35" s="28">
        <v>0</v>
      </c>
      <c r="BA35" s="26">
        <v>0</v>
      </c>
      <c r="BB35" s="27">
        <v>0</v>
      </c>
      <c r="BC35" s="27">
        <v>0</v>
      </c>
      <c r="BD35" s="27">
        <v>0</v>
      </c>
      <c r="BE35" s="28">
        <v>0</v>
      </c>
      <c r="BF35" s="26">
        <v>0</v>
      </c>
      <c r="BG35" s="27">
        <v>0</v>
      </c>
      <c r="BH35" s="27">
        <v>0</v>
      </c>
      <c r="BI35" s="27">
        <v>0</v>
      </c>
      <c r="BJ35" s="28">
        <v>0</v>
      </c>
      <c r="BK35" s="29">
        <v>0</v>
      </c>
    </row>
    <row r="36" spans="1:63" s="25" customFormat="1" ht="14.25">
      <c r="A36" s="20" t="s">
        <v>35</v>
      </c>
      <c r="B36" s="5" t="s">
        <v>36</v>
      </c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4"/>
    </row>
    <row r="37" spans="1:63" s="25" customFormat="1" ht="14.25">
      <c r="A37" s="20"/>
      <c r="B37" s="7" t="s">
        <v>33</v>
      </c>
      <c r="C37" s="21">
        <v>0</v>
      </c>
      <c r="D37" s="22">
        <v>0</v>
      </c>
      <c r="E37" s="22">
        <v>0</v>
      </c>
      <c r="F37" s="22">
        <v>0</v>
      </c>
      <c r="G37" s="23">
        <v>0</v>
      </c>
      <c r="H37" s="21">
        <v>0</v>
      </c>
      <c r="I37" s="22">
        <v>0</v>
      </c>
      <c r="J37" s="22">
        <v>0</v>
      </c>
      <c r="K37" s="22">
        <v>0</v>
      </c>
      <c r="L37" s="23">
        <v>0</v>
      </c>
      <c r="M37" s="21">
        <v>0</v>
      </c>
      <c r="N37" s="22">
        <v>0</v>
      </c>
      <c r="O37" s="22">
        <v>0</v>
      </c>
      <c r="P37" s="22">
        <v>0</v>
      </c>
      <c r="Q37" s="23">
        <v>0</v>
      </c>
      <c r="R37" s="21">
        <v>0</v>
      </c>
      <c r="S37" s="22">
        <v>0</v>
      </c>
      <c r="T37" s="22">
        <v>0</v>
      </c>
      <c r="U37" s="22">
        <v>0</v>
      </c>
      <c r="V37" s="23">
        <v>0</v>
      </c>
      <c r="W37" s="21">
        <v>0</v>
      </c>
      <c r="X37" s="22">
        <v>0</v>
      </c>
      <c r="Y37" s="22">
        <v>0</v>
      </c>
      <c r="Z37" s="22">
        <v>0</v>
      </c>
      <c r="AA37" s="23">
        <v>0</v>
      </c>
      <c r="AB37" s="21">
        <v>0</v>
      </c>
      <c r="AC37" s="22">
        <v>0</v>
      </c>
      <c r="AD37" s="22">
        <v>0</v>
      </c>
      <c r="AE37" s="22">
        <v>0</v>
      </c>
      <c r="AF37" s="23">
        <v>0</v>
      </c>
      <c r="AG37" s="21">
        <v>0</v>
      </c>
      <c r="AH37" s="22">
        <v>0</v>
      </c>
      <c r="AI37" s="22">
        <v>0</v>
      </c>
      <c r="AJ37" s="22">
        <v>0</v>
      </c>
      <c r="AK37" s="23">
        <v>0</v>
      </c>
      <c r="AL37" s="21">
        <v>0</v>
      </c>
      <c r="AM37" s="22">
        <v>0</v>
      </c>
      <c r="AN37" s="22">
        <v>0</v>
      </c>
      <c r="AO37" s="22">
        <v>0</v>
      </c>
      <c r="AP37" s="23">
        <v>0</v>
      </c>
      <c r="AQ37" s="21">
        <v>0</v>
      </c>
      <c r="AR37" s="22">
        <v>0</v>
      </c>
      <c r="AS37" s="22">
        <v>0</v>
      </c>
      <c r="AT37" s="22">
        <v>0</v>
      </c>
      <c r="AU37" s="23">
        <v>0</v>
      </c>
      <c r="AV37" s="21">
        <v>0</v>
      </c>
      <c r="AW37" s="22">
        <v>0</v>
      </c>
      <c r="AX37" s="22">
        <v>0</v>
      </c>
      <c r="AY37" s="22">
        <v>0</v>
      </c>
      <c r="AZ37" s="23">
        <v>0</v>
      </c>
      <c r="BA37" s="21">
        <v>0</v>
      </c>
      <c r="BB37" s="22">
        <v>0</v>
      </c>
      <c r="BC37" s="22">
        <v>0</v>
      </c>
      <c r="BD37" s="22">
        <v>0</v>
      </c>
      <c r="BE37" s="23">
        <v>0</v>
      </c>
      <c r="BF37" s="21">
        <v>0</v>
      </c>
      <c r="BG37" s="22">
        <v>0</v>
      </c>
      <c r="BH37" s="22">
        <v>0</v>
      </c>
      <c r="BI37" s="22">
        <v>0</v>
      </c>
      <c r="BJ37" s="23">
        <v>0</v>
      </c>
      <c r="BK37" s="24">
        <v>0</v>
      </c>
    </row>
    <row r="38" spans="1:63" s="30" customFormat="1" ht="14.25">
      <c r="A38" s="20"/>
      <c r="B38" s="8" t="s">
        <v>37</v>
      </c>
      <c r="C38" s="26">
        <v>0</v>
      </c>
      <c r="D38" s="27">
        <v>0</v>
      </c>
      <c r="E38" s="27">
        <v>0</v>
      </c>
      <c r="F38" s="27">
        <v>0</v>
      </c>
      <c r="G38" s="28">
        <v>0</v>
      </c>
      <c r="H38" s="26">
        <v>0</v>
      </c>
      <c r="I38" s="27">
        <v>0</v>
      </c>
      <c r="J38" s="27">
        <v>0</v>
      </c>
      <c r="K38" s="27">
        <v>0</v>
      </c>
      <c r="L38" s="28">
        <v>0</v>
      </c>
      <c r="M38" s="26">
        <v>0</v>
      </c>
      <c r="N38" s="27">
        <v>0</v>
      </c>
      <c r="O38" s="27">
        <v>0</v>
      </c>
      <c r="P38" s="27">
        <v>0</v>
      </c>
      <c r="Q38" s="28">
        <v>0</v>
      </c>
      <c r="R38" s="26">
        <v>0</v>
      </c>
      <c r="S38" s="27">
        <v>0</v>
      </c>
      <c r="T38" s="27">
        <v>0</v>
      </c>
      <c r="U38" s="27">
        <v>0</v>
      </c>
      <c r="V38" s="28">
        <v>0</v>
      </c>
      <c r="W38" s="26">
        <v>0</v>
      </c>
      <c r="X38" s="27">
        <v>0</v>
      </c>
      <c r="Y38" s="27">
        <v>0</v>
      </c>
      <c r="Z38" s="27">
        <v>0</v>
      </c>
      <c r="AA38" s="28">
        <v>0</v>
      </c>
      <c r="AB38" s="26">
        <v>0</v>
      </c>
      <c r="AC38" s="27">
        <v>0</v>
      </c>
      <c r="AD38" s="27">
        <v>0</v>
      </c>
      <c r="AE38" s="27">
        <v>0</v>
      </c>
      <c r="AF38" s="28">
        <v>0</v>
      </c>
      <c r="AG38" s="26">
        <v>0</v>
      </c>
      <c r="AH38" s="27">
        <v>0</v>
      </c>
      <c r="AI38" s="27">
        <v>0</v>
      </c>
      <c r="AJ38" s="27">
        <v>0</v>
      </c>
      <c r="AK38" s="28">
        <v>0</v>
      </c>
      <c r="AL38" s="26">
        <v>0</v>
      </c>
      <c r="AM38" s="27">
        <v>0</v>
      </c>
      <c r="AN38" s="27">
        <v>0</v>
      </c>
      <c r="AO38" s="27">
        <v>0</v>
      </c>
      <c r="AP38" s="28">
        <v>0</v>
      </c>
      <c r="AQ38" s="26">
        <v>0</v>
      </c>
      <c r="AR38" s="27">
        <v>0</v>
      </c>
      <c r="AS38" s="27">
        <v>0</v>
      </c>
      <c r="AT38" s="27">
        <v>0</v>
      </c>
      <c r="AU38" s="28">
        <v>0</v>
      </c>
      <c r="AV38" s="26">
        <v>0</v>
      </c>
      <c r="AW38" s="27">
        <v>0</v>
      </c>
      <c r="AX38" s="27">
        <v>0</v>
      </c>
      <c r="AY38" s="27">
        <v>0</v>
      </c>
      <c r="AZ38" s="28">
        <v>0</v>
      </c>
      <c r="BA38" s="26">
        <v>0</v>
      </c>
      <c r="BB38" s="27">
        <v>0</v>
      </c>
      <c r="BC38" s="27">
        <v>0</v>
      </c>
      <c r="BD38" s="27">
        <v>0</v>
      </c>
      <c r="BE38" s="28">
        <v>0</v>
      </c>
      <c r="BF38" s="26">
        <v>0</v>
      </c>
      <c r="BG38" s="27">
        <v>0</v>
      </c>
      <c r="BH38" s="27">
        <v>0</v>
      </c>
      <c r="BI38" s="27">
        <v>0</v>
      </c>
      <c r="BJ38" s="28">
        <v>0</v>
      </c>
      <c r="BK38" s="29">
        <v>0</v>
      </c>
    </row>
    <row r="39" spans="1:63" s="30" customFormat="1" ht="14.25">
      <c r="A39" s="20" t="s">
        <v>16</v>
      </c>
      <c r="B39" s="12" t="s">
        <v>17</v>
      </c>
      <c r="C39" s="26"/>
      <c r="D39" s="27"/>
      <c r="E39" s="27"/>
      <c r="F39" s="27"/>
      <c r="G39" s="28"/>
      <c r="H39" s="26"/>
      <c r="I39" s="27"/>
      <c r="J39" s="27"/>
      <c r="K39" s="27"/>
      <c r="L39" s="28"/>
      <c r="M39" s="26"/>
      <c r="N39" s="27"/>
      <c r="O39" s="27"/>
      <c r="P39" s="27"/>
      <c r="Q39" s="28"/>
      <c r="R39" s="26"/>
      <c r="S39" s="27"/>
      <c r="T39" s="27"/>
      <c r="U39" s="27"/>
      <c r="V39" s="28"/>
      <c r="W39" s="26"/>
      <c r="X39" s="27"/>
      <c r="Y39" s="27"/>
      <c r="Z39" s="27"/>
      <c r="AA39" s="28"/>
      <c r="AB39" s="26"/>
      <c r="AC39" s="27"/>
      <c r="AD39" s="27"/>
      <c r="AE39" s="27"/>
      <c r="AF39" s="28"/>
      <c r="AG39" s="26"/>
      <c r="AH39" s="27"/>
      <c r="AI39" s="27"/>
      <c r="AJ39" s="27"/>
      <c r="AK39" s="28"/>
      <c r="AL39" s="26"/>
      <c r="AM39" s="27"/>
      <c r="AN39" s="27"/>
      <c r="AO39" s="27"/>
      <c r="AP39" s="28"/>
      <c r="AQ39" s="26"/>
      <c r="AR39" s="27"/>
      <c r="AS39" s="27"/>
      <c r="AT39" s="27"/>
      <c r="AU39" s="28"/>
      <c r="AV39" s="26"/>
      <c r="AW39" s="27"/>
      <c r="AX39" s="27"/>
      <c r="AY39" s="27"/>
      <c r="AZ39" s="28"/>
      <c r="BA39" s="26"/>
      <c r="BB39" s="27"/>
      <c r="BC39" s="27"/>
      <c r="BD39" s="27"/>
      <c r="BE39" s="28"/>
      <c r="BF39" s="26"/>
      <c r="BG39" s="27"/>
      <c r="BH39" s="27"/>
      <c r="BI39" s="27"/>
      <c r="BJ39" s="28"/>
      <c r="BK39" s="29"/>
    </row>
    <row r="40" spans="1:63" s="25" customFormat="1" ht="14.25">
      <c r="A40" s="20"/>
      <c r="B40" s="59" t="s">
        <v>109</v>
      </c>
      <c r="C40" s="21">
        <v>0</v>
      </c>
      <c r="D40" s="22">
        <v>5.907147465322582</v>
      </c>
      <c r="E40" s="22">
        <v>0</v>
      </c>
      <c r="F40" s="22">
        <v>0</v>
      </c>
      <c r="G40" s="23">
        <v>0</v>
      </c>
      <c r="H40" s="21">
        <v>53.086019301129056</v>
      </c>
      <c r="I40" s="22">
        <v>1998.3958036765484</v>
      </c>
      <c r="J40" s="22">
        <v>0.5082475905483871</v>
      </c>
      <c r="K40" s="22">
        <v>0</v>
      </c>
      <c r="L40" s="23">
        <v>385.445900758613</v>
      </c>
      <c r="M40" s="21">
        <v>0</v>
      </c>
      <c r="N40" s="22">
        <v>0</v>
      </c>
      <c r="O40" s="22">
        <v>0</v>
      </c>
      <c r="P40" s="22">
        <v>0</v>
      </c>
      <c r="Q40" s="23">
        <v>0</v>
      </c>
      <c r="R40" s="21">
        <v>15.713789105774195</v>
      </c>
      <c r="S40" s="22">
        <v>37.340837383935494</v>
      </c>
      <c r="T40" s="22">
        <v>6.741839055903227</v>
      </c>
      <c r="U40" s="22">
        <v>0</v>
      </c>
      <c r="V40" s="23">
        <v>46.19591861419355</v>
      </c>
      <c r="W40" s="21">
        <v>0</v>
      </c>
      <c r="X40" s="22">
        <v>0</v>
      </c>
      <c r="Y40" s="22">
        <v>0</v>
      </c>
      <c r="Z40" s="22">
        <v>0</v>
      </c>
      <c r="AA40" s="23">
        <v>0</v>
      </c>
      <c r="AB40" s="21">
        <v>0</v>
      </c>
      <c r="AC40" s="22">
        <v>0</v>
      </c>
      <c r="AD40" s="22">
        <v>0</v>
      </c>
      <c r="AE40" s="22">
        <v>0</v>
      </c>
      <c r="AF40" s="23">
        <v>0</v>
      </c>
      <c r="AG40" s="21">
        <v>0</v>
      </c>
      <c r="AH40" s="22">
        <v>0</v>
      </c>
      <c r="AI40" s="22">
        <v>0</v>
      </c>
      <c r="AJ40" s="22">
        <v>0</v>
      </c>
      <c r="AK40" s="23">
        <v>0</v>
      </c>
      <c r="AL40" s="21">
        <v>0</v>
      </c>
      <c r="AM40" s="22">
        <v>0</v>
      </c>
      <c r="AN40" s="22">
        <v>0</v>
      </c>
      <c r="AO40" s="22">
        <v>0</v>
      </c>
      <c r="AP40" s="23">
        <v>0</v>
      </c>
      <c r="AQ40" s="21">
        <v>0</v>
      </c>
      <c r="AR40" s="22">
        <v>0</v>
      </c>
      <c r="AS40" s="22">
        <v>0</v>
      </c>
      <c r="AT40" s="22">
        <v>0</v>
      </c>
      <c r="AU40" s="23">
        <v>0</v>
      </c>
      <c r="AV40" s="21">
        <v>60.59641350499998</v>
      </c>
      <c r="AW40" s="22">
        <v>655.8496757019113</v>
      </c>
      <c r="AX40" s="22">
        <v>3.902759669096774</v>
      </c>
      <c r="AY40" s="22">
        <v>0</v>
      </c>
      <c r="AZ40" s="23">
        <v>749.6708526773872</v>
      </c>
      <c r="BA40" s="21">
        <v>0</v>
      </c>
      <c r="BB40" s="22">
        <v>0</v>
      </c>
      <c r="BC40" s="22">
        <v>0</v>
      </c>
      <c r="BD40" s="22">
        <v>0</v>
      </c>
      <c r="BE40" s="23">
        <v>0</v>
      </c>
      <c r="BF40" s="21">
        <v>17.211521297580646</v>
      </c>
      <c r="BG40" s="22">
        <v>28.09380136522581</v>
      </c>
      <c r="BH40" s="22">
        <v>0.22655371241935482</v>
      </c>
      <c r="BI40" s="22">
        <v>0</v>
      </c>
      <c r="BJ40" s="23">
        <v>64.91322642880644</v>
      </c>
      <c r="BK40" s="24">
        <f>SUM(C40:BJ40)</f>
        <v>4129.800307309395</v>
      </c>
    </row>
    <row r="41" spans="1:63" s="25" customFormat="1" ht="14.25">
      <c r="A41" s="20"/>
      <c r="B41" s="7" t="s">
        <v>110</v>
      </c>
      <c r="C41" s="21">
        <v>0</v>
      </c>
      <c r="D41" s="22">
        <v>35.092058603548395</v>
      </c>
      <c r="E41" s="22">
        <v>0</v>
      </c>
      <c r="F41" s="22">
        <v>0</v>
      </c>
      <c r="G41" s="23">
        <v>0</v>
      </c>
      <c r="H41" s="21">
        <v>2.7939718896774197</v>
      </c>
      <c r="I41" s="22">
        <v>25.681447725870967</v>
      </c>
      <c r="J41" s="22">
        <v>2.357047289</v>
      </c>
      <c r="K41" s="22">
        <v>0</v>
      </c>
      <c r="L41" s="23">
        <v>16.736172377677416</v>
      </c>
      <c r="M41" s="21">
        <v>0</v>
      </c>
      <c r="N41" s="22">
        <v>0</v>
      </c>
      <c r="O41" s="22">
        <v>0</v>
      </c>
      <c r="P41" s="22">
        <v>0</v>
      </c>
      <c r="Q41" s="23">
        <v>0</v>
      </c>
      <c r="R41" s="21">
        <v>1.1427170983548387</v>
      </c>
      <c r="S41" s="22">
        <v>0.17384144125806453</v>
      </c>
      <c r="T41" s="22">
        <v>4.822333833548387</v>
      </c>
      <c r="U41" s="22">
        <v>0</v>
      </c>
      <c r="V41" s="23">
        <v>1.1397115331290322</v>
      </c>
      <c r="W41" s="21">
        <v>0</v>
      </c>
      <c r="X41" s="22">
        <v>0</v>
      </c>
      <c r="Y41" s="22">
        <v>0</v>
      </c>
      <c r="Z41" s="22">
        <v>0</v>
      </c>
      <c r="AA41" s="23">
        <v>0</v>
      </c>
      <c r="AB41" s="21">
        <v>0</v>
      </c>
      <c r="AC41" s="22">
        <v>0</v>
      </c>
      <c r="AD41" s="22">
        <v>0</v>
      </c>
      <c r="AE41" s="22">
        <v>0</v>
      </c>
      <c r="AF41" s="23">
        <v>0</v>
      </c>
      <c r="AG41" s="21">
        <v>0</v>
      </c>
      <c r="AH41" s="22">
        <v>0</v>
      </c>
      <c r="AI41" s="22">
        <v>0</v>
      </c>
      <c r="AJ41" s="22">
        <v>0</v>
      </c>
      <c r="AK41" s="23">
        <v>0</v>
      </c>
      <c r="AL41" s="21">
        <v>0</v>
      </c>
      <c r="AM41" s="22">
        <v>0</v>
      </c>
      <c r="AN41" s="22">
        <v>0</v>
      </c>
      <c r="AO41" s="22">
        <v>0</v>
      </c>
      <c r="AP41" s="23">
        <v>0</v>
      </c>
      <c r="AQ41" s="21">
        <v>0</v>
      </c>
      <c r="AR41" s="22">
        <v>0</v>
      </c>
      <c r="AS41" s="22">
        <v>0</v>
      </c>
      <c r="AT41" s="22">
        <v>0</v>
      </c>
      <c r="AU41" s="23">
        <v>0</v>
      </c>
      <c r="AV41" s="21">
        <v>13.221361826258061</v>
      </c>
      <c r="AW41" s="22">
        <v>17.268810442626055</v>
      </c>
      <c r="AX41" s="22">
        <v>4.000000000000001E-09</v>
      </c>
      <c r="AY41" s="22">
        <v>0</v>
      </c>
      <c r="AZ41" s="23">
        <v>58.01042714287098</v>
      </c>
      <c r="BA41" s="21">
        <v>0</v>
      </c>
      <c r="BB41" s="22">
        <v>0</v>
      </c>
      <c r="BC41" s="22">
        <v>0</v>
      </c>
      <c r="BD41" s="22">
        <v>0</v>
      </c>
      <c r="BE41" s="23">
        <v>0</v>
      </c>
      <c r="BF41" s="21">
        <v>3.4636546529032253</v>
      </c>
      <c r="BG41" s="22">
        <v>1.675357885967742</v>
      </c>
      <c r="BH41" s="22">
        <v>0</v>
      </c>
      <c r="BI41" s="22">
        <v>0</v>
      </c>
      <c r="BJ41" s="23">
        <v>5.811034016999999</v>
      </c>
      <c r="BK41" s="24">
        <f>SUM(C41:BJ41)</f>
        <v>189.38994776369057</v>
      </c>
    </row>
    <row r="42" spans="1:63" s="25" customFormat="1" ht="14.25">
      <c r="A42" s="20"/>
      <c r="B42" s="7" t="s">
        <v>111</v>
      </c>
      <c r="C42" s="21">
        <v>0</v>
      </c>
      <c r="D42" s="22">
        <v>129.05517049445163</v>
      </c>
      <c r="E42" s="22">
        <v>0</v>
      </c>
      <c r="F42" s="22">
        <v>0</v>
      </c>
      <c r="G42" s="23">
        <v>0</v>
      </c>
      <c r="H42" s="21">
        <v>20.56654192183871</v>
      </c>
      <c r="I42" s="22">
        <v>1393.1312205938061</v>
      </c>
      <c r="J42" s="22">
        <v>183.40626998896778</v>
      </c>
      <c r="K42" s="22">
        <v>0</v>
      </c>
      <c r="L42" s="23">
        <v>116.7157447883871</v>
      </c>
      <c r="M42" s="21">
        <v>0</v>
      </c>
      <c r="N42" s="22">
        <v>0</v>
      </c>
      <c r="O42" s="22">
        <v>0</v>
      </c>
      <c r="P42" s="22">
        <v>0</v>
      </c>
      <c r="Q42" s="23">
        <v>0</v>
      </c>
      <c r="R42" s="21">
        <v>11.268224057483874</v>
      </c>
      <c r="S42" s="22">
        <v>150.53896912606453</v>
      </c>
      <c r="T42" s="22">
        <v>105.97447198925803</v>
      </c>
      <c r="U42" s="22">
        <v>0</v>
      </c>
      <c r="V42" s="23">
        <v>50.67017232348387</v>
      </c>
      <c r="W42" s="21">
        <v>0</v>
      </c>
      <c r="X42" s="22">
        <v>0</v>
      </c>
      <c r="Y42" s="22">
        <v>0</v>
      </c>
      <c r="Z42" s="22">
        <v>0</v>
      </c>
      <c r="AA42" s="23">
        <v>0</v>
      </c>
      <c r="AB42" s="21">
        <v>0</v>
      </c>
      <c r="AC42" s="22">
        <v>0</v>
      </c>
      <c r="AD42" s="22">
        <v>0</v>
      </c>
      <c r="AE42" s="22">
        <v>0</v>
      </c>
      <c r="AF42" s="23">
        <v>0</v>
      </c>
      <c r="AG42" s="21">
        <v>0</v>
      </c>
      <c r="AH42" s="22">
        <v>0</v>
      </c>
      <c r="AI42" s="22">
        <v>0</v>
      </c>
      <c r="AJ42" s="22">
        <v>0</v>
      </c>
      <c r="AK42" s="23">
        <v>0</v>
      </c>
      <c r="AL42" s="21">
        <v>0</v>
      </c>
      <c r="AM42" s="22">
        <v>0</v>
      </c>
      <c r="AN42" s="22">
        <v>0</v>
      </c>
      <c r="AO42" s="22">
        <v>0</v>
      </c>
      <c r="AP42" s="23">
        <v>0</v>
      </c>
      <c r="AQ42" s="21">
        <v>0</v>
      </c>
      <c r="AR42" s="22">
        <v>0</v>
      </c>
      <c r="AS42" s="22">
        <v>0</v>
      </c>
      <c r="AT42" s="22">
        <v>0</v>
      </c>
      <c r="AU42" s="23">
        <v>0</v>
      </c>
      <c r="AV42" s="21">
        <v>83.80128242574196</v>
      </c>
      <c r="AW42" s="22">
        <v>847.3495132485826</v>
      </c>
      <c r="AX42" s="22">
        <v>23.068405830322586</v>
      </c>
      <c r="AY42" s="22">
        <v>0</v>
      </c>
      <c r="AZ42" s="23">
        <v>341.3163267033871</v>
      </c>
      <c r="BA42" s="21">
        <v>0</v>
      </c>
      <c r="BB42" s="22">
        <v>0</v>
      </c>
      <c r="BC42" s="22">
        <v>0</v>
      </c>
      <c r="BD42" s="22">
        <v>0</v>
      </c>
      <c r="BE42" s="23">
        <v>0</v>
      </c>
      <c r="BF42" s="21">
        <v>71.87773682277418</v>
      </c>
      <c r="BG42" s="22">
        <v>162.5081824278387</v>
      </c>
      <c r="BH42" s="22">
        <v>74.80363482316129</v>
      </c>
      <c r="BI42" s="22">
        <v>0</v>
      </c>
      <c r="BJ42" s="23">
        <v>174.24131121706455</v>
      </c>
      <c r="BK42" s="24">
        <f>SUM(C42:BJ42)</f>
        <v>3940.2931787826146</v>
      </c>
    </row>
    <row r="43" spans="1:63" s="25" customFormat="1" ht="14.25">
      <c r="A43" s="20"/>
      <c r="B43" s="7" t="s">
        <v>112</v>
      </c>
      <c r="C43" s="21">
        <v>0</v>
      </c>
      <c r="D43" s="22">
        <v>174.32527763480653</v>
      </c>
      <c r="E43" s="22">
        <v>0</v>
      </c>
      <c r="F43" s="22">
        <v>0</v>
      </c>
      <c r="G43" s="23">
        <v>0</v>
      </c>
      <c r="H43" s="21">
        <v>35.915875646419344</v>
      </c>
      <c r="I43" s="22">
        <v>9205.58934629329</v>
      </c>
      <c r="J43" s="22">
        <v>25.50263977725806</v>
      </c>
      <c r="K43" s="22">
        <v>0</v>
      </c>
      <c r="L43" s="23">
        <v>835.4040075373225</v>
      </c>
      <c r="M43" s="21">
        <v>0</v>
      </c>
      <c r="N43" s="22">
        <v>0</v>
      </c>
      <c r="O43" s="22">
        <v>0</v>
      </c>
      <c r="P43" s="22">
        <v>0</v>
      </c>
      <c r="Q43" s="23">
        <v>0</v>
      </c>
      <c r="R43" s="21">
        <v>19.14092929367741</v>
      </c>
      <c r="S43" s="22">
        <v>233.28516017987093</v>
      </c>
      <c r="T43" s="22">
        <v>2.6178654322258064</v>
      </c>
      <c r="U43" s="22">
        <v>0</v>
      </c>
      <c r="V43" s="23">
        <v>32.421989351193545</v>
      </c>
      <c r="W43" s="21">
        <v>0</v>
      </c>
      <c r="X43" s="22">
        <v>0</v>
      </c>
      <c r="Y43" s="22">
        <v>0</v>
      </c>
      <c r="Z43" s="22">
        <v>0</v>
      </c>
      <c r="AA43" s="23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2">
        <v>0</v>
      </c>
      <c r="AK43" s="23">
        <v>0</v>
      </c>
      <c r="AL43" s="21">
        <v>0</v>
      </c>
      <c r="AM43" s="22">
        <v>0</v>
      </c>
      <c r="AN43" s="22">
        <v>0</v>
      </c>
      <c r="AO43" s="22">
        <v>0</v>
      </c>
      <c r="AP43" s="23">
        <v>0</v>
      </c>
      <c r="AQ43" s="21">
        <v>0</v>
      </c>
      <c r="AR43" s="22">
        <v>0</v>
      </c>
      <c r="AS43" s="22">
        <v>0</v>
      </c>
      <c r="AT43" s="22">
        <v>0</v>
      </c>
      <c r="AU43" s="23">
        <v>0</v>
      </c>
      <c r="AV43" s="21">
        <v>37.025128218548375</v>
      </c>
      <c r="AW43" s="22">
        <v>556.8710434690707</v>
      </c>
      <c r="AX43" s="22">
        <v>4.0088056901612905</v>
      </c>
      <c r="AY43" s="22">
        <v>0</v>
      </c>
      <c r="AZ43" s="23">
        <v>459.6088726245806</v>
      </c>
      <c r="BA43" s="21">
        <v>0</v>
      </c>
      <c r="BB43" s="22">
        <v>0</v>
      </c>
      <c r="BC43" s="22">
        <v>0</v>
      </c>
      <c r="BD43" s="22">
        <v>0</v>
      </c>
      <c r="BE43" s="23">
        <v>0</v>
      </c>
      <c r="BF43" s="21">
        <v>20.970900609354842</v>
      </c>
      <c r="BG43" s="22">
        <v>36.49638485180645</v>
      </c>
      <c r="BH43" s="22">
        <v>1.6559715180645165</v>
      </c>
      <c r="BI43" s="22">
        <v>0</v>
      </c>
      <c r="BJ43" s="23">
        <v>53.275337644741946</v>
      </c>
      <c r="BK43" s="24">
        <f>SUM(C43:BJ43)</f>
        <v>11734.115535772393</v>
      </c>
    </row>
    <row r="44" spans="1:63" s="25" customFormat="1" ht="14.25">
      <c r="A44" s="20"/>
      <c r="B44" s="7" t="s">
        <v>113</v>
      </c>
      <c r="C44" s="21">
        <v>0</v>
      </c>
      <c r="D44" s="22">
        <v>0.8410257620000001</v>
      </c>
      <c r="E44" s="22">
        <v>0</v>
      </c>
      <c r="F44" s="22">
        <v>0</v>
      </c>
      <c r="G44" s="23">
        <v>0</v>
      </c>
      <c r="H44" s="21">
        <v>14.370884117677415</v>
      </c>
      <c r="I44" s="22">
        <v>10.187563446064516</v>
      </c>
      <c r="J44" s="22">
        <v>0</v>
      </c>
      <c r="K44" s="22">
        <v>0</v>
      </c>
      <c r="L44" s="23">
        <v>24.36813085916129</v>
      </c>
      <c r="M44" s="21">
        <v>0</v>
      </c>
      <c r="N44" s="22">
        <v>0</v>
      </c>
      <c r="O44" s="22">
        <v>0</v>
      </c>
      <c r="P44" s="22">
        <v>0</v>
      </c>
      <c r="Q44" s="23">
        <v>0</v>
      </c>
      <c r="R44" s="21">
        <v>5.558624911806451</v>
      </c>
      <c r="S44" s="22">
        <v>1.4849640490000002</v>
      </c>
      <c r="T44" s="22">
        <v>0</v>
      </c>
      <c r="U44" s="22">
        <v>0</v>
      </c>
      <c r="V44" s="23">
        <v>3.3977116549677415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</v>
      </c>
      <c r="AG44" s="21">
        <v>0</v>
      </c>
      <c r="AH44" s="22">
        <v>0</v>
      </c>
      <c r="AI44" s="22">
        <v>0</v>
      </c>
      <c r="AJ44" s="22">
        <v>0</v>
      </c>
      <c r="AK44" s="23">
        <v>0</v>
      </c>
      <c r="AL44" s="21">
        <v>0</v>
      </c>
      <c r="AM44" s="22">
        <v>0</v>
      </c>
      <c r="AN44" s="22">
        <v>0</v>
      </c>
      <c r="AO44" s="22">
        <v>0</v>
      </c>
      <c r="AP44" s="23">
        <v>0</v>
      </c>
      <c r="AQ44" s="21">
        <v>0</v>
      </c>
      <c r="AR44" s="22">
        <v>0</v>
      </c>
      <c r="AS44" s="22">
        <v>0</v>
      </c>
      <c r="AT44" s="22">
        <v>0</v>
      </c>
      <c r="AU44" s="23">
        <v>0</v>
      </c>
      <c r="AV44" s="21">
        <v>19.667068749387095</v>
      </c>
      <c r="AW44" s="22">
        <v>33.17152196554837</v>
      </c>
      <c r="AX44" s="22">
        <v>0.9940911167741942</v>
      </c>
      <c r="AY44" s="22">
        <v>0</v>
      </c>
      <c r="AZ44" s="23">
        <v>68.70509976254839</v>
      </c>
      <c r="BA44" s="21">
        <v>0</v>
      </c>
      <c r="BB44" s="22">
        <v>0</v>
      </c>
      <c r="BC44" s="22">
        <v>0</v>
      </c>
      <c r="BD44" s="22">
        <v>0</v>
      </c>
      <c r="BE44" s="23">
        <v>0</v>
      </c>
      <c r="BF44" s="21">
        <v>8.277223849483871</v>
      </c>
      <c r="BG44" s="22">
        <v>9.973398417774193</v>
      </c>
      <c r="BH44" s="22">
        <v>0</v>
      </c>
      <c r="BI44" s="22">
        <v>0</v>
      </c>
      <c r="BJ44" s="23">
        <v>19.246831261870973</v>
      </c>
      <c r="BK44" s="24">
        <f>SUM(C44:BJ44)</f>
        <v>220.2441399240645</v>
      </c>
    </row>
    <row r="45" spans="1:63" s="25" customFormat="1" ht="14.25">
      <c r="A45" s="20"/>
      <c r="B45" s="7" t="s">
        <v>151</v>
      </c>
      <c r="C45" s="21">
        <v>0</v>
      </c>
      <c r="D45" s="22">
        <v>382.5197157242904</v>
      </c>
      <c r="E45" s="22">
        <v>0</v>
      </c>
      <c r="F45" s="22">
        <v>0</v>
      </c>
      <c r="G45" s="23">
        <v>0</v>
      </c>
      <c r="H45" s="21">
        <v>19.89639354138709</v>
      </c>
      <c r="I45" s="22">
        <v>542.9062785012902</v>
      </c>
      <c r="J45" s="22">
        <v>415.37034553848383</v>
      </c>
      <c r="K45" s="22">
        <v>0</v>
      </c>
      <c r="L45" s="23">
        <v>55.72300389325807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7.269221920193546</v>
      </c>
      <c r="S45" s="22">
        <v>9.669795577129028</v>
      </c>
      <c r="T45" s="22">
        <v>22.660396943064516</v>
      </c>
      <c r="U45" s="22">
        <v>0</v>
      </c>
      <c r="V45" s="23">
        <v>15.234006847161291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</v>
      </c>
      <c r="AC45" s="22">
        <v>0</v>
      </c>
      <c r="AD45" s="22">
        <v>0</v>
      </c>
      <c r="AE45" s="22">
        <v>0</v>
      </c>
      <c r="AF45" s="23">
        <v>0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</v>
      </c>
      <c r="AM45" s="22">
        <v>0</v>
      </c>
      <c r="AN45" s="22">
        <v>0</v>
      </c>
      <c r="AO45" s="22">
        <v>0</v>
      </c>
      <c r="AP45" s="23">
        <v>0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23.897541482645156</v>
      </c>
      <c r="AW45" s="22">
        <v>238.64714167586348</v>
      </c>
      <c r="AX45" s="22">
        <v>0</v>
      </c>
      <c r="AY45" s="22">
        <v>0</v>
      </c>
      <c r="AZ45" s="23">
        <v>93.22011317645165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16.026471149838706</v>
      </c>
      <c r="BG45" s="22">
        <v>5.416141679096775</v>
      </c>
      <c r="BH45" s="22">
        <v>0.21787410499999998</v>
      </c>
      <c r="BI45" s="22">
        <v>0</v>
      </c>
      <c r="BJ45" s="23">
        <v>124.46129314880645</v>
      </c>
      <c r="BK45" s="24">
        <f>SUM(C45:BJ45)</f>
        <v>1973.1357349039602</v>
      </c>
    </row>
    <row r="46" spans="1:63" s="25" customFormat="1" ht="14.25">
      <c r="A46" s="20"/>
      <c r="B46" s="7" t="s">
        <v>114</v>
      </c>
      <c r="C46" s="21">
        <v>0</v>
      </c>
      <c r="D46" s="22">
        <v>221.77864626683873</v>
      </c>
      <c r="E46" s="22">
        <v>0</v>
      </c>
      <c r="F46" s="22">
        <v>0</v>
      </c>
      <c r="G46" s="23">
        <v>0</v>
      </c>
      <c r="H46" s="21">
        <v>55.50198335809676</v>
      </c>
      <c r="I46" s="22">
        <v>3110.911525189194</v>
      </c>
      <c r="J46" s="22">
        <v>1090.5916620962907</v>
      </c>
      <c r="K46" s="22">
        <v>0</v>
      </c>
      <c r="L46" s="23">
        <v>566.6785617205808</v>
      </c>
      <c r="M46" s="21">
        <v>0</v>
      </c>
      <c r="N46" s="22">
        <v>0</v>
      </c>
      <c r="O46" s="22">
        <v>0</v>
      </c>
      <c r="P46" s="22">
        <v>0</v>
      </c>
      <c r="Q46" s="23">
        <v>0</v>
      </c>
      <c r="R46" s="21">
        <v>39.72007283838711</v>
      </c>
      <c r="S46" s="22">
        <v>97.02204813390325</v>
      </c>
      <c r="T46" s="22">
        <v>34.34442336822581</v>
      </c>
      <c r="U46" s="22">
        <v>0</v>
      </c>
      <c r="V46" s="23">
        <v>72.12423929558062</v>
      </c>
      <c r="W46" s="21">
        <v>0</v>
      </c>
      <c r="X46" s="22">
        <v>0</v>
      </c>
      <c r="Y46" s="22">
        <v>0</v>
      </c>
      <c r="Z46" s="22">
        <v>0</v>
      </c>
      <c r="AA46" s="23">
        <v>0</v>
      </c>
      <c r="AB46" s="21">
        <v>0</v>
      </c>
      <c r="AC46" s="22">
        <v>0</v>
      </c>
      <c r="AD46" s="22">
        <v>0</v>
      </c>
      <c r="AE46" s="22">
        <v>0</v>
      </c>
      <c r="AF46" s="23">
        <v>0</v>
      </c>
      <c r="AG46" s="21">
        <v>0</v>
      </c>
      <c r="AH46" s="22">
        <v>0</v>
      </c>
      <c r="AI46" s="22">
        <v>0</v>
      </c>
      <c r="AJ46" s="22">
        <v>0</v>
      </c>
      <c r="AK46" s="23">
        <v>0</v>
      </c>
      <c r="AL46" s="21">
        <v>0</v>
      </c>
      <c r="AM46" s="22">
        <v>0</v>
      </c>
      <c r="AN46" s="22">
        <v>0</v>
      </c>
      <c r="AO46" s="22">
        <v>0</v>
      </c>
      <c r="AP46" s="23">
        <v>0</v>
      </c>
      <c r="AQ46" s="21">
        <v>0</v>
      </c>
      <c r="AR46" s="22">
        <v>0</v>
      </c>
      <c r="AS46" s="22">
        <v>0</v>
      </c>
      <c r="AT46" s="22">
        <v>0</v>
      </c>
      <c r="AU46" s="23">
        <v>0</v>
      </c>
      <c r="AV46" s="21">
        <v>263.3655142741291</v>
      </c>
      <c r="AW46" s="22">
        <v>794.780741012904</v>
      </c>
      <c r="AX46" s="22">
        <v>2.034385697935484</v>
      </c>
      <c r="AY46" s="22">
        <v>0</v>
      </c>
      <c r="AZ46" s="23">
        <v>665.7057184533227</v>
      </c>
      <c r="BA46" s="21">
        <v>0</v>
      </c>
      <c r="BB46" s="22">
        <v>0</v>
      </c>
      <c r="BC46" s="22">
        <v>0</v>
      </c>
      <c r="BD46" s="22">
        <v>0</v>
      </c>
      <c r="BE46" s="23">
        <v>0</v>
      </c>
      <c r="BF46" s="21">
        <v>249.67309905006456</v>
      </c>
      <c r="BG46" s="22">
        <v>202.24055631919356</v>
      </c>
      <c r="BH46" s="22">
        <v>13.086305639612906</v>
      </c>
      <c r="BI46" s="22">
        <v>0</v>
      </c>
      <c r="BJ46" s="23">
        <v>284.7573336745484</v>
      </c>
      <c r="BK46" s="24">
        <f>SUM(C46:BJ46)</f>
        <v>7764.316816388807</v>
      </c>
    </row>
    <row r="47" spans="1:63" s="25" customFormat="1" ht="14.25">
      <c r="A47" s="20"/>
      <c r="B47" s="7" t="s">
        <v>115</v>
      </c>
      <c r="C47" s="21">
        <v>0</v>
      </c>
      <c r="D47" s="22">
        <v>247.5515750700967</v>
      </c>
      <c r="E47" s="22">
        <v>0</v>
      </c>
      <c r="F47" s="22">
        <v>0</v>
      </c>
      <c r="G47" s="23">
        <v>0</v>
      </c>
      <c r="H47" s="21">
        <v>26.86035864009678</v>
      </c>
      <c r="I47" s="22">
        <v>6495.490715819225</v>
      </c>
      <c r="J47" s="22">
        <v>304.50784155103236</v>
      </c>
      <c r="K47" s="22">
        <v>0</v>
      </c>
      <c r="L47" s="23">
        <v>500.99747555838724</v>
      </c>
      <c r="M47" s="21">
        <v>0</v>
      </c>
      <c r="N47" s="22">
        <v>0</v>
      </c>
      <c r="O47" s="22">
        <v>0</v>
      </c>
      <c r="P47" s="22">
        <v>0</v>
      </c>
      <c r="Q47" s="23">
        <v>0</v>
      </c>
      <c r="R47" s="21">
        <v>12.554073827032258</v>
      </c>
      <c r="S47" s="22">
        <v>197.36820907335482</v>
      </c>
      <c r="T47" s="22">
        <v>34.49959299922581</v>
      </c>
      <c r="U47" s="22">
        <v>0</v>
      </c>
      <c r="V47" s="23">
        <v>33.109133786225804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</v>
      </c>
      <c r="AC47" s="22">
        <v>0</v>
      </c>
      <c r="AD47" s="22">
        <v>0</v>
      </c>
      <c r="AE47" s="22">
        <v>0</v>
      </c>
      <c r="AF47" s="23">
        <v>0</v>
      </c>
      <c r="AG47" s="21">
        <v>0</v>
      </c>
      <c r="AH47" s="22">
        <v>0</v>
      </c>
      <c r="AI47" s="22">
        <v>0</v>
      </c>
      <c r="AJ47" s="22">
        <v>0</v>
      </c>
      <c r="AK47" s="23">
        <v>0</v>
      </c>
      <c r="AL47" s="21">
        <v>0</v>
      </c>
      <c r="AM47" s="22">
        <v>0</v>
      </c>
      <c r="AN47" s="22">
        <v>0</v>
      </c>
      <c r="AO47" s="22">
        <v>0</v>
      </c>
      <c r="AP47" s="23">
        <v>0</v>
      </c>
      <c r="AQ47" s="21">
        <v>0</v>
      </c>
      <c r="AR47" s="22">
        <v>0</v>
      </c>
      <c r="AS47" s="22">
        <v>0</v>
      </c>
      <c r="AT47" s="22">
        <v>0</v>
      </c>
      <c r="AU47" s="23">
        <v>0</v>
      </c>
      <c r="AV47" s="21">
        <v>33.34436114609676</v>
      </c>
      <c r="AW47" s="22">
        <v>1539.634455894231</v>
      </c>
      <c r="AX47" s="22">
        <v>14.978460341</v>
      </c>
      <c r="AY47" s="22">
        <v>0</v>
      </c>
      <c r="AZ47" s="23">
        <v>220.2649325812258</v>
      </c>
      <c r="BA47" s="21">
        <v>0</v>
      </c>
      <c r="BB47" s="22">
        <v>0</v>
      </c>
      <c r="BC47" s="22">
        <v>0</v>
      </c>
      <c r="BD47" s="22">
        <v>0</v>
      </c>
      <c r="BE47" s="23">
        <v>0</v>
      </c>
      <c r="BF47" s="21">
        <v>21.25183067445161</v>
      </c>
      <c r="BG47" s="22">
        <v>113.67586388658064</v>
      </c>
      <c r="BH47" s="22">
        <v>3.485678115387097</v>
      </c>
      <c r="BI47" s="22">
        <v>0</v>
      </c>
      <c r="BJ47" s="23">
        <v>82.73606927761291</v>
      </c>
      <c r="BK47" s="24">
        <f>SUM(C47:BJ47)</f>
        <v>9882.310628241263</v>
      </c>
    </row>
    <row r="48" spans="1:63" s="25" customFormat="1" ht="14.25">
      <c r="A48" s="20"/>
      <c r="B48" s="7" t="s">
        <v>116</v>
      </c>
      <c r="C48" s="21">
        <v>0</v>
      </c>
      <c r="D48" s="22">
        <v>113.77885727945161</v>
      </c>
      <c r="E48" s="22">
        <v>0</v>
      </c>
      <c r="F48" s="22">
        <v>0</v>
      </c>
      <c r="G48" s="23">
        <v>0</v>
      </c>
      <c r="H48" s="21">
        <v>12.050590145483872</v>
      </c>
      <c r="I48" s="22">
        <v>2.1484005105806454</v>
      </c>
      <c r="J48" s="22">
        <v>0</v>
      </c>
      <c r="K48" s="22">
        <v>0</v>
      </c>
      <c r="L48" s="23">
        <v>10.572102488225807</v>
      </c>
      <c r="M48" s="21">
        <v>0</v>
      </c>
      <c r="N48" s="22">
        <v>0</v>
      </c>
      <c r="O48" s="22">
        <v>0</v>
      </c>
      <c r="P48" s="22">
        <v>0</v>
      </c>
      <c r="Q48" s="23">
        <v>0</v>
      </c>
      <c r="R48" s="21">
        <v>4.736024486258063</v>
      </c>
      <c r="S48" s="22">
        <v>0.11198909212903227</v>
      </c>
      <c r="T48" s="22">
        <v>0</v>
      </c>
      <c r="U48" s="22">
        <v>0</v>
      </c>
      <c r="V48" s="23">
        <v>3.427821305225806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1">
        <v>0</v>
      </c>
      <c r="AC48" s="22">
        <v>0</v>
      </c>
      <c r="AD48" s="22">
        <v>0</v>
      </c>
      <c r="AE48" s="22">
        <v>0</v>
      </c>
      <c r="AF48" s="23">
        <v>0</v>
      </c>
      <c r="AG48" s="21">
        <v>0</v>
      </c>
      <c r="AH48" s="22">
        <v>0</v>
      </c>
      <c r="AI48" s="22">
        <v>0</v>
      </c>
      <c r="AJ48" s="22">
        <v>0</v>
      </c>
      <c r="AK48" s="23">
        <v>0</v>
      </c>
      <c r="AL48" s="21">
        <v>0</v>
      </c>
      <c r="AM48" s="22">
        <v>0</v>
      </c>
      <c r="AN48" s="22">
        <v>0</v>
      </c>
      <c r="AO48" s="22">
        <v>0</v>
      </c>
      <c r="AP48" s="23">
        <v>0</v>
      </c>
      <c r="AQ48" s="21">
        <v>0</v>
      </c>
      <c r="AR48" s="22">
        <v>0</v>
      </c>
      <c r="AS48" s="22">
        <v>0</v>
      </c>
      <c r="AT48" s="22">
        <v>0</v>
      </c>
      <c r="AU48" s="23">
        <v>0</v>
      </c>
      <c r="AV48" s="21">
        <v>135.9766052203547</v>
      </c>
      <c r="AW48" s="22">
        <v>147.45643683205324</v>
      </c>
      <c r="AX48" s="22">
        <v>0</v>
      </c>
      <c r="AY48" s="22">
        <v>0</v>
      </c>
      <c r="AZ48" s="23">
        <v>182.40365795922574</v>
      </c>
      <c r="BA48" s="21">
        <v>0</v>
      </c>
      <c r="BB48" s="22">
        <v>0</v>
      </c>
      <c r="BC48" s="22">
        <v>0</v>
      </c>
      <c r="BD48" s="22">
        <v>0</v>
      </c>
      <c r="BE48" s="23">
        <v>0</v>
      </c>
      <c r="BF48" s="21">
        <v>56.42280090832261</v>
      </c>
      <c r="BG48" s="22">
        <v>9.184238055612903</v>
      </c>
      <c r="BH48" s="22">
        <v>0</v>
      </c>
      <c r="BI48" s="22">
        <v>0</v>
      </c>
      <c r="BJ48" s="23">
        <v>43.82190023148387</v>
      </c>
      <c r="BK48" s="24">
        <f aca="true" t="shared" si="6" ref="BK48:BK53">SUM(C48:BJ48)</f>
        <v>722.0914245144079</v>
      </c>
    </row>
    <row r="49" spans="1:63" s="25" customFormat="1" ht="14.25">
      <c r="A49" s="20"/>
      <c r="B49" s="7" t="s">
        <v>117</v>
      </c>
      <c r="C49" s="21">
        <v>0</v>
      </c>
      <c r="D49" s="22">
        <v>166.32917241716132</v>
      </c>
      <c r="E49" s="22">
        <v>0</v>
      </c>
      <c r="F49" s="22">
        <v>0</v>
      </c>
      <c r="G49" s="23">
        <v>0</v>
      </c>
      <c r="H49" s="21">
        <v>17.401268170580646</v>
      </c>
      <c r="I49" s="22">
        <v>1383.2333717131612</v>
      </c>
      <c r="J49" s="22">
        <v>0</v>
      </c>
      <c r="K49" s="22">
        <v>0</v>
      </c>
      <c r="L49" s="23">
        <v>212.95705325645156</v>
      </c>
      <c r="M49" s="21">
        <v>0</v>
      </c>
      <c r="N49" s="22">
        <v>0</v>
      </c>
      <c r="O49" s="22">
        <v>0</v>
      </c>
      <c r="P49" s="22">
        <v>0</v>
      </c>
      <c r="Q49" s="23">
        <v>0</v>
      </c>
      <c r="R49" s="21">
        <v>2.838786501612902</v>
      </c>
      <c r="S49" s="22">
        <v>50.316606364129036</v>
      </c>
      <c r="T49" s="22">
        <v>0</v>
      </c>
      <c r="U49" s="22">
        <v>0</v>
      </c>
      <c r="V49" s="23">
        <v>67.55762310929032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</v>
      </c>
      <c r="AC49" s="22">
        <v>0</v>
      </c>
      <c r="AD49" s="22">
        <v>0</v>
      </c>
      <c r="AE49" s="22">
        <v>0</v>
      </c>
      <c r="AF49" s="23">
        <v>0</v>
      </c>
      <c r="AG49" s="21">
        <v>0</v>
      </c>
      <c r="AH49" s="22">
        <v>0</v>
      </c>
      <c r="AI49" s="22">
        <v>0</v>
      </c>
      <c r="AJ49" s="22">
        <v>0</v>
      </c>
      <c r="AK49" s="23">
        <v>0</v>
      </c>
      <c r="AL49" s="21">
        <v>0</v>
      </c>
      <c r="AM49" s="22">
        <v>0</v>
      </c>
      <c r="AN49" s="22">
        <v>0</v>
      </c>
      <c r="AO49" s="22">
        <v>0</v>
      </c>
      <c r="AP49" s="23">
        <v>0</v>
      </c>
      <c r="AQ49" s="21">
        <v>0</v>
      </c>
      <c r="AR49" s="22">
        <v>0</v>
      </c>
      <c r="AS49" s="22">
        <v>0</v>
      </c>
      <c r="AT49" s="22">
        <v>0</v>
      </c>
      <c r="AU49" s="23">
        <v>0</v>
      </c>
      <c r="AV49" s="21">
        <v>43.65629480690322</v>
      </c>
      <c r="AW49" s="22">
        <v>425.83581408880787</v>
      </c>
      <c r="AX49" s="22">
        <v>5.087855045096774</v>
      </c>
      <c r="AY49" s="22">
        <v>0</v>
      </c>
      <c r="AZ49" s="23">
        <v>503.34305819435485</v>
      </c>
      <c r="BA49" s="21">
        <v>0</v>
      </c>
      <c r="BB49" s="22">
        <v>0</v>
      </c>
      <c r="BC49" s="22">
        <v>0</v>
      </c>
      <c r="BD49" s="22">
        <v>0</v>
      </c>
      <c r="BE49" s="23">
        <v>0</v>
      </c>
      <c r="BF49" s="21">
        <v>10.250295181838709</v>
      </c>
      <c r="BG49" s="22">
        <v>11.11409888232258</v>
      </c>
      <c r="BH49" s="22">
        <v>0.0506487456451613</v>
      </c>
      <c r="BI49" s="22">
        <v>0</v>
      </c>
      <c r="BJ49" s="23">
        <v>29.064301625290316</v>
      </c>
      <c r="BK49" s="24">
        <f t="shared" si="6"/>
        <v>2929.036248102646</v>
      </c>
    </row>
    <row r="50" spans="1:63" s="25" customFormat="1" ht="14.25">
      <c r="A50" s="20"/>
      <c r="B50" s="7" t="s">
        <v>118</v>
      </c>
      <c r="C50" s="21">
        <v>0</v>
      </c>
      <c r="D50" s="22">
        <v>1.6784876597096774</v>
      </c>
      <c r="E50" s="22">
        <v>0</v>
      </c>
      <c r="F50" s="22">
        <v>0</v>
      </c>
      <c r="G50" s="23">
        <v>0</v>
      </c>
      <c r="H50" s="21">
        <v>70.79641795203227</v>
      </c>
      <c r="I50" s="22">
        <v>501.39248821099994</v>
      </c>
      <c r="J50" s="22">
        <v>0</v>
      </c>
      <c r="K50" s="22">
        <v>0</v>
      </c>
      <c r="L50" s="23">
        <v>477.06505026390323</v>
      </c>
      <c r="M50" s="21">
        <v>0</v>
      </c>
      <c r="N50" s="22">
        <v>0</v>
      </c>
      <c r="O50" s="22">
        <v>0</v>
      </c>
      <c r="P50" s="22">
        <v>0</v>
      </c>
      <c r="Q50" s="23">
        <v>0</v>
      </c>
      <c r="R50" s="21">
        <v>7.065876431741937</v>
      </c>
      <c r="S50" s="22">
        <v>49.12395270322581</v>
      </c>
      <c r="T50" s="22">
        <v>16.126631256903224</v>
      </c>
      <c r="U50" s="22">
        <v>0</v>
      </c>
      <c r="V50" s="23">
        <v>26.180023524612896</v>
      </c>
      <c r="W50" s="21">
        <v>0</v>
      </c>
      <c r="X50" s="22">
        <v>0</v>
      </c>
      <c r="Y50" s="22">
        <v>0</v>
      </c>
      <c r="Z50" s="22">
        <v>0</v>
      </c>
      <c r="AA50" s="23">
        <v>0</v>
      </c>
      <c r="AB50" s="21">
        <v>0</v>
      </c>
      <c r="AC50" s="22">
        <v>0</v>
      </c>
      <c r="AD50" s="22">
        <v>0</v>
      </c>
      <c r="AE50" s="22">
        <v>0</v>
      </c>
      <c r="AF50" s="23">
        <v>0</v>
      </c>
      <c r="AG50" s="21">
        <v>0</v>
      </c>
      <c r="AH50" s="22">
        <v>0</v>
      </c>
      <c r="AI50" s="22">
        <v>0</v>
      </c>
      <c r="AJ50" s="22">
        <v>0</v>
      </c>
      <c r="AK50" s="23">
        <v>0</v>
      </c>
      <c r="AL50" s="21">
        <v>0</v>
      </c>
      <c r="AM50" s="22">
        <v>0</v>
      </c>
      <c r="AN50" s="22">
        <v>0</v>
      </c>
      <c r="AO50" s="22">
        <v>0</v>
      </c>
      <c r="AP50" s="23">
        <v>0</v>
      </c>
      <c r="AQ50" s="21">
        <v>0</v>
      </c>
      <c r="AR50" s="22">
        <v>0</v>
      </c>
      <c r="AS50" s="22">
        <v>0</v>
      </c>
      <c r="AT50" s="22">
        <v>0</v>
      </c>
      <c r="AU50" s="23">
        <v>0</v>
      </c>
      <c r="AV50" s="21">
        <v>18.39294600012903</v>
      </c>
      <c r="AW50" s="22">
        <v>119.72531701787652</v>
      </c>
      <c r="AX50" s="22">
        <v>0</v>
      </c>
      <c r="AY50" s="22">
        <v>0</v>
      </c>
      <c r="AZ50" s="23">
        <v>619.6176640486451</v>
      </c>
      <c r="BA50" s="21">
        <v>0</v>
      </c>
      <c r="BB50" s="22">
        <v>0</v>
      </c>
      <c r="BC50" s="22">
        <v>0</v>
      </c>
      <c r="BD50" s="22">
        <v>0</v>
      </c>
      <c r="BE50" s="23">
        <v>0</v>
      </c>
      <c r="BF50" s="21">
        <v>7.435852769322581</v>
      </c>
      <c r="BG50" s="22">
        <v>6.893564938967743</v>
      </c>
      <c r="BH50" s="22">
        <v>0.5109258942580646</v>
      </c>
      <c r="BI50" s="22">
        <v>0</v>
      </c>
      <c r="BJ50" s="23">
        <v>27.515264658193555</v>
      </c>
      <c r="BK50" s="24">
        <f t="shared" si="6"/>
        <v>1949.5204633305214</v>
      </c>
    </row>
    <row r="51" spans="1:63" s="25" customFormat="1" ht="14.25">
      <c r="A51" s="20"/>
      <c r="B51" s="7" t="s">
        <v>119</v>
      </c>
      <c r="C51" s="21">
        <v>0</v>
      </c>
      <c r="D51" s="22">
        <v>7.499162903225806</v>
      </c>
      <c r="E51" s="22">
        <v>0</v>
      </c>
      <c r="F51" s="22">
        <v>0</v>
      </c>
      <c r="G51" s="23">
        <v>0</v>
      </c>
      <c r="H51" s="21">
        <v>3.5602140697419333</v>
      </c>
      <c r="I51" s="22">
        <v>0.050292321892207906</v>
      </c>
      <c r="J51" s="22">
        <v>0</v>
      </c>
      <c r="K51" s="22">
        <v>0</v>
      </c>
      <c r="L51" s="23">
        <v>3.3262698455806445</v>
      </c>
      <c r="M51" s="21">
        <v>0</v>
      </c>
      <c r="N51" s="22">
        <v>0</v>
      </c>
      <c r="O51" s="22">
        <v>0</v>
      </c>
      <c r="P51" s="22">
        <v>0</v>
      </c>
      <c r="Q51" s="23">
        <v>0</v>
      </c>
      <c r="R51" s="21">
        <v>2.3387071569354836</v>
      </c>
      <c r="S51" s="22">
        <v>0</v>
      </c>
      <c r="T51" s="22">
        <v>0</v>
      </c>
      <c r="U51" s="22">
        <v>0</v>
      </c>
      <c r="V51" s="23">
        <v>0.4073282191290323</v>
      </c>
      <c r="W51" s="21">
        <v>0</v>
      </c>
      <c r="X51" s="22">
        <v>0</v>
      </c>
      <c r="Y51" s="22">
        <v>0</v>
      </c>
      <c r="Z51" s="22">
        <v>0</v>
      </c>
      <c r="AA51" s="23">
        <v>0</v>
      </c>
      <c r="AB51" s="21">
        <v>0</v>
      </c>
      <c r="AC51" s="22">
        <v>0</v>
      </c>
      <c r="AD51" s="22">
        <v>0</v>
      </c>
      <c r="AE51" s="22">
        <v>0</v>
      </c>
      <c r="AF51" s="23">
        <v>0</v>
      </c>
      <c r="AG51" s="21">
        <v>0</v>
      </c>
      <c r="AH51" s="22">
        <v>0</v>
      </c>
      <c r="AI51" s="22">
        <v>0</v>
      </c>
      <c r="AJ51" s="22">
        <v>0</v>
      </c>
      <c r="AK51" s="23">
        <v>0</v>
      </c>
      <c r="AL51" s="21">
        <v>0</v>
      </c>
      <c r="AM51" s="22">
        <v>0</v>
      </c>
      <c r="AN51" s="22">
        <v>0</v>
      </c>
      <c r="AO51" s="22">
        <v>0</v>
      </c>
      <c r="AP51" s="23">
        <v>0</v>
      </c>
      <c r="AQ51" s="21">
        <v>0</v>
      </c>
      <c r="AR51" s="22">
        <v>0</v>
      </c>
      <c r="AS51" s="22">
        <v>0</v>
      </c>
      <c r="AT51" s="22">
        <v>0</v>
      </c>
      <c r="AU51" s="23">
        <v>0</v>
      </c>
      <c r="AV51" s="21">
        <v>48.790758231935484</v>
      </c>
      <c r="AW51" s="22">
        <v>0.0010044772903225808</v>
      </c>
      <c r="AX51" s="22">
        <v>0</v>
      </c>
      <c r="AY51" s="22">
        <v>0</v>
      </c>
      <c r="AZ51" s="23">
        <v>67.87173555919355</v>
      </c>
      <c r="BA51" s="21">
        <v>0</v>
      </c>
      <c r="BB51" s="22">
        <v>0</v>
      </c>
      <c r="BC51" s="22">
        <v>0</v>
      </c>
      <c r="BD51" s="22">
        <v>0</v>
      </c>
      <c r="BE51" s="23">
        <v>0</v>
      </c>
      <c r="BF51" s="21">
        <v>24.474185439967744</v>
      </c>
      <c r="BG51" s="22">
        <v>0</v>
      </c>
      <c r="BH51" s="22">
        <v>0</v>
      </c>
      <c r="BI51" s="22">
        <v>0</v>
      </c>
      <c r="BJ51" s="23">
        <v>34.559296629032254</v>
      </c>
      <c r="BK51" s="24">
        <f t="shared" si="6"/>
        <v>192.87895485392448</v>
      </c>
    </row>
    <row r="52" spans="1:63" s="25" customFormat="1" ht="14.25">
      <c r="A52" s="20"/>
      <c r="B52" s="7" t="s">
        <v>120</v>
      </c>
      <c r="C52" s="21">
        <v>0</v>
      </c>
      <c r="D52" s="22">
        <v>198.0948615029355</v>
      </c>
      <c r="E52" s="22">
        <v>0</v>
      </c>
      <c r="F52" s="22">
        <v>0</v>
      </c>
      <c r="G52" s="23">
        <v>0</v>
      </c>
      <c r="H52" s="21">
        <v>6.124521033000001</v>
      </c>
      <c r="I52" s="22">
        <v>197.4512806788388</v>
      </c>
      <c r="J52" s="22">
        <v>0</v>
      </c>
      <c r="K52" s="22">
        <v>0</v>
      </c>
      <c r="L52" s="23">
        <v>16.067563697064518</v>
      </c>
      <c r="M52" s="21">
        <v>0</v>
      </c>
      <c r="N52" s="22">
        <v>0</v>
      </c>
      <c r="O52" s="22">
        <v>0</v>
      </c>
      <c r="P52" s="22">
        <v>0</v>
      </c>
      <c r="Q52" s="23">
        <v>0</v>
      </c>
      <c r="R52" s="21">
        <v>3.5018413273225812</v>
      </c>
      <c r="S52" s="22">
        <v>2.0636298747741932</v>
      </c>
      <c r="T52" s="22">
        <v>6.303020410580644</v>
      </c>
      <c r="U52" s="22">
        <v>0</v>
      </c>
      <c r="V52" s="23">
        <v>4.93922021932258</v>
      </c>
      <c r="W52" s="21">
        <v>0</v>
      </c>
      <c r="X52" s="22">
        <v>0</v>
      </c>
      <c r="Y52" s="22">
        <v>0</v>
      </c>
      <c r="Z52" s="22">
        <v>0</v>
      </c>
      <c r="AA52" s="23">
        <v>0</v>
      </c>
      <c r="AB52" s="21">
        <v>0</v>
      </c>
      <c r="AC52" s="22">
        <v>0</v>
      </c>
      <c r="AD52" s="22">
        <v>0</v>
      </c>
      <c r="AE52" s="22">
        <v>0</v>
      </c>
      <c r="AF52" s="23">
        <v>0</v>
      </c>
      <c r="AG52" s="21">
        <v>0</v>
      </c>
      <c r="AH52" s="22">
        <v>0</v>
      </c>
      <c r="AI52" s="22">
        <v>0</v>
      </c>
      <c r="AJ52" s="22">
        <v>0</v>
      </c>
      <c r="AK52" s="23">
        <v>0</v>
      </c>
      <c r="AL52" s="21">
        <v>0</v>
      </c>
      <c r="AM52" s="22">
        <v>0</v>
      </c>
      <c r="AN52" s="22">
        <v>0</v>
      </c>
      <c r="AO52" s="22">
        <v>0</v>
      </c>
      <c r="AP52" s="23">
        <v>0</v>
      </c>
      <c r="AQ52" s="21">
        <v>0</v>
      </c>
      <c r="AR52" s="22">
        <v>0</v>
      </c>
      <c r="AS52" s="22">
        <v>0</v>
      </c>
      <c r="AT52" s="22">
        <v>0</v>
      </c>
      <c r="AU52" s="23">
        <v>0</v>
      </c>
      <c r="AV52" s="21">
        <v>86.67964636980649</v>
      </c>
      <c r="AW52" s="22">
        <v>74.61378175606845</v>
      </c>
      <c r="AX52" s="22">
        <v>13.594752173806452</v>
      </c>
      <c r="AY52" s="22">
        <v>0</v>
      </c>
      <c r="AZ52" s="23">
        <v>204.6267898819677</v>
      </c>
      <c r="BA52" s="21">
        <v>0</v>
      </c>
      <c r="BB52" s="22">
        <v>0</v>
      </c>
      <c r="BC52" s="22">
        <v>0</v>
      </c>
      <c r="BD52" s="22">
        <v>0</v>
      </c>
      <c r="BE52" s="23">
        <v>0</v>
      </c>
      <c r="BF52" s="21">
        <v>50.703404672161284</v>
      </c>
      <c r="BG52" s="22">
        <v>87.24506475903226</v>
      </c>
      <c r="BH52" s="22">
        <v>14.937613812999997</v>
      </c>
      <c r="BI52" s="22">
        <v>0</v>
      </c>
      <c r="BJ52" s="23">
        <v>55.760281135870976</v>
      </c>
      <c r="BK52" s="24">
        <f t="shared" si="6"/>
        <v>1022.7072733055525</v>
      </c>
    </row>
    <row r="53" spans="1:63" s="25" customFormat="1" ht="14.25">
      <c r="A53" s="20"/>
      <c r="B53" s="7" t="s">
        <v>121</v>
      </c>
      <c r="C53" s="21">
        <v>0</v>
      </c>
      <c r="D53" s="22">
        <v>356.4707476335806</v>
      </c>
      <c r="E53" s="22">
        <v>0</v>
      </c>
      <c r="F53" s="22">
        <v>0</v>
      </c>
      <c r="G53" s="23">
        <v>0</v>
      </c>
      <c r="H53" s="21">
        <v>42.32101776141934</v>
      </c>
      <c r="I53" s="22">
        <v>1363.7302603585804</v>
      </c>
      <c r="J53" s="22">
        <v>505.24323943770986</v>
      </c>
      <c r="K53" s="22">
        <v>0</v>
      </c>
      <c r="L53" s="23">
        <v>400.1061724147419</v>
      </c>
      <c r="M53" s="21">
        <v>0</v>
      </c>
      <c r="N53" s="22">
        <v>0</v>
      </c>
      <c r="O53" s="22">
        <v>0</v>
      </c>
      <c r="P53" s="22">
        <v>0</v>
      </c>
      <c r="Q53" s="23">
        <v>0</v>
      </c>
      <c r="R53" s="21">
        <v>22.735284298741934</v>
      </c>
      <c r="S53" s="22">
        <v>83.4220756592258</v>
      </c>
      <c r="T53" s="22">
        <v>11.161069553870973</v>
      </c>
      <c r="U53" s="22">
        <v>0</v>
      </c>
      <c r="V53" s="23">
        <v>75.82000344748384</v>
      </c>
      <c r="W53" s="21">
        <v>0</v>
      </c>
      <c r="X53" s="22">
        <v>0</v>
      </c>
      <c r="Y53" s="22">
        <v>0</v>
      </c>
      <c r="Z53" s="22">
        <v>0</v>
      </c>
      <c r="AA53" s="23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1">
        <v>0</v>
      </c>
      <c r="AH53" s="22">
        <v>0</v>
      </c>
      <c r="AI53" s="22">
        <v>0</v>
      </c>
      <c r="AJ53" s="22">
        <v>0</v>
      </c>
      <c r="AK53" s="23">
        <v>0</v>
      </c>
      <c r="AL53" s="21">
        <v>0</v>
      </c>
      <c r="AM53" s="22">
        <v>0</v>
      </c>
      <c r="AN53" s="22">
        <v>0</v>
      </c>
      <c r="AO53" s="22">
        <v>0</v>
      </c>
      <c r="AP53" s="23">
        <v>0</v>
      </c>
      <c r="AQ53" s="21">
        <v>0</v>
      </c>
      <c r="AR53" s="22">
        <v>0</v>
      </c>
      <c r="AS53" s="22">
        <v>0</v>
      </c>
      <c r="AT53" s="22">
        <v>0</v>
      </c>
      <c r="AU53" s="23">
        <v>0</v>
      </c>
      <c r="AV53" s="21">
        <v>113.57822542293545</v>
      </c>
      <c r="AW53" s="22">
        <v>2782.140871447994</v>
      </c>
      <c r="AX53" s="22">
        <v>11.195859505903229</v>
      </c>
      <c r="AY53" s="22">
        <v>0</v>
      </c>
      <c r="AZ53" s="23">
        <v>1079.0060923067742</v>
      </c>
      <c r="BA53" s="21">
        <v>0</v>
      </c>
      <c r="BB53" s="22">
        <v>0</v>
      </c>
      <c r="BC53" s="22">
        <v>0</v>
      </c>
      <c r="BD53" s="22">
        <v>0</v>
      </c>
      <c r="BE53" s="23">
        <v>0</v>
      </c>
      <c r="BF53" s="21">
        <v>59.366676552645146</v>
      </c>
      <c r="BG53" s="22">
        <v>119.67125758629034</v>
      </c>
      <c r="BH53" s="22">
        <v>4.7592045569999994</v>
      </c>
      <c r="BI53" s="22">
        <v>0</v>
      </c>
      <c r="BJ53" s="23">
        <v>137.4429676457419</v>
      </c>
      <c r="BK53" s="24">
        <f t="shared" si="6"/>
        <v>7168.171025590638</v>
      </c>
    </row>
    <row r="54" spans="1:63" s="30" customFormat="1" ht="14.25">
      <c r="A54" s="20"/>
      <c r="B54" s="8" t="s">
        <v>18</v>
      </c>
      <c r="C54" s="26">
        <f aca="true" t="shared" si="7" ref="C54:AH54">SUM(C40:C53)</f>
        <v>0</v>
      </c>
      <c r="D54" s="27">
        <f t="shared" si="7"/>
        <v>2040.9219064174195</v>
      </c>
      <c r="E54" s="27">
        <f t="shared" si="7"/>
        <v>0</v>
      </c>
      <c r="F54" s="27">
        <f t="shared" si="7"/>
        <v>0</v>
      </c>
      <c r="G54" s="28">
        <f t="shared" si="7"/>
        <v>0</v>
      </c>
      <c r="H54" s="26">
        <f t="shared" si="7"/>
        <v>381.24605754858067</v>
      </c>
      <c r="I54" s="27">
        <f t="shared" si="7"/>
        <v>26230.299995039346</v>
      </c>
      <c r="J54" s="27">
        <f t="shared" si="7"/>
        <v>2527.487293269291</v>
      </c>
      <c r="K54" s="27">
        <f t="shared" si="7"/>
        <v>0</v>
      </c>
      <c r="L54" s="28">
        <f t="shared" si="7"/>
        <v>3622.163209459355</v>
      </c>
      <c r="M54" s="26">
        <f t="shared" si="7"/>
        <v>0</v>
      </c>
      <c r="N54" s="27">
        <f t="shared" si="7"/>
        <v>0</v>
      </c>
      <c r="O54" s="27">
        <f t="shared" si="7"/>
        <v>0</v>
      </c>
      <c r="P54" s="27">
        <f t="shared" si="7"/>
        <v>0</v>
      </c>
      <c r="Q54" s="28">
        <f t="shared" si="7"/>
        <v>0</v>
      </c>
      <c r="R54" s="26">
        <f t="shared" si="7"/>
        <v>155.58417325532255</v>
      </c>
      <c r="S54" s="27">
        <f t="shared" si="7"/>
        <v>911.9220786579999</v>
      </c>
      <c r="T54" s="27">
        <f t="shared" si="7"/>
        <v>245.25164484280646</v>
      </c>
      <c r="U54" s="27">
        <f t="shared" si="7"/>
        <v>0</v>
      </c>
      <c r="V54" s="28">
        <f t="shared" si="7"/>
        <v>432.62490323099996</v>
      </c>
      <c r="W54" s="26">
        <f t="shared" si="7"/>
        <v>0</v>
      </c>
      <c r="X54" s="27">
        <f t="shared" si="7"/>
        <v>0</v>
      </c>
      <c r="Y54" s="27">
        <f t="shared" si="7"/>
        <v>0</v>
      </c>
      <c r="Z54" s="27">
        <f t="shared" si="7"/>
        <v>0</v>
      </c>
      <c r="AA54" s="28">
        <f t="shared" si="7"/>
        <v>0</v>
      </c>
      <c r="AB54" s="26">
        <f t="shared" si="7"/>
        <v>0</v>
      </c>
      <c r="AC54" s="27">
        <f t="shared" si="7"/>
        <v>0</v>
      </c>
      <c r="AD54" s="27">
        <f t="shared" si="7"/>
        <v>0</v>
      </c>
      <c r="AE54" s="27">
        <f t="shared" si="7"/>
        <v>0</v>
      </c>
      <c r="AF54" s="28">
        <f t="shared" si="7"/>
        <v>0</v>
      </c>
      <c r="AG54" s="26">
        <f t="shared" si="7"/>
        <v>0</v>
      </c>
      <c r="AH54" s="27">
        <f t="shared" si="7"/>
        <v>0</v>
      </c>
      <c r="AI54" s="27">
        <f aca="true" t="shared" si="8" ref="AI54:BK54">SUM(AI40:AI53)</f>
        <v>0</v>
      </c>
      <c r="AJ54" s="27">
        <f t="shared" si="8"/>
        <v>0</v>
      </c>
      <c r="AK54" s="28">
        <f t="shared" si="8"/>
        <v>0</v>
      </c>
      <c r="AL54" s="26">
        <f t="shared" si="8"/>
        <v>0</v>
      </c>
      <c r="AM54" s="27">
        <f t="shared" si="8"/>
        <v>0</v>
      </c>
      <c r="AN54" s="27">
        <f t="shared" si="8"/>
        <v>0</v>
      </c>
      <c r="AO54" s="27">
        <f t="shared" si="8"/>
        <v>0</v>
      </c>
      <c r="AP54" s="28">
        <f t="shared" si="8"/>
        <v>0</v>
      </c>
      <c r="AQ54" s="26">
        <f t="shared" si="8"/>
        <v>0</v>
      </c>
      <c r="AR54" s="27">
        <f t="shared" si="8"/>
        <v>0</v>
      </c>
      <c r="AS54" s="27">
        <f t="shared" si="8"/>
        <v>0</v>
      </c>
      <c r="AT54" s="27">
        <f t="shared" si="8"/>
        <v>0</v>
      </c>
      <c r="AU54" s="28">
        <f t="shared" si="8"/>
        <v>0</v>
      </c>
      <c r="AV54" s="26">
        <f t="shared" si="8"/>
        <v>981.993147679871</v>
      </c>
      <c r="AW54" s="27">
        <f t="shared" si="8"/>
        <v>8233.346129030828</v>
      </c>
      <c r="AX54" s="27">
        <f t="shared" si="8"/>
        <v>78.86537507409679</v>
      </c>
      <c r="AY54" s="27">
        <f t="shared" si="8"/>
        <v>0</v>
      </c>
      <c r="AZ54" s="28">
        <f t="shared" si="8"/>
        <v>5313.371341071935</v>
      </c>
      <c r="BA54" s="26">
        <f t="shared" si="8"/>
        <v>0</v>
      </c>
      <c r="BB54" s="27">
        <f t="shared" si="8"/>
        <v>0</v>
      </c>
      <c r="BC54" s="27">
        <f t="shared" si="8"/>
        <v>0</v>
      </c>
      <c r="BD54" s="27">
        <f t="shared" si="8"/>
        <v>0</v>
      </c>
      <c r="BE54" s="28">
        <f t="shared" si="8"/>
        <v>0</v>
      </c>
      <c r="BF54" s="26">
        <f t="shared" si="8"/>
        <v>617.4056536307097</v>
      </c>
      <c r="BG54" s="27">
        <f t="shared" si="8"/>
        <v>794.1879110557097</v>
      </c>
      <c r="BH54" s="27">
        <f t="shared" si="8"/>
        <v>113.73441092354841</v>
      </c>
      <c r="BI54" s="27">
        <f t="shared" si="8"/>
        <v>0</v>
      </c>
      <c r="BJ54" s="28">
        <f t="shared" si="8"/>
        <v>1137.6064485960646</v>
      </c>
      <c r="BK54" s="29">
        <f t="shared" si="8"/>
        <v>53818.011678783885</v>
      </c>
    </row>
    <row r="55" spans="1:63" s="30" customFormat="1" ht="14.25">
      <c r="A55" s="20"/>
      <c r="B55" s="8" t="s">
        <v>19</v>
      </c>
      <c r="C55" s="26">
        <f aca="true" t="shared" si="9" ref="C55:AH55">C54+C38+C35+C31+C15+C11</f>
        <v>0</v>
      </c>
      <c r="D55" s="27">
        <f t="shared" si="9"/>
        <v>2159.2039222810645</v>
      </c>
      <c r="E55" s="27">
        <f t="shared" si="9"/>
        <v>0</v>
      </c>
      <c r="F55" s="27">
        <f t="shared" si="9"/>
        <v>0</v>
      </c>
      <c r="G55" s="28">
        <f t="shared" si="9"/>
        <v>0</v>
      </c>
      <c r="H55" s="26">
        <f t="shared" si="9"/>
        <v>679.193833292484</v>
      </c>
      <c r="I55" s="27">
        <f t="shared" si="9"/>
        <v>54162.075929735765</v>
      </c>
      <c r="J55" s="27">
        <f t="shared" si="9"/>
        <v>4432.470893214647</v>
      </c>
      <c r="K55" s="27">
        <f t="shared" si="9"/>
        <v>0.5147853786129032</v>
      </c>
      <c r="L55" s="28">
        <f t="shared" si="9"/>
        <v>5592.584322867912</v>
      </c>
      <c r="M55" s="26">
        <f t="shared" si="9"/>
        <v>0</v>
      </c>
      <c r="N55" s="27">
        <f t="shared" si="9"/>
        <v>0</v>
      </c>
      <c r="O55" s="27">
        <f t="shared" si="9"/>
        <v>0</v>
      </c>
      <c r="P55" s="27">
        <f t="shared" si="9"/>
        <v>0</v>
      </c>
      <c r="Q55" s="28">
        <f t="shared" si="9"/>
        <v>0</v>
      </c>
      <c r="R55" s="26">
        <f t="shared" si="9"/>
        <v>316.0281662285806</v>
      </c>
      <c r="S55" s="27">
        <f t="shared" si="9"/>
        <v>2003.1363183834515</v>
      </c>
      <c r="T55" s="27">
        <f t="shared" si="9"/>
        <v>497.4836122650645</v>
      </c>
      <c r="U55" s="27">
        <f t="shared" si="9"/>
        <v>0</v>
      </c>
      <c r="V55" s="28">
        <f t="shared" si="9"/>
        <v>631.173463063</v>
      </c>
      <c r="W55" s="26">
        <f t="shared" si="9"/>
        <v>0</v>
      </c>
      <c r="X55" s="27">
        <f t="shared" si="9"/>
        <v>0</v>
      </c>
      <c r="Y55" s="27">
        <f t="shared" si="9"/>
        <v>0</v>
      </c>
      <c r="Z55" s="27">
        <f t="shared" si="9"/>
        <v>0</v>
      </c>
      <c r="AA55" s="28">
        <f t="shared" si="9"/>
        <v>0</v>
      </c>
      <c r="AB55" s="26">
        <f t="shared" si="9"/>
        <v>0</v>
      </c>
      <c r="AC55" s="27">
        <f t="shared" si="9"/>
        <v>0</v>
      </c>
      <c r="AD55" s="27">
        <f t="shared" si="9"/>
        <v>0</v>
      </c>
      <c r="AE55" s="27">
        <f t="shared" si="9"/>
        <v>0</v>
      </c>
      <c r="AF55" s="28">
        <f t="shared" si="9"/>
        <v>0</v>
      </c>
      <c r="AG55" s="26">
        <f t="shared" si="9"/>
        <v>0</v>
      </c>
      <c r="AH55" s="27">
        <f t="shared" si="9"/>
        <v>0</v>
      </c>
      <c r="AI55" s="27">
        <f aca="true" t="shared" si="10" ref="AI55:BK55">AI54+AI38+AI35+AI31+AI15+AI11</f>
        <v>0</v>
      </c>
      <c r="AJ55" s="27">
        <f t="shared" si="10"/>
        <v>0</v>
      </c>
      <c r="AK55" s="28">
        <f t="shared" si="10"/>
        <v>0</v>
      </c>
      <c r="AL55" s="26">
        <f t="shared" si="10"/>
        <v>0</v>
      </c>
      <c r="AM55" s="27">
        <f t="shared" si="10"/>
        <v>0</v>
      </c>
      <c r="AN55" s="27">
        <f t="shared" si="10"/>
        <v>0</v>
      </c>
      <c r="AO55" s="27">
        <f t="shared" si="10"/>
        <v>0</v>
      </c>
      <c r="AP55" s="28">
        <f t="shared" si="10"/>
        <v>0</v>
      </c>
      <c r="AQ55" s="26">
        <f t="shared" si="10"/>
        <v>0</v>
      </c>
      <c r="AR55" s="27">
        <f t="shared" si="10"/>
        <v>0</v>
      </c>
      <c r="AS55" s="27">
        <f t="shared" si="10"/>
        <v>0</v>
      </c>
      <c r="AT55" s="27">
        <f t="shared" si="10"/>
        <v>0</v>
      </c>
      <c r="AU55" s="28">
        <f t="shared" si="10"/>
        <v>0</v>
      </c>
      <c r="AV55" s="26">
        <f t="shared" si="10"/>
        <v>1264.4042615830003</v>
      </c>
      <c r="AW55" s="27">
        <f t="shared" si="10"/>
        <v>15401.87494744585</v>
      </c>
      <c r="AX55" s="27">
        <f t="shared" si="10"/>
        <v>85.00054979245164</v>
      </c>
      <c r="AY55" s="27">
        <f t="shared" si="10"/>
        <v>0</v>
      </c>
      <c r="AZ55" s="28">
        <f t="shared" si="10"/>
        <v>6663.125544163967</v>
      </c>
      <c r="BA55" s="26">
        <f t="shared" si="10"/>
        <v>0</v>
      </c>
      <c r="BB55" s="27">
        <f t="shared" si="10"/>
        <v>0</v>
      </c>
      <c r="BC55" s="27">
        <f t="shared" si="10"/>
        <v>0</v>
      </c>
      <c r="BD55" s="27">
        <f t="shared" si="10"/>
        <v>0</v>
      </c>
      <c r="BE55" s="28">
        <f t="shared" si="10"/>
        <v>0</v>
      </c>
      <c r="BF55" s="26">
        <f t="shared" si="10"/>
        <v>796.0485350730968</v>
      </c>
      <c r="BG55" s="27">
        <f t="shared" si="10"/>
        <v>1196.6553782671613</v>
      </c>
      <c r="BH55" s="27">
        <f t="shared" si="10"/>
        <v>166.76166811625808</v>
      </c>
      <c r="BI55" s="27">
        <f t="shared" si="10"/>
        <v>0</v>
      </c>
      <c r="BJ55" s="28">
        <f t="shared" si="10"/>
        <v>1375.893952137936</v>
      </c>
      <c r="BK55" s="28">
        <f t="shared" si="10"/>
        <v>97423.63008329029</v>
      </c>
    </row>
    <row r="56" spans="3:63" ht="15" customHeight="1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</row>
    <row r="57" spans="1:63" s="25" customFormat="1" ht="15" customHeight="1">
      <c r="A57" s="20" t="s">
        <v>20</v>
      </c>
      <c r="B57" s="11" t="s">
        <v>21</v>
      </c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4"/>
      <c r="BK57" s="35"/>
    </row>
    <row r="58" spans="1:63" s="25" customFormat="1" ht="14.25">
      <c r="A58" s="20" t="s">
        <v>7</v>
      </c>
      <c r="B58" s="36" t="s">
        <v>48</v>
      </c>
      <c r="C58" s="21"/>
      <c r="D58" s="22"/>
      <c r="E58" s="22"/>
      <c r="F58" s="22"/>
      <c r="G58" s="23"/>
      <c r="H58" s="21"/>
      <c r="I58" s="22"/>
      <c r="J58" s="22"/>
      <c r="K58" s="22"/>
      <c r="L58" s="23"/>
      <c r="M58" s="21"/>
      <c r="N58" s="22"/>
      <c r="O58" s="22"/>
      <c r="P58" s="22"/>
      <c r="Q58" s="23"/>
      <c r="R58" s="21"/>
      <c r="S58" s="22"/>
      <c r="T58" s="22"/>
      <c r="U58" s="22"/>
      <c r="V58" s="23"/>
      <c r="W58" s="21"/>
      <c r="X58" s="22"/>
      <c r="Y58" s="22"/>
      <c r="Z58" s="22"/>
      <c r="AA58" s="23"/>
      <c r="AB58" s="21"/>
      <c r="AC58" s="22"/>
      <c r="AD58" s="22"/>
      <c r="AE58" s="22"/>
      <c r="AF58" s="23"/>
      <c r="AG58" s="21"/>
      <c r="AH58" s="22"/>
      <c r="AI58" s="22"/>
      <c r="AJ58" s="22"/>
      <c r="AK58" s="23"/>
      <c r="AL58" s="21"/>
      <c r="AM58" s="22"/>
      <c r="AN58" s="22"/>
      <c r="AO58" s="22"/>
      <c r="AP58" s="23"/>
      <c r="AQ58" s="21"/>
      <c r="AR58" s="22"/>
      <c r="AS58" s="22"/>
      <c r="AT58" s="22"/>
      <c r="AU58" s="23"/>
      <c r="AV58" s="21"/>
      <c r="AW58" s="22"/>
      <c r="AX58" s="22"/>
      <c r="AY58" s="22"/>
      <c r="AZ58" s="23"/>
      <c r="BA58" s="21"/>
      <c r="BB58" s="22"/>
      <c r="BC58" s="22"/>
      <c r="BD58" s="22"/>
      <c r="BE58" s="23"/>
      <c r="BF58" s="21"/>
      <c r="BG58" s="22"/>
      <c r="BH58" s="22"/>
      <c r="BI58" s="22"/>
      <c r="BJ58" s="23"/>
      <c r="BK58" s="24"/>
    </row>
    <row r="59" spans="1:63" s="25" customFormat="1" ht="14.25">
      <c r="A59" s="20"/>
      <c r="B59" s="7" t="s">
        <v>122</v>
      </c>
      <c r="C59" s="21">
        <v>0</v>
      </c>
      <c r="D59" s="22">
        <v>17.126982971354842</v>
      </c>
      <c r="E59" s="22">
        <v>0</v>
      </c>
      <c r="F59" s="22">
        <v>0</v>
      </c>
      <c r="G59" s="23">
        <v>0</v>
      </c>
      <c r="H59" s="21">
        <v>481.5296150726774</v>
      </c>
      <c r="I59" s="22">
        <v>19.618875293129033</v>
      </c>
      <c r="J59" s="22">
        <v>0</v>
      </c>
      <c r="K59" s="22">
        <v>0</v>
      </c>
      <c r="L59" s="23">
        <v>45.67322039706453</v>
      </c>
      <c r="M59" s="21">
        <v>0</v>
      </c>
      <c r="N59" s="22">
        <v>0</v>
      </c>
      <c r="O59" s="22">
        <v>0</v>
      </c>
      <c r="P59" s="22">
        <v>0</v>
      </c>
      <c r="Q59" s="23">
        <v>0</v>
      </c>
      <c r="R59" s="21">
        <v>328.56646574022585</v>
      </c>
      <c r="S59" s="22">
        <v>9.11592659512903</v>
      </c>
      <c r="T59" s="22">
        <v>0</v>
      </c>
      <c r="U59" s="22">
        <v>0</v>
      </c>
      <c r="V59" s="23">
        <v>18.416605108903227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0</v>
      </c>
      <c r="AC59" s="22">
        <v>0</v>
      </c>
      <c r="AD59" s="22">
        <v>0</v>
      </c>
      <c r="AE59" s="22">
        <v>0</v>
      </c>
      <c r="AF59" s="23">
        <v>0</v>
      </c>
      <c r="AG59" s="21">
        <v>0</v>
      </c>
      <c r="AH59" s="22">
        <v>0</v>
      </c>
      <c r="AI59" s="22">
        <v>0</v>
      </c>
      <c r="AJ59" s="22">
        <v>0</v>
      </c>
      <c r="AK59" s="23">
        <v>0</v>
      </c>
      <c r="AL59" s="21">
        <v>0</v>
      </c>
      <c r="AM59" s="22">
        <v>0</v>
      </c>
      <c r="AN59" s="22">
        <v>0</v>
      </c>
      <c r="AO59" s="22">
        <v>0</v>
      </c>
      <c r="AP59" s="23">
        <v>0</v>
      </c>
      <c r="AQ59" s="21">
        <v>0</v>
      </c>
      <c r="AR59" s="22">
        <v>0</v>
      </c>
      <c r="AS59" s="22">
        <v>0</v>
      </c>
      <c r="AT59" s="22">
        <v>0</v>
      </c>
      <c r="AU59" s="23">
        <v>0</v>
      </c>
      <c r="AV59" s="21">
        <v>4893.297652487937</v>
      </c>
      <c r="AW59" s="22">
        <v>287.16288971777436</v>
      </c>
      <c r="AX59" s="22">
        <v>0</v>
      </c>
      <c r="AY59" s="22">
        <v>0</v>
      </c>
      <c r="AZ59" s="23">
        <v>467.1836375311937</v>
      </c>
      <c r="BA59" s="21">
        <v>0</v>
      </c>
      <c r="BB59" s="22">
        <v>0</v>
      </c>
      <c r="BC59" s="22">
        <v>0</v>
      </c>
      <c r="BD59" s="22">
        <v>0</v>
      </c>
      <c r="BE59" s="23">
        <v>0</v>
      </c>
      <c r="BF59" s="21">
        <v>4213.60497979155</v>
      </c>
      <c r="BG59" s="22">
        <v>184.04807492958062</v>
      </c>
      <c r="BH59" s="22">
        <v>0</v>
      </c>
      <c r="BI59" s="22">
        <v>0</v>
      </c>
      <c r="BJ59" s="23">
        <v>227.99130412735485</v>
      </c>
      <c r="BK59" s="24">
        <f>SUM(C59:BJ59)</f>
        <v>11193.336229763874</v>
      </c>
    </row>
    <row r="60" spans="1:63" s="30" customFormat="1" ht="14.25">
      <c r="A60" s="20"/>
      <c r="B60" s="8" t="s">
        <v>9</v>
      </c>
      <c r="C60" s="26">
        <f aca="true" t="shared" si="11" ref="C60:AH60">SUM(C59:C59)</f>
        <v>0</v>
      </c>
      <c r="D60" s="27">
        <f t="shared" si="11"/>
        <v>17.126982971354842</v>
      </c>
      <c r="E60" s="27">
        <f t="shared" si="11"/>
        <v>0</v>
      </c>
      <c r="F60" s="27">
        <f t="shared" si="11"/>
        <v>0</v>
      </c>
      <c r="G60" s="28">
        <f t="shared" si="11"/>
        <v>0</v>
      </c>
      <c r="H60" s="26">
        <f t="shared" si="11"/>
        <v>481.5296150726774</v>
      </c>
      <c r="I60" s="27">
        <f t="shared" si="11"/>
        <v>19.618875293129033</v>
      </c>
      <c r="J60" s="27">
        <f t="shared" si="11"/>
        <v>0</v>
      </c>
      <c r="K60" s="27">
        <f t="shared" si="11"/>
        <v>0</v>
      </c>
      <c r="L60" s="28">
        <f t="shared" si="11"/>
        <v>45.67322039706453</v>
      </c>
      <c r="M60" s="26">
        <f t="shared" si="11"/>
        <v>0</v>
      </c>
      <c r="N60" s="27">
        <f t="shared" si="11"/>
        <v>0</v>
      </c>
      <c r="O60" s="27">
        <f t="shared" si="11"/>
        <v>0</v>
      </c>
      <c r="P60" s="27">
        <f t="shared" si="11"/>
        <v>0</v>
      </c>
      <c r="Q60" s="28">
        <f t="shared" si="11"/>
        <v>0</v>
      </c>
      <c r="R60" s="26">
        <f t="shared" si="11"/>
        <v>328.56646574022585</v>
      </c>
      <c r="S60" s="27">
        <f t="shared" si="11"/>
        <v>9.11592659512903</v>
      </c>
      <c r="T60" s="27">
        <f t="shared" si="11"/>
        <v>0</v>
      </c>
      <c r="U60" s="27">
        <f t="shared" si="11"/>
        <v>0</v>
      </c>
      <c r="V60" s="28">
        <f t="shared" si="11"/>
        <v>18.416605108903227</v>
      </c>
      <c r="W60" s="26">
        <f t="shared" si="11"/>
        <v>0</v>
      </c>
      <c r="X60" s="27">
        <f t="shared" si="11"/>
        <v>0</v>
      </c>
      <c r="Y60" s="27">
        <f t="shared" si="11"/>
        <v>0</v>
      </c>
      <c r="Z60" s="27">
        <f t="shared" si="11"/>
        <v>0</v>
      </c>
      <c r="AA60" s="28">
        <f t="shared" si="11"/>
        <v>0</v>
      </c>
      <c r="AB60" s="26">
        <f t="shared" si="11"/>
        <v>0</v>
      </c>
      <c r="AC60" s="27">
        <f t="shared" si="11"/>
        <v>0</v>
      </c>
      <c r="AD60" s="27">
        <f t="shared" si="11"/>
        <v>0</v>
      </c>
      <c r="AE60" s="27">
        <f t="shared" si="11"/>
        <v>0</v>
      </c>
      <c r="AF60" s="28">
        <f t="shared" si="11"/>
        <v>0</v>
      </c>
      <c r="AG60" s="26">
        <f t="shared" si="11"/>
        <v>0</v>
      </c>
      <c r="AH60" s="27">
        <f t="shared" si="11"/>
        <v>0</v>
      </c>
      <c r="AI60" s="27">
        <f aca="true" t="shared" si="12" ref="AI60:BK60">SUM(AI59:AI59)</f>
        <v>0</v>
      </c>
      <c r="AJ60" s="27">
        <f t="shared" si="12"/>
        <v>0</v>
      </c>
      <c r="AK60" s="28">
        <f t="shared" si="12"/>
        <v>0</v>
      </c>
      <c r="AL60" s="26">
        <f t="shared" si="12"/>
        <v>0</v>
      </c>
      <c r="AM60" s="27">
        <f t="shared" si="12"/>
        <v>0</v>
      </c>
      <c r="AN60" s="27">
        <f t="shared" si="12"/>
        <v>0</v>
      </c>
      <c r="AO60" s="27">
        <f t="shared" si="12"/>
        <v>0</v>
      </c>
      <c r="AP60" s="28">
        <f t="shared" si="12"/>
        <v>0</v>
      </c>
      <c r="AQ60" s="26">
        <f t="shared" si="12"/>
        <v>0</v>
      </c>
      <c r="AR60" s="27">
        <f t="shared" si="12"/>
        <v>0</v>
      </c>
      <c r="AS60" s="27">
        <f t="shared" si="12"/>
        <v>0</v>
      </c>
      <c r="AT60" s="27">
        <f t="shared" si="12"/>
        <v>0</v>
      </c>
      <c r="AU60" s="28">
        <f t="shared" si="12"/>
        <v>0</v>
      </c>
      <c r="AV60" s="26">
        <f t="shared" si="12"/>
        <v>4893.297652487937</v>
      </c>
      <c r="AW60" s="27">
        <f t="shared" si="12"/>
        <v>287.16288971777436</v>
      </c>
      <c r="AX60" s="27">
        <f t="shared" si="12"/>
        <v>0</v>
      </c>
      <c r="AY60" s="27">
        <f t="shared" si="12"/>
        <v>0</v>
      </c>
      <c r="AZ60" s="28">
        <f t="shared" si="12"/>
        <v>467.1836375311937</v>
      </c>
      <c r="BA60" s="26">
        <f t="shared" si="12"/>
        <v>0</v>
      </c>
      <c r="BB60" s="27">
        <f t="shared" si="12"/>
        <v>0</v>
      </c>
      <c r="BC60" s="27">
        <f t="shared" si="12"/>
        <v>0</v>
      </c>
      <c r="BD60" s="27">
        <f t="shared" si="12"/>
        <v>0</v>
      </c>
      <c r="BE60" s="28">
        <f t="shared" si="12"/>
        <v>0</v>
      </c>
      <c r="BF60" s="26">
        <f t="shared" si="12"/>
        <v>4213.60497979155</v>
      </c>
      <c r="BG60" s="27">
        <f t="shared" si="12"/>
        <v>184.04807492958062</v>
      </c>
      <c r="BH60" s="27">
        <f t="shared" si="12"/>
        <v>0</v>
      </c>
      <c r="BI60" s="27">
        <f t="shared" si="12"/>
        <v>0</v>
      </c>
      <c r="BJ60" s="28">
        <f t="shared" si="12"/>
        <v>227.99130412735485</v>
      </c>
      <c r="BK60" s="29">
        <f t="shared" si="12"/>
        <v>11193.336229763874</v>
      </c>
    </row>
    <row r="61" spans="3:63" ht="15" customHeight="1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</row>
    <row r="62" spans="1:63" s="25" customFormat="1" ht="14.25">
      <c r="A62" s="20" t="s">
        <v>10</v>
      </c>
      <c r="B62" s="12" t="s">
        <v>22</v>
      </c>
      <c r="C62" s="21"/>
      <c r="D62" s="22"/>
      <c r="E62" s="22"/>
      <c r="F62" s="22"/>
      <c r="G62" s="23"/>
      <c r="H62" s="21"/>
      <c r="I62" s="22"/>
      <c r="J62" s="22"/>
      <c r="K62" s="22"/>
      <c r="L62" s="23"/>
      <c r="M62" s="21"/>
      <c r="N62" s="22"/>
      <c r="O62" s="22"/>
      <c r="P62" s="22"/>
      <c r="Q62" s="23"/>
      <c r="R62" s="21"/>
      <c r="S62" s="22"/>
      <c r="T62" s="22"/>
      <c r="U62" s="22"/>
      <c r="V62" s="23"/>
      <c r="W62" s="21"/>
      <c r="X62" s="22"/>
      <c r="Y62" s="22"/>
      <c r="Z62" s="22"/>
      <c r="AA62" s="23"/>
      <c r="AB62" s="21"/>
      <c r="AC62" s="22"/>
      <c r="AD62" s="22"/>
      <c r="AE62" s="22"/>
      <c r="AF62" s="23"/>
      <c r="AG62" s="21"/>
      <c r="AH62" s="22"/>
      <c r="AI62" s="22"/>
      <c r="AJ62" s="22"/>
      <c r="AK62" s="23"/>
      <c r="AL62" s="21"/>
      <c r="AM62" s="22"/>
      <c r="AN62" s="22"/>
      <c r="AO62" s="22"/>
      <c r="AP62" s="23"/>
      <c r="AQ62" s="21"/>
      <c r="AR62" s="22"/>
      <c r="AS62" s="22"/>
      <c r="AT62" s="22"/>
      <c r="AU62" s="23"/>
      <c r="AV62" s="21"/>
      <c r="AW62" s="22"/>
      <c r="AX62" s="22"/>
      <c r="AY62" s="22"/>
      <c r="AZ62" s="23"/>
      <c r="BA62" s="21"/>
      <c r="BB62" s="22"/>
      <c r="BC62" s="22"/>
      <c r="BD62" s="22"/>
      <c r="BE62" s="23"/>
      <c r="BF62" s="21"/>
      <c r="BG62" s="22"/>
      <c r="BH62" s="22"/>
      <c r="BI62" s="22"/>
      <c r="BJ62" s="23"/>
      <c r="BK62" s="24"/>
    </row>
    <row r="63" spans="1:63" s="25" customFormat="1" ht="14.25">
      <c r="A63" s="20"/>
      <c r="B63" s="7" t="s">
        <v>123</v>
      </c>
      <c r="C63" s="21">
        <v>0</v>
      </c>
      <c r="D63" s="22">
        <v>0.015105</v>
      </c>
      <c r="E63" s="22">
        <v>0</v>
      </c>
      <c r="F63" s="22">
        <v>0</v>
      </c>
      <c r="G63" s="23">
        <v>0</v>
      </c>
      <c r="H63" s="21">
        <v>0.141178425</v>
      </c>
      <c r="I63" s="22">
        <v>0.08368281199999998</v>
      </c>
      <c r="J63" s="22">
        <v>0</v>
      </c>
      <c r="K63" s="22">
        <v>0</v>
      </c>
      <c r="L63" s="23">
        <v>0.6849752729999997</v>
      </c>
      <c r="M63" s="21">
        <v>0</v>
      </c>
      <c r="N63" s="22">
        <v>0</v>
      </c>
      <c r="O63" s="22">
        <v>0</v>
      </c>
      <c r="P63" s="22">
        <v>0</v>
      </c>
      <c r="Q63" s="23">
        <v>0</v>
      </c>
      <c r="R63" s="21">
        <v>0.078288384</v>
      </c>
      <c r="S63" s="22">
        <v>0.19776870899999996</v>
      </c>
      <c r="T63" s="22">
        <v>0</v>
      </c>
      <c r="U63" s="22">
        <v>0</v>
      </c>
      <c r="V63" s="23">
        <v>0.2415891280000001</v>
      </c>
      <c r="W63" s="21">
        <v>0</v>
      </c>
      <c r="X63" s="22">
        <v>0</v>
      </c>
      <c r="Y63" s="22">
        <v>0</v>
      </c>
      <c r="Z63" s="22">
        <v>0</v>
      </c>
      <c r="AA63" s="23">
        <v>0</v>
      </c>
      <c r="AB63" s="21">
        <v>0</v>
      </c>
      <c r="AC63" s="22">
        <v>0</v>
      </c>
      <c r="AD63" s="22">
        <v>0</v>
      </c>
      <c r="AE63" s="22">
        <v>0</v>
      </c>
      <c r="AF63" s="23">
        <v>0</v>
      </c>
      <c r="AG63" s="21">
        <v>0</v>
      </c>
      <c r="AH63" s="22">
        <v>0</v>
      </c>
      <c r="AI63" s="22">
        <v>0</v>
      </c>
      <c r="AJ63" s="22">
        <v>0</v>
      </c>
      <c r="AK63" s="23">
        <v>0</v>
      </c>
      <c r="AL63" s="21">
        <v>0</v>
      </c>
      <c r="AM63" s="22">
        <v>0</v>
      </c>
      <c r="AN63" s="22">
        <v>0</v>
      </c>
      <c r="AO63" s="22">
        <v>0</v>
      </c>
      <c r="AP63" s="23">
        <v>0</v>
      </c>
      <c r="AQ63" s="21">
        <v>0</v>
      </c>
      <c r="AR63" s="22">
        <v>0</v>
      </c>
      <c r="AS63" s="22">
        <v>0</v>
      </c>
      <c r="AT63" s="22">
        <v>0</v>
      </c>
      <c r="AU63" s="23">
        <v>0</v>
      </c>
      <c r="AV63" s="21">
        <v>2.9539781813225816</v>
      </c>
      <c r="AW63" s="22">
        <v>2.6564593999852644</v>
      </c>
      <c r="AX63" s="22">
        <v>5.5983000000000016E-05</v>
      </c>
      <c r="AY63" s="22">
        <v>0</v>
      </c>
      <c r="AZ63" s="23">
        <v>12.88178213467742</v>
      </c>
      <c r="BA63" s="21">
        <v>0</v>
      </c>
      <c r="BB63" s="22">
        <v>0</v>
      </c>
      <c r="BC63" s="22">
        <v>0</v>
      </c>
      <c r="BD63" s="22">
        <v>0</v>
      </c>
      <c r="BE63" s="23">
        <v>0</v>
      </c>
      <c r="BF63" s="21">
        <v>1.568047409</v>
      </c>
      <c r="BG63" s="22">
        <v>1.302790855</v>
      </c>
      <c r="BH63" s="22">
        <v>0</v>
      </c>
      <c r="BI63" s="22">
        <v>0</v>
      </c>
      <c r="BJ63" s="23">
        <v>3.007170114</v>
      </c>
      <c r="BK63" s="24">
        <f>SUM(C63:BJ63)</f>
        <v>25.812871807985267</v>
      </c>
    </row>
    <row r="64" spans="1:63" s="25" customFormat="1" ht="14.25">
      <c r="A64" s="20"/>
      <c r="B64" s="7" t="s">
        <v>124</v>
      </c>
      <c r="C64" s="21">
        <v>0</v>
      </c>
      <c r="D64" s="22">
        <v>5.720862344258065</v>
      </c>
      <c r="E64" s="22">
        <v>0</v>
      </c>
      <c r="F64" s="22">
        <v>0</v>
      </c>
      <c r="G64" s="23">
        <v>0</v>
      </c>
      <c r="H64" s="21">
        <v>50.47481207719355</v>
      </c>
      <c r="I64" s="22">
        <v>3105.5698394909996</v>
      </c>
      <c r="J64" s="22">
        <v>0.5037130201290323</v>
      </c>
      <c r="K64" s="22">
        <v>0</v>
      </c>
      <c r="L64" s="23">
        <v>2231.9910539629354</v>
      </c>
      <c r="M64" s="21">
        <v>0</v>
      </c>
      <c r="N64" s="22">
        <v>0</v>
      </c>
      <c r="O64" s="22">
        <v>0</v>
      </c>
      <c r="P64" s="22">
        <v>0</v>
      </c>
      <c r="Q64" s="23">
        <v>0</v>
      </c>
      <c r="R64" s="21">
        <v>16.571526932322577</v>
      </c>
      <c r="S64" s="22">
        <v>213.93813811132256</v>
      </c>
      <c r="T64" s="22">
        <v>0</v>
      </c>
      <c r="U64" s="22">
        <v>0</v>
      </c>
      <c r="V64" s="23">
        <v>178.68081813796775</v>
      </c>
      <c r="W64" s="21">
        <v>0</v>
      </c>
      <c r="X64" s="22">
        <v>0</v>
      </c>
      <c r="Y64" s="22">
        <v>0</v>
      </c>
      <c r="Z64" s="22">
        <v>0</v>
      </c>
      <c r="AA64" s="23">
        <v>0</v>
      </c>
      <c r="AB64" s="21">
        <v>0</v>
      </c>
      <c r="AC64" s="22">
        <v>0</v>
      </c>
      <c r="AD64" s="22">
        <v>0</v>
      </c>
      <c r="AE64" s="22">
        <v>0</v>
      </c>
      <c r="AF64" s="23">
        <v>0</v>
      </c>
      <c r="AG64" s="21">
        <v>0</v>
      </c>
      <c r="AH64" s="22">
        <v>0</v>
      </c>
      <c r="AI64" s="22">
        <v>0</v>
      </c>
      <c r="AJ64" s="22">
        <v>0</v>
      </c>
      <c r="AK64" s="23">
        <v>0</v>
      </c>
      <c r="AL64" s="21">
        <v>0</v>
      </c>
      <c r="AM64" s="22">
        <v>0</v>
      </c>
      <c r="AN64" s="22">
        <v>0</v>
      </c>
      <c r="AO64" s="22">
        <v>0</v>
      </c>
      <c r="AP64" s="23">
        <v>0</v>
      </c>
      <c r="AQ64" s="21">
        <v>0</v>
      </c>
      <c r="AR64" s="22">
        <v>0</v>
      </c>
      <c r="AS64" s="22">
        <v>0</v>
      </c>
      <c r="AT64" s="22">
        <v>0</v>
      </c>
      <c r="AU64" s="23">
        <v>0</v>
      </c>
      <c r="AV64" s="21">
        <v>308.8114390959031</v>
      </c>
      <c r="AW64" s="22">
        <v>1193.1436074211388</v>
      </c>
      <c r="AX64" s="22">
        <v>0.7321842753548385</v>
      </c>
      <c r="AY64" s="22">
        <v>0</v>
      </c>
      <c r="AZ64" s="23">
        <v>2511.6460015950333</v>
      </c>
      <c r="BA64" s="21">
        <v>0</v>
      </c>
      <c r="BB64" s="22">
        <v>0</v>
      </c>
      <c r="BC64" s="22">
        <v>0</v>
      </c>
      <c r="BD64" s="22">
        <v>0</v>
      </c>
      <c r="BE64" s="23">
        <v>0</v>
      </c>
      <c r="BF64" s="21">
        <v>153.30791024732252</v>
      </c>
      <c r="BG64" s="22">
        <v>336.766832528</v>
      </c>
      <c r="BH64" s="22">
        <v>0.24355059983870964</v>
      </c>
      <c r="BI64" s="22">
        <v>0</v>
      </c>
      <c r="BJ64" s="23">
        <v>264.82876371696767</v>
      </c>
      <c r="BK64" s="24">
        <f>SUM(C64:BJ64)</f>
        <v>10572.931053556684</v>
      </c>
    </row>
    <row r="65" spans="1:63" s="25" customFormat="1" ht="14.25">
      <c r="A65" s="20"/>
      <c r="B65" s="7" t="s">
        <v>162</v>
      </c>
      <c r="C65" s="21">
        <v>0</v>
      </c>
      <c r="D65" s="22">
        <v>4.487834684967743</v>
      </c>
      <c r="E65" s="22">
        <v>0</v>
      </c>
      <c r="F65" s="22">
        <v>0</v>
      </c>
      <c r="G65" s="23">
        <v>0</v>
      </c>
      <c r="H65" s="21">
        <v>170.8349738446451</v>
      </c>
      <c r="I65" s="22">
        <v>24.715600944838705</v>
      </c>
      <c r="J65" s="22">
        <v>0.01637284948387097</v>
      </c>
      <c r="K65" s="22">
        <v>0</v>
      </c>
      <c r="L65" s="23">
        <v>175.1535266333226</v>
      </c>
      <c r="M65" s="21">
        <v>0</v>
      </c>
      <c r="N65" s="22">
        <v>0</v>
      </c>
      <c r="O65" s="22">
        <v>0</v>
      </c>
      <c r="P65" s="22">
        <v>0</v>
      </c>
      <c r="Q65" s="23">
        <v>0</v>
      </c>
      <c r="R65" s="21">
        <v>77.49543287593548</v>
      </c>
      <c r="S65" s="22">
        <v>18.80781361483871</v>
      </c>
      <c r="T65" s="22">
        <v>0</v>
      </c>
      <c r="U65" s="22">
        <v>0</v>
      </c>
      <c r="V65" s="23">
        <v>74.03230883677419</v>
      </c>
      <c r="W65" s="21">
        <v>0</v>
      </c>
      <c r="X65" s="22">
        <v>0</v>
      </c>
      <c r="Y65" s="22">
        <v>0</v>
      </c>
      <c r="Z65" s="22">
        <v>0</v>
      </c>
      <c r="AA65" s="23">
        <v>0</v>
      </c>
      <c r="AB65" s="21">
        <v>0</v>
      </c>
      <c r="AC65" s="22">
        <v>0</v>
      </c>
      <c r="AD65" s="22">
        <v>0</v>
      </c>
      <c r="AE65" s="22">
        <v>0</v>
      </c>
      <c r="AF65" s="23">
        <v>0</v>
      </c>
      <c r="AG65" s="21">
        <v>0</v>
      </c>
      <c r="AH65" s="22">
        <v>0</v>
      </c>
      <c r="AI65" s="22">
        <v>0</v>
      </c>
      <c r="AJ65" s="22">
        <v>0</v>
      </c>
      <c r="AK65" s="23">
        <v>0</v>
      </c>
      <c r="AL65" s="21">
        <v>0</v>
      </c>
      <c r="AM65" s="22">
        <v>0</v>
      </c>
      <c r="AN65" s="22">
        <v>0</v>
      </c>
      <c r="AO65" s="22">
        <v>0</v>
      </c>
      <c r="AP65" s="23">
        <v>0</v>
      </c>
      <c r="AQ65" s="21">
        <v>0</v>
      </c>
      <c r="AR65" s="22">
        <v>0</v>
      </c>
      <c r="AS65" s="22">
        <v>0</v>
      </c>
      <c r="AT65" s="22">
        <v>0</v>
      </c>
      <c r="AU65" s="23">
        <v>0</v>
      </c>
      <c r="AV65" s="21">
        <v>1044.1928517862575</v>
      </c>
      <c r="AW65" s="22">
        <v>187.32346883836482</v>
      </c>
      <c r="AX65" s="22">
        <v>0.003465050612903226</v>
      </c>
      <c r="AY65" s="22">
        <v>0</v>
      </c>
      <c r="AZ65" s="23">
        <v>809.7626869516453</v>
      </c>
      <c r="BA65" s="21">
        <v>0</v>
      </c>
      <c r="BB65" s="22">
        <v>0</v>
      </c>
      <c r="BC65" s="22">
        <v>0</v>
      </c>
      <c r="BD65" s="22">
        <v>0</v>
      </c>
      <c r="BE65" s="23">
        <v>0</v>
      </c>
      <c r="BF65" s="21">
        <v>512.6669081988064</v>
      </c>
      <c r="BG65" s="22">
        <v>51.254840462322576</v>
      </c>
      <c r="BH65" s="22">
        <v>0.010800867354838711</v>
      </c>
      <c r="BI65" s="22">
        <v>0</v>
      </c>
      <c r="BJ65" s="23">
        <v>140.36748756796771</v>
      </c>
      <c r="BK65" s="24">
        <f>SUM(C65:BJ65)</f>
        <v>3291.126374008138</v>
      </c>
    </row>
    <row r="66" spans="1:63" s="25" customFormat="1" ht="14.25">
      <c r="A66" s="20"/>
      <c r="B66" s="7" t="s">
        <v>125</v>
      </c>
      <c r="C66" s="21">
        <v>0</v>
      </c>
      <c r="D66" s="22">
        <v>0</v>
      </c>
      <c r="E66" s="22">
        <v>0</v>
      </c>
      <c r="F66" s="22">
        <v>0</v>
      </c>
      <c r="G66" s="23">
        <v>0</v>
      </c>
      <c r="H66" s="21">
        <v>0.045777455096774194</v>
      </c>
      <c r="I66" s="22">
        <v>0</v>
      </c>
      <c r="J66" s="22">
        <v>0</v>
      </c>
      <c r="K66" s="22">
        <v>0</v>
      </c>
      <c r="L66" s="23">
        <v>0.05706330967741935</v>
      </c>
      <c r="M66" s="21">
        <v>0</v>
      </c>
      <c r="N66" s="22">
        <v>0</v>
      </c>
      <c r="O66" s="22">
        <v>0</v>
      </c>
      <c r="P66" s="22">
        <v>0</v>
      </c>
      <c r="Q66" s="23">
        <v>0</v>
      </c>
      <c r="R66" s="21">
        <v>0.06530578774193548</v>
      </c>
      <c r="S66" s="22">
        <v>0</v>
      </c>
      <c r="T66" s="22">
        <v>0</v>
      </c>
      <c r="U66" s="22">
        <v>0</v>
      </c>
      <c r="V66" s="23">
        <v>0</v>
      </c>
      <c r="W66" s="21">
        <v>0</v>
      </c>
      <c r="X66" s="22">
        <v>0</v>
      </c>
      <c r="Y66" s="22">
        <v>0</v>
      </c>
      <c r="Z66" s="22">
        <v>0</v>
      </c>
      <c r="AA66" s="23">
        <v>0</v>
      </c>
      <c r="AB66" s="21">
        <v>0</v>
      </c>
      <c r="AC66" s="22">
        <v>0</v>
      </c>
      <c r="AD66" s="22">
        <v>0</v>
      </c>
      <c r="AE66" s="22">
        <v>0</v>
      </c>
      <c r="AF66" s="23">
        <v>0</v>
      </c>
      <c r="AG66" s="21">
        <v>0</v>
      </c>
      <c r="AH66" s="22">
        <v>0</v>
      </c>
      <c r="AI66" s="22">
        <v>0</v>
      </c>
      <c r="AJ66" s="22">
        <v>0</v>
      </c>
      <c r="AK66" s="23">
        <v>0</v>
      </c>
      <c r="AL66" s="21">
        <v>0</v>
      </c>
      <c r="AM66" s="22">
        <v>0</v>
      </c>
      <c r="AN66" s="22">
        <v>0</v>
      </c>
      <c r="AO66" s="22">
        <v>0</v>
      </c>
      <c r="AP66" s="23">
        <v>0</v>
      </c>
      <c r="AQ66" s="21">
        <v>0</v>
      </c>
      <c r="AR66" s="22">
        <v>0</v>
      </c>
      <c r="AS66" s="22">
        <v>0</v>
      </c>
      <c r="AT66" s="22">
        <v>0</v>
      </c>
      <c r="AU66" s="23">
        <v>0</v>
      </c>
      <c r="AV66" s="21">
        <v>2.846016762225807</v>
      </c>
      <c r="AW66" s="22">
        <v>2.88143055466219</v>
      </c>
      <c r="AX66" s="22">
        <v>0</v>
      </c>
      <c r="AY66" s="22">
        <v>0</v>
      </c>
      <c r="AZ66" s="23">
        <v>31.374137913838705</v>
      </c>
      <c r="BA66" s="21">
        <v>0</v>
      </c>
      <c r="BB66" s="22">
        <v>0</v>
      </c>
      <c r="BC66" s="22">
        <v>0</v>
      </c>
      <c r="BD66" s="22">
        <v>0</v>
      </c>
      <c r="BE66" s="23">
        <v>0</v>
      </c>
      <c r="BF66" s="21">
        <v>1.6129919287741938</v>
      </c>
      <c r="BG66" s="22">
        <v>0.8163037935483871</v>
      </c>
      <c r="BH66" s="22">
        <v>0</v>
      </c>
      <c r="BI66" s="22">
        <v>0</v>
      </c>
      <c r="BJ66" s="23">
        <v>7.411875369838711</v>
      </c>
      <c r="BK66" s="24">
        <f>SUM(C66:BJ66)</f>
        <v>47.11090287540412</v>
      </c>
    </row>
    <row r="67" spans="1:63" s="25" customFormat="1" ht="28.5">
      <c r="A67" s="20"/>
      <c r="B67" s="7" t="s">
        <v>169</v>
      </c>
      <c r="C67" s="21">
        <v>0</v>
      </c>
      <c r="D67" s="22">
        <v>0.4933448387096774</v>
      </c>
      <c r="E67" s="22">
        <v>0</v>
      </c>
      <c r="F67" s="22">
        <v>0</v>
      </c>
      <c r="G67" s="23">
        <v>0</v>
      </c>
      <c r="H67" s="21">
        <v>0.47877532138709683</v>
      </c>
      <c r="I67" s="22">
        <v>493.031266334742</v>
      </c>
      <c r="J67" s="22">
        <v>0</v>
      </c>
      <c r="K67" s="22">
        <v>0</v>
      </c>
      <c r="L67" s="23">
        <v>75.671761897</v>
      </c>
      <c r="M67" s="21">
        <v>0</v>
      </c>
      <c r="N67" s="22">
        <v>0</v>
      </c>
      <c r="O67" s="22">
        <v>0</v>
      </c>
      <c r="P67" s="22">
        <v>0</v>
      </c>
      <c r="Q67" s="23">
        <v>0</v>
      </c>
      <c r="R67" s="21">
        <v>0.15953861722580648</v>
      </c>
      <c r="S67" s="22">
        <v>10.285630650580645</v>
      </c>
      <c r="T67" s="22">
        <v>9.762097305354837</v>
      </c>
      <c r="U67" s="22">
        <v>0</v>
      </c>
      <c r="V67" s="23">
        <v>6.71492951616129</v>
      </c>
      <c r="W67" s="21">
        <v>0</v>
      </c>
      <c r="X67" s="22">
        <v>0</v>
      </c>
      <c r="Y67" s="22">
        <v>0</v>
      </c>
      <c r="Z67" s="22">
        <v>0</v>
      </c>
      <c r="AA67" s="23">
        <v>0</v>
      </c>
      <c r="AB67" s="21">
        <v>0</v>
      </c>
      <c r="AC67" s="22">
        <v>0</v>
      </c>
      <c r="AD67" s="22">
        <v>0</v>
      </c>
      <c r="AE67" s="22">
        <v>0</v>
      </c>
      <c r="AF67" s="23">
        <v>0</v>
      </c>
      <c r="AG67" s="21">
        <v>0</v>
      </c>
      <c r="AH67" s="22">
        <v>0</v>
      </c>
      <c r="AI67" s="22">
        <v>0</v>
      </c>
      <c r="AJ67" s="22">
        <v>0</v>
      </c>
      <c r="AK67" s="23">
        <v>0</v>
      </c>
      <c r="AL67" s="21">
        <v>0</v>
      </c>
      <c r="AM67" s="22">
        <v>0</v>
      </c>
      <c r="AN67" s="22">
        <v>0</v>
      </c>
      <c r="AO67" s="22">
        <v>0</v>
      </c>
      <c r="AP67" s="23">
        <v>0</v>
      </c>
      <c r="AQ67" s="21">
        <v>0</v>
      </c>
      <c r="AR67" s="22">
        <v>0</v>
      </c>
      <c r="AS67" s="22">
        <v>0</v>
      </c>
      <c r="AT67" s="22">
        <v>0</v>
      </c>
      <c r="AU67" s="23">
        <v>0</v>
      </c>
      <c r="AV67" s="21">
        <v>0.40492421132258066</v>
      </c>
      <c r="AW67" s="22">
        <v>85.24673083824798</v>
      </c>
      <c r="AX67" s="22">
        <v>0</v>
      </c>
      <c r="AY67" s="22">
        <v>0</v>
      </c>
      <c r="AZ67" s="23">
        <v>83.8599062532258</v>
      </c>
      <c r="BA67" s="21">
        <v>0</v>
      </c>
      <c r="BB67" s="22">
        <v>0</v>
      </c>
      <c r="BC67" s="22">
        <v>0</v>
      </c>
      <c r="BD67" s="22">
        <v>0</v>
      </c>
      <c r="BE67" s="23">
        <v>0</v>
      </c>
      <c r="BF67" s="21">
        <v>0.08055859190322581</v>
      </c>
      <c r="BG67" s="22">
        <v>0.5469429477419354</v>
      </c>
      <c r="BH67" s="22">
        <v>0</v>
      </c>
      <c r="BI67" s="22">
        <v>0</v>
      </c>
      <c r="BJ67" s="23">
        <v>0.3683616705483871</v>
      </c>
      <c r="BK67" s="24">
        <f aca="true" t="shared" si="13" ref="BK67:BK91">SUM(C67:BJ67)</f>
        <v>767.1047689941515</v>
      </c>
    </row>
    <row r="68" spans="1:63" s="25" customFormat="1" ht="14.25">
      <c r="A68" s="20"/>
      <c r="B68" s="7" t="s">
        <v>126</v>
      </c>
      <c r="C68" s="21">
        <v>0</v>
      </c>
      <c r="D68" s="22">
        <v>16.324181809806454</v>
      </c>
      <c r="E68" s="22">
        <v>0</v>
      </c>
      <c r="F68" s="22">
        <v>0</v>
      </c>
      <c r="G68" s="23">
        <v>0</v>
      </c>
      <c r="H68" s="21">
        <v>373.7569033252581</v>
      </c>
      <c r="I68" s="22">
        <v>958.3729231320322</v>
      </c>
      <c r="J68" s="22">
        <v>0</v>
      </c>
      <c r="K68" s="22">
        <v>0</v>
      </c>
      <c r="L68" s="23">
        <v>339.7464587215161</v>
      </c>
      <c r="M68" s="21">
        <v>0</v>
      </c>
      <c r="N68" s="22">
        <v>0</v>
      </c>
      <c r="O68" s="22">
        <v>0</v>
      </c>
      <c r="P68" s="22">
        <v>0</v>
      </c>
      <c r="Q68" s="23">
        <v>0</v>
      </c>
      <c r="R68" s="21">
        <v>214.63657556019362</v>
      </c>
      <c r="S68" s="22">
        <v>140.74070346522583</v>
      </c>
      <c r="T68" s="22">
        <v>0.7870932767741935</v>
      </c>
      <c r="U68" s="22">
        <v>0</v>
      </c>
      <c r="V68" s="23">
        <v>90.94723122987097</v>
      </c>
      <c r="W68" s="21">
        <v>0</v>
      </c>
      <c r="X68" s="22">
        <v>0</v>
      </c>
      <c r="Y68" s="22">
        <v>0</v>
      </c>
      <c r="Z68" s="22">
        <v>0</v>
      </c>
      <c r="AA68" s="23">
        <v>0</v>
      </c>
      <c r="AB68" s="21">
        <v>0</v>
      </c>
      <c r="AC68" s="22">
        <v>0</v>
      </c>
      <c r="AD68" s="22">
        <v>0</v>
      </c>
      <c r="AE68" s="22">
        <v>0</v>
      </c>
      <c r="AF68" s="23">
        <v>0</v>
      </c>
      <c r="AG68" s="21">
        <v>0</v>
      </c>
      <c r="AH68" s="22">
        <v>0</v>
      </c>
      <c r="AI68" s="22">
        <v>0</v>
      </c>
      <c r="AJ68" s="22">
        <v>0</v>
      </c>
      <c r="AK68" s="23">
        <v>0</v>
      </c>
      <c r="AL68" s="21">
        <v>0</v>
      </c>
      <c r="AM68" s="22">
        <v>0</v>
      </c>
      <c r="AN68" s="22">
        <v>0</v>
      </c>
      <c r="AO68" s="22">
        <v>0</v>
      </c>
      <c r="AP68" s="23">
        <v>0</v>
      </c>
      <c r="AQ68" s="21">
        <v>0</v>
      </c>
      <c r="AR68" s="22">
        <v>0</v>
      </c>
      <c r="AS68" s="22">
        <v>0</v>
      </c>
      <c r="AT68" s="22">
        <v>0</v>
      </c>
      <c r="AU68" s="23">
        <v>0</v>
      </c>
      <c r="AV68" s="21">
        <v>2980.180851793517</v>
      </c>
      <c r="AW68" s="22">
        <v>509.37836080208024</v>
      </c>
      <c r="AX68" s="22">
        <v>0.17417950474193555</v>
      </c>
      <c r="AY68" s="22">
        <v>0</v>
      </c>
      <c r="AZ68" s="23">
        <v>2578.3094344958067</v>
      </c>
      <c r="BA68" s="21">
        <v>0</v>
      </c>
      <c r="BB68" s="22">
        <v>0</v>
      </c>
      <c r="BC68" s="22">
        <v>0</v>
      </c>
      <c r="BD68" s="22">
        <v>0</v>
      </c>
      <c r="BE68" s="23">
        <v>0</v>
      </c>
      <c r="BF68" s="21">
        <v>2094.3186087607405</v>
      </c>
      <c r="BG68" s="22">
        <v>130.27082429380647</v>
      </c>
      <c r="BH68" s="22">
        <v>0.17286939193548387</v>
      </c>
      <c r="BI68" s="22">
        <v>0</v>
      </c>
      <c r="BJ68" s="23">
        <v>715.5868907192261</v>
      </c>
      <c r="BK68" s="24">
        <f>SUM(C68:BJ68)</f>
        <v>11143.704090282532</v>
      </c>
    </row>
    <row r="69" spans="1:63" s="25" customFormat="1" ht="14.25">
      <c r="A69" s="20"/>
      <c r="B69" s="7" t="s">
        <v>127</v>
      </c>
      <c r="C69" s="21">
        <v>0</v>
      </c>
      <c r="D69" s="22">
        <v>16.22394749429032</v>
      </c>
      <c r="E69" s="22">
        <v>0</v>
      </c>
      <c r="F69" s="22">
        <v>0</v>
      </c>
      <c r="G69" s="23">
        <v>0</v>
      </c>
      <c r="H69" s="21">
        <v>356.8160419297096</v>
      </c>
      <c r="I69" s="22">
        <v>170.91911441412907</v>
      </c>
      <c r="J69" s="22">
        <v>0</v>
      </c>
      <c r="K69" s="22">
        <v>466.0681869203225</v>
      </c>
      <c r="L69" s="23">
        <v>215.61867154845166</v>
      </c>
      <c r="M69" s="21">
        <v>0</v>
      </c>
      <c r="N69" s="22">
        <v>0</v>
      </c>
      <c r="O69" s="22">
        <v>0</v>
      </c>
      <c r="P69" s="22">
        <v>0</v>
      </c>
      <c r="Q69" s="23">
        <v>0</v>
      </c>
      <c r="R69" s="21">
        <v>203.66792635732267</v>
      </c>
      <c r="S69" s="22">
        <v>48.437878578193555</v>
      </c>
      <c r="T69" s="22">
        <v>0</v>
      </c>
      <c r="U69" s="22">
        <v>0</v>
      </c>
      <c r="V69" s="23">
        <v>52.326741146290324</v>
      </c>
      <c r="W69" s="21">
        <v>0</v>
      </c>
      <c r="X69" s="22">
        <v>0</v>
      </c>
      <c r="Y69" s="22">
        <v>0</v>
      </c>
      <c r="Z69" s="22">
        <v>0</v>
      </c>
      <c r="AA69" s="23">
        <v>0</v>
      </c>
      <c r="AB69" s="21">
        <v>0</v>
      </c>
      <c r="AC69" s="22">
        <v>0</v>
      </c>
      <c r="AD69" s="22">
        <v>0</v>
      </c>
      <c r="AE69" s="22">
        <v>0</v>
      </c>
      <c r="AF69" s="23">
        <v>0</v>
      </c>
      <c r="AG69" s="21">
        <v>0</v>
      </c>
      <c r="AH69" s="22">
        <v>0</v>
      </c>
      <c r="AI69" s="22">
        <v>0</v>
      </c>
      <c r="AJ69" s="22">
        <v>0</v>
      </c>
      <c r="AK69" s="23">
        <v>0</v>
      </c>
      <c r="AL69" s="21">
        <v>0</v>
      </c>
      <c r="AM69" s="22">
        <v>0</v>
      </c>
      <c r="AN69" s="22">
        <v>0</v>
      </c>
      <c r="AO69" s="22">
        <v>0</v>
      </c>
      <c r="AP69" s="23">
        <v>0</v>
      </c>
      <c r="AQ69" s="21">
        <v>0</v>
      </c>
      <c r="AR69" s="22">
        <v>0</v>
      </c>
      <c r="AS69" s="22">
        <v>0</v>
      </c>
      <c r="AT69" s="22">
        <v>0</v>
      </c>
      <c r="AU69" s="23">
        <v>0</v>
      </c>
      <c r="AV69" s="21">
        <v>4606.385195725071</v>
      </c>
      <c r="AW69" s="22">
        <v>358.71562951808414</v>
      </c>
      <c r="AX69" s="22">
        <v>0.5791692677419356</v>
      </c>
      <c r="AY69" s="22">
        <v>0</v>
      </c>
      <c r="AZ69" s="23">
        <v>1978.9103511599033</v>
      </c>
      <c r="BA69" s="21">
        <v>0</v>
      </c>
      <c r="BB69" s="22">
        <v>0</v>
      </c>
      <c r="BC69" s="22">
        <v>0</v>
      </c>
      <c r="BD69" s="22">
        <v>0</v>
      </c>
      <c r="BE69" s="23">
        <v>0</v>
      </c>
      <c r="BF69" s="21">
        <v>2828.883215665998</v>
      </c>
      <c r="BG69" s="22">
        <v>99.13056433122581</v>
      </c>
      <c r="BH69" s="22">
        <v>0.0015680861612903222</v>
      </c>
      <c r="BI69" s="22">
        <v>0</v>
      </c>
      <c r="BJ69" s="23">
        <v>572.9301212244192</v>
      </c>
      <c r="BK69" s="24">
        <f>SUM(C69:BJ69)</f>
        <v>11975.614323367314</v>
      </c>
    </row>
    <row r="70" spans="1:63" s="25" customFormat="1" ht="14.25">
      <c r="A70" s="20"/>
      <c r="B70" s="7" t="s">
        <v>128</v>
      </c>
      <c r="C70" s="21">
        <v>0</v>
      </c>
      <c r="D70" s="22">
        <v>0.6536562903225807</v>
      </c>
      <c r="E70" s="22">
        <v>0</v>
      </c>
      <c r="F70" s="22">
        <v>0</v>
      </c>
      <c r="G70" s="23">
        <v>0</v>
      </c>
      <c r="H70" s="21">
        <v>2.5907204004838715</v>
      </c>
      <c r="I70" s="22">
        <v>0.8450494940000002</v>
      </c>
      <c r="J70" s="22">
        <v>0</v>
      </c>
      <c r="K70" s="22">
        <v>0</v>
      </c>
      <c r="L70" s="23">
        <v>7.526834505838709</v>
      </c>
      <c r="M70" s="21">
        <v>0</v>
      </c>
      <c r="N70" s="22">
        <v>0</v>
      </c>
      <c r="O70" s="22">
        <v>0</v>
      </c>
      <c r="P70" s="22">
        <v>0</v>
      </c>
      <c r="Q70" s="23">
        <v>0</v>
      </c>
      <c r="R70" s="21">
        <v>1.531179411612903</v>
      </c>
      <c r="S70" s="22">
        <v>2.415311934903225</v>
      </c>
      <c r="T70" s="22">
        <v>0</v>
      </c>
      <c r="U70" s="22">
        <v>0</v>
      </c>
      <c r="V70" s="23">
        <v>0.7246164758064515</v>
      </c>
      <c r="W70" s="21">
        <v>0</v>
      </c>
      <c r="X70" s="22">
        <v>0</v>
      </c>
      <c r="Y70" s="22">
        <v>0</v>
      </c>
      <c r="Z70" s="22">
        <v>0</v>
      </c>
      <c r="AA70" s="23">
        <v>0</v>
      </c>
      <c r="AB70" s="21">
        <v>0</v>
      </c>
      <c r="AC70" s="22">
        <v>0</v>
      </c>
      <c r="AD70" s="22">
        <v>0</v>
      </c>
      <c r="AE70" s="22">
        <v>0</v>
      </c>
      <c r="AF70" s="23">
        <v>0</v>
      </c>
      <c r="AG70" s="21">
        <v>0</v>
      </c>
      <c r="AH70" s="22">
        <v>0</v>
      </c>
      <c r="AI70" s="22">
        <v>0</v>
      </c>
      <c r="AJ70" s="22">
        <v>0</v>
      </c>
      <c r="AK70" s="23">
        <v>0</v>
      </c>
      <c r="AL70" s="21">
        <v>0</v>
      </c>
      <c r="AM70" s="22">
        <v>0</v>
      </c>
      <c r="AN70" s="22">
        <v>0</v>
      </c>
      <c r="AO70" s="22">
        <v>0</v>
      </c>
      <c r="AP70" s="23">
        <v>0</v>
      </c>
      <c r="AQ70" s="21">
        <v>0</v>
      </c>
      <c r="AR70" s="22">
        <v>0</v>
      </c>
      <c r="AS70" s="22">
        <v>0</v>
      </c>
      <c r="AT70" s="22">
        <v>0</v>
      </c>
      <c r="AU70" s="23">
        <v>0</v>
      </c>
      <c r="AV70" s="21">
        <v>33.937557431903215</v>
      </c>
      <c r="AW70" s="22">
        <v>12.850191971236391</v>
      </c>
      <c r="AX70" s="22">
        <v>0</v>
      </c>
      <c r="AY70" s="22">
        <v>0</v>
      </c>
      <c r="AZ70" s="23">
        <v>80.89623623267738</v>
      </c>
      <c r="BA70" s="21">
        <v>0</v>
      </c>
      <c r="BB70" s="22">
        <v>0</v>
      </c>
      <c r="BC70" s="22">
        <v>0</v>
      </c>
      <c r="BD70" s="22">
        <v>0</v>
      </c>
      <c r="BE70" s="23">
        <v>0</v>
      </c>
      <c r="BF70" s="21">
        <v>21.18448039719355</v>
      </c>
      <c r="BG70" s="22">
        <v>11.240423720709678</v>
      </c>
      <c r="BH70" s="22">
        <v>0</v>
      </c>
      <c r="BI70" s="22">
        <v>0</v>
      </c>
      <c r="BJ70" s="23">
        <v>26.414703475096765</v>
      </c>
      <c r="BK70" s="24">
        <f>SUM(C70:BJ70)</f>
        <v>202.81096174178472</v>
      </c>
    </row>
    <row r="71" spans="1:63" s="25" customFormat="1" ht="14.25">
      <c r="A71" s="20"/>
      <c r="B71" s="7" t="s">
        <v>164</v>
      </c>
      <c r="C71" s="21">
        <v>0</v>
      </c>
      <c r="D71" s="22">
        <v>0.7220899513225805</v>
      </c>
      <c r="E71" s="22">
        <v>0</v>
      </c>
      <c r="F71" s="22">
        <v>0</v>
      </c>
      <c r="G71" s="23">
        <v>0</v>
      </c>
      <c r="H71" s="21">
        <v>12.960802284838712</v>
      </c>
      <c r="I71" s="22">
        <v>7.68515526967742</v>
      </c>
      <c r="J71" s="22">
        <v>0</v>
      </c>
      <c r="K71" s="22">
        <v>0</v>
      </c>
      <c r="L71" s="23">
        <v>14.410921647677418</v>
      </c>
      <c r="M71" s="21">
        <v>0</v>
      </c>
      <c r="N71" s="22">
        <v>0</v>
      </c>
      <c r="O71" s="22">
        <v>0</v>
      </c>
      <c r="P71" s="22">
        <v>0</v>
      </c>
      <c r="Q71" s="23">
        <v>0</v>
      </c>
      <c r="R71" s="21">
        <v>10.730760739290323</v>
      </c>
      <c r="S71" s="22">
        <v>1.8500009812258063</v>
      </c>
      <c r="T71" s="22">
        <v>0.17273999222580647</v>
      </c>
      <c r="U71" s="22">
        <v>0</v>
      </c>
      <c r="V71" s="23">
        <v>8.565501402064518</v>
      </c>
      <c r="W71" s="21">
        <v>0</v>
      </c>
      <c r="X71" s="22">
        <v>0</v>
      </c>
      <c r="Y71" s="22">
        <v>0</v>
      </c>
      <c r="Z71" s="22">
        <v>0</v>
      </c>
      <c r="AA71" s="23">
        <v>0</v>
      </c>
      <c r="AB71" s="21">
        <v>0</v>
      </c>
      <c r="AC71" s="22">
        <v>0</v>
      </c>
      <c r="AD71" s="22">
        <v>0</v>
      </c>
      <c r="AE71" s="22">
        <v>0</v>
      </c>
      <c r="AF71" s="23">
        <v>0</v>
      </c>
      <c r="AG71" s="21">
        <v>0</v>
      </c>
      <c r="AH71" s="22">
        <v>0</v>
      </c>
      <c r="AI71" s="22">
        <v>0</v>
      </c>
      <c r="AJ71" s="22">
        <v>0</v>
      </c>
      <c r="AK71" s="23">
        <v>0</v>
      </c>
      <c r="AL71" s="21">
        <v>0</v>
      </c>
      <c r="AM71" s="22">
        <v>0</v>
      </c>
      <c r="AN71" s="22">
        <v>0</v>
      </c>
      <c r="AO71" s="22">
        <v>0</v>
      </c>
      <c r="AP71" s="23">
        <v>0</v>
      </c>
      <c r="AQ71" s="21">
        <v>0</v>
      </c>
      <c r="AR71" s="22">
        <v>0</v>
      </c>
      <c r="AS71" s="22">
        <v>0</v>
      </c>
      <c r="AT71" s="22">
        <v>0</v>
      </c>
      <c r="AU71" s="23">
        <v>0</v>
      </c>
      <c r="AV71" s="21">
        <v>69.88127378145165</v>
      </c>
      <c r="AW71" s="22">
        <v>36.76769295133706</v>
      </c>
      <c r="AX71" s="22">
        <v>0</v>
      </c>
      <c r="AY71" s="22">
        <v>0</v>
      </c>
      <c r="AZ71" s="23">
        <v>121.47580308329034</v>
      </c>
      <c r="BA71" s="21">
        <v>0</v>
      </c>
      <c r="BB71" s="22">
        <v>0</v>
      </c>
      <c r="BC71" s="22">
        <v>0</v>
      </c>
      <c r="BD71" s="22">
        <v>0</v>
      </c>
      <c r="BE71" s="23">
        <v>0</v>
      </c>
      <c r="BF71" s="21">
        <v>72.23462404222579</v>
      </c>
      <c r="BG71" s="22">
        <v>17.89277950967742</v>
      </c>
      <c r="BH71" s="22">
        <v>0</v>
      </c>
      <c r="BI71" s="22">
        <v>0</v>
      </c>
      <c r="BJ71" s="23">
        <v>47.78421113761291</v>
      </c>
      <c r="BK71" s="24">
        <f>SUM(C71:BJ71)</f>
        <v>423.1343567739178</v>
      </c>
    </row>
    <row r="72" spans="1:63" s="25" customFormat="1" ht="14.25">
      <c r="A72" s="20"/>
      <c r="B72" s="7" t="s">
        <v>129</v>
      </c>
      <c r="C72" s="21">
        <v>0</v>
      </c>
      <c r="D72" s="22">
        <v>17.45529852290323</v>
      </c>
      <c r="E72" s="22">
        <v>0</v>
      </c>
      <c r="F72" s="22">
        <v>0</v>
      </c>
      <c r="G72" s="23">
        <v>0</v>
      </c>
      <c r="H72" s="21">
        <v>617.9666100465806</v>
      </c>
      <c r="I72" s="22">
        <v>86.83487660154839</v>
      </c>
      <c r="J72" s="22">
        <v>0</v>
      </c>
      <c r="K72" s="22">
        <v>0</v>
      </c>
      <c r="L72" s="23">
        <v>312.8154624020968</v>
      </c>
      <c r="M72" s="21">
        <v>0</v>
      </c>
      <c r="N72" s="22">
        <v>0</v>
      </c>
      <c r="O72" s="22">
        <v>0</v>
      </c>
      <c r="P72" s="22">
        <v>0</v>
      </c>
      <c r="Q72" s="23">
        <v>0</v>
      </c>
      <c r="R72" s="21">
        <v>257.3687510246452</v>
      </c>
      <c r="S72" s="22">
        <v>25.880747752774198</v>
      </c>
      <c r="T72" s="22">
        <v>0</v>
      </c>
      <c r="U72" s="22">
        <v>0</v>
      </c>
      <c r="V72" s="23">
        <v>74.8570720818387</v>
      </c>
      <c r="W72" s="21">
        <v>0</v>
      </c>
      <c r="X72" s="22">
        <v>0</v>
      </c>
      <c r="Y72" s="22">
        <v>0</v>
      </c>
      <c r="Z72" s="22">
        <v>0</v>
      </c>
      <c r="AA72" s="23">
        <v>0</v>
      </c>
      <c r="AB72" s="21">
        <v>0</v>
      </c>
      <c r="AC72" s="22">
        <v>0</v>
      </c>
      <c r="AD72" s="22">
        <v>0</v>
      </c>
      <c r="AE72" s="22">
        <v>0</v>
      </c>
      <c r="AF72" s="23">
        <v>0</v>
      </c>
      <c r="AG72" s="21">
        <v>0</v>
      </c>
      <c r="AH72" s="22">
        <v>0</v>
      </c>
      <c r="AI72" s="22">
        <v>0</v>
      </c>
      <c r="AJ72" s="22">
        <v>0</v>
      </c>
      <c r="AK72" s="23">
        <v>0</v>
      </c>
      <c r="AL72" s="21">
        <v>0</v>
      </c>
      <c r="AM72" s="22">
        <v>0</v>
      </c>
      <c r="AN72" s="22">
        <v>0</v>
      </c>
      <c r="AO72" s="22">
        <v>0</v>
      </c>
      <c r="AP72" s="23">
        <v>0</v>
      </c>
      <c r="AQ72" s="21">
        <v>0</v>
      </c>
      <c r="AR72" s="22">
        <v>0</v>
      </c>
      <c r="AS72" s="22">
        <v>0</v>
      </c>
      <c r="AT72" s="22">
        <v>0</v>
      </c>
      <c r="AU72" s="23">
        <v>0</v>
      </c>
      <c r="AV72" s="21">
        <v>5006.792219323068</v>
      </c>
      <c r="AW72" s="22">
        <v>409.9095828714159</v>
      </c>
      <c r="AX72" s="22">
        <v>0.05806047303225808</v>
      </c>
      <c r="AY72" s="22">
        <v>0</v>
      </c>
      <c r="AZ72" s="23">
        <v>1830.6909544833532</v>
      </c>
      <c r="BA72" s="21">
        <v>0</v>
      </c>
      <c r="BB72" s="22">
        <v>0</v>
      </c>
      <c r="BC72" s="22">
        <v>0</v>
      </c>
      <c r="BD72" s="22">
        <v>0</v>
      </c>
      <c r="BE72" s="23">
        <v>0</v>
      </c>
      <c r="BF72" s="21">
        <v>2597.5447223127744</v>
      </c>
      <c r="BG72" s="22">
        <v>141.4709372804839</v>
      </c>
      <c r="BH72" s="22">
        <v>0.13682390890322577</v>
      </c>
      <c r="BI72" s="22">
        <v>0</v>
      </c>
      <c r="BJ72" s="23">
        <v>566.6267631442903</v>
      </c>
      <c r="BK72" s="24">
        <f t="shared" si="13"/>
        <v>11946.408882229707</v>
      </c>
    </row>
    <row r="73" spans="1:63" s="25" customFormat="1" ht="14.25">
      <c r="A73" s="20"/>
      <c r="B73" s="7" t="s">
        <v>130</v>
      </c>
      <c r="C73" s="21">
        <v>0</v>
      </c>
      <c r="D73" s="22">
        <v>4.636931189741935</v>
      </c>
      <c r="E73" s="22">
        <v>0</v>
      </c>
      <c r="F73" s="22">
        <v>0</v>
      </c>
      <c r="G73" s="23">
        <v>0</v>
      </c>
      <c r="H73" s="21">
        <v>141.91175910203225</v>
      </c>
      <c r="I73" s="22">
        <v>82.8182949570968</v>
      </c>
      <c r="J73" s="22">
        <v>0</v>
      </c>
      <c r="K73" s="22">
        <v>0</v>
      </c>
      <c r="L73" s="23">
        <v>40.56722330238709</v>
      </c>
      <c r="M73" s="21">
        <v>0</v>
      </c>
      <c r="N73" s="22">
        <v>0</v>
      </c>
      <c r="O73" s="22">
        <v>0</v>
      </c>
      <c r="P73" s="22">
        <v>0</v>
      </c>
      <c r="Q73" s="23">
        <v>0</v>
      </c>
      <c r="R73" s="21">
        <v>45.03153311467743</v>
      </c>
      <c r="S73" s="22">
        <v>19.281038826741934</v>
      </c>
      <c r="T73" s="22">
        <v>0</v>
      </c>
      <c r="U73" s="22">
        <v>0</v>
      </c>
      <c r="V73" s="23">
        <v>6.221069843580646</v>
      </c>
      <c r="W73" s="21">
        <v>0</v>
      </c>
      <c r="X73" s="22">
        <v>0</v>
      </c>
      <c r="Y73" s="22">
        <v>0</v>
      </c>
      <c r="Z73" s="22">
        <v>0</v>
      </c>
      <c r="AA73" s="23">
        <v>0</v>
      </c>
      <c r="AB73" s="21">
        <v>0</v>
      </c>
      <c r="AC73" s="22">
        <v>0</v>
      </c>
      <c r="AD73" s="22">
        <v>0</v>
      </c>
      <c r="AE73" s="22">
        <v>0</v>
      </c>
      <c r="AF73" s="23">
        <v>0</v>
      </c>
      <c r="AG73" s="21">
        <v>0</v>
      </c>
      <c r="AH73" s="22">
        <v>0</v>
      </c>
      <c r="AI73" s="22">
        <v>0</v>
      </c>
      <c r="AJ73" s="22">
        <v>0</v>
      </c>
      <c r="AK73" s="23">
        <v>0</v>
      </c>
      <c r="AL73" s="21">
        <v>0</v>
      </c>
      <c r="AM73" s="22">
        <v>0</v>
      </c>
      <c r="AN73" s="22">
        <v>0</v>
      </c>
      <c r="AO73" s="22">
        <v>0</v>
      </c>
      <c r="AP73" s="23">
        <v>0</v>
      </c>
      <c r="AQ73" s="21">
        <v>0</v>
      </c>
      <c r="AR73" s="22">
        <v>0</v>
      </c>
      <c r="AS73" s="22">
        <v>0</v>
      </c>
      <c r="AT73" s="22">
        <v>0</v>
      </c>
      <c r="AU73" s="23">
        <v>0</v>
      </c>
      <c r="AV73" s="21">
        <v>1449.498808214737</v>
      </c>
      <c r="AW73" s="22">
        <v>143.37839995862456</v>
      </c>
      <c r="AX73" s="22">
        <v>0.01650107129032258</v>
      </c>
      <c r="AY73" s="22">
        <v>0</v>
      </c>
      <c r="AZ73" s="23">
        <v>263.72293761800006</v>
      </c>
      <c r="BA73" s="21">
        <v>0</v>
      </c>
      <c r="BB73" s="22">
        <v>0</v>
      </c>
      <c r="BC73" s="22">
        <v>0</v>
      </c>
      <c r="BD73" s="22">
        <v>0</v>
      </c>
      <c r="BE73" s="23">
        <v>0</v>
      </c>
      <c r="BF73" s="21">
        <v>703.3212642443535</v>
      </c>
      <c r="BG73" s="22">
        <v>34.781879059419346</v>
      </c>
      <c r="BH73" s="22">
        <v>0.068715589</v>
      </c>
      <c r="BI73" s="22">
        <v>0</v>
      </c>
      <c r="BJ73" s="23">
        <v>37.51633567667742</v>
      </c>
      <c r="BK73" s="24">
        <f t="shared" si="13"/>
        <v>2972.7726917683603</v>
      </c>
    </row>
    <row r="74" spans="1:63" s="25" customFormat="1" ht="14.25">
      <c r="A74" s="20"/>
      <c r="B74" s="7" t="s">
        <v>144</v>
      </c>
      <c r="C74" s="21">
        <v>0</v>
      </c>
      <c r="D74" s="22">
        <v>6.425714588516129</v>
      </c>
      <c r="E74" s="22">
        <v>0</v>
      </c>
      <c r="F74" s="22">
        <v>0</v>
      </c>
      <c r="G74" s="23">
        <v>0</v>
      </c>
      <c r="H74" s="21">
        <v>9.988527136838709</v>
      </c>
      <c r="I74" s="22">
        <v>16.800294333483865</v>
      </c>
      <c r="J74" s="22">
        <v>0</v>
      </c>
      <c r="K74" s="22">
        <v>0</v>
      </c>
      <c r="L74" s="23">
        <v>106.2075875033871</v>
      </c>
      <c r="M74" s="21">
        <v>0</v>
      </c>
      <c r="N74" s="22">
        <v>0</v>
      </c>
      <c r="O74" s="22">
        <v>0</v>
      </c>
      <c r="P74" s="22">
        <v>0</v>
      </c>
      <c r="Q74" s="23">
        <v>0</v>
      </c>
      <c r="R74" s="21">
        <v>4.188955373387097</v>
      </c>
      <c r="S74" s="22">
        <v>0.3219075252903227</v>
      </c>
      <c r="T74" s="22">
        <v>0</v>
      </c>
      <c r="U74" s="22">
        <v>0</v>
      </c>
      <c r="V74" s="23">
        <v>1.097160545451613</v>
      </c>
      <c r="W74" s="21">
        <v>0</v>
      </c>
      <c r="X74" s="22">
        <v>0</v>
      </c>
      <c r="Y74" s="22">
        <v>0</v>
      </c>
      <c r="Z74" s="22">
        <v>0</v>
      </c>
      <c r="AA74" s="23">
        <v>0</v>
      </c>
      <c r="AB74" s="21">
        <v>0</v>
      </c>
      <c r="AC74" s="22">
        <v>0</v>
      </c>
      <c r="AD74" s="22">
        <v>0</v>
      </c>
      <c r="AE74" s="22">
        <v>0</v>
      </c>
      <c r="AF74" s="23">
        <v>0</v>
      </c>
      <c r="AG74" s="21">
        <v>0</v>
      </c>
      <c r="AH74" s="22">
        <v>0</v>
      </c>
      <c r="AI74" s="22">
        <v>0</v>
      </c>
      <c r="AJ74" s="22">
        <v>0</v>
      </c>
      <c r="AK74" s="23">
        <v>0</v>
      </c>
      <c r="AL74" s="21">
        <v>0</v>
      </c>
      <c r="AM74" s="22">
        <v>0</v>
      </c>
      <c r="AN74" s="22">
        <v>0</v>
      </c>
      <c r="AO74" s="22">
        <v>0</v>
      </c>
      <c r="AP74" s="23">
        <v>0</v>
      </c>
      <c r="AQ74" s="21">
        <v>0</v>
      </c>
      <c r="AR74" s="22">
        <v>0</v>
      </c>
      <c r="AS74" s="22">
        <v>0</v>
      </c>
      <c r="AT74" s="22">
        <v>0</v>
      </c>
      <c r="AU74" s="23">
        <v>0</v>
      </c>
      <c r="AV74" s="21">
        <v>11.889577212096777</v>
      </c>
      <c r="AW74" s="22">
        <v>7.395616932524825</v>
      </c>
      <c r="AX74" s="22">
        <v>0</v>
      </c>
      <c r="AY74" s="22">
        <v>0</v>
      </c>
      <c r="AZ74" s="23">
        <v>41.08065244025806</v>
      </c>
      <c r="BA74" s="21">
        <v>0</v>
      </c>
      <c r="BB74" s="22">
        <v>0</v>
      </c>
      <c r="BC74" s="22">
        <v>0</v>
      </c>
      <c r="BD74" s="22">
        <v>0</v>
      </c>
      <c r="BE74" s="23">
        <v>0</v>
      </c>
      <c r="BF74" s="21">
        <v>3.7244654185161283</v>
      </c>
      <c r="BG74" s="22">
        <v>4.351365247612902</v>
      </c>
      <c r="BH74" s="22">
        <v>0</v>
      </c>
      <c r="BI74" s="22">
        <v>0</v>
      </c>
      <c r="BJ74" s="23">
        <v>3.220610375612904</v>
      </c>
      <c r="BK74" s="24">
        <f>SUM(C74:BJ74)</f>
        <v>216.69243463297644</v>
      </c>
    </row>
    <row r="75" spans="1:63" s="25" customFormat="1" ht="14.25">
      <c r="A75" s="20"/>
      <c r="B75" s="7" t="s">
        <v>163</v>
      </c>
      <c r="C75" s="21">
        <v>0</v>
      </c>
      <c r="D75" s="22">
        <v>5.19430563580645</v>
      </c>
      <c r="E75" s="22">
        <v>0</v>
      </c>
      <c r="F75" s="22">
        <v>0</v>
      </c>
      <c r="G75" s="23">
        <v>0</v>
      </c>
      <c r="H75" s="21">
        <v>76.54572663316128</v>
      </c>
      <c r="I75" s="22">
        <v>34.04281736006452</v>
      </c>
      <c r="J75" s="22">
        <v>0</v>
      </c>
      <c r="K75" s="22">
        <v>0</v>
      </c>
      <c r="L75" s="23">
        <v>93.54833816209677</v>
      </c>
      <c r="M75" s="21">
        <v>0</v>
      </c>
      <c r="N75" s="22">
        <v>0</v>
      </c>
      <c r="O75" s="22">
        <v>0</v>
      </c>
      <c r="P75" s="22">
        <v>0</v>
      </c>
      <c r="Q75" s="23">
        <v>0</v>
      </c>
      <c r="R75" s="21">
        <v>71.46230074132257</v>
      </c>
      <c r="S75" s="22">
        <v>39.70196660358065</v>
      </c>
      <c r="T75" s="22">
        <v>0</v>
      </c>
      <c r="U75" s="22">
        <v>0</v>
      </c>
      <c r="V75" s="23">
        <v>48.897963335161286</v>
      </c>
      <c r="W75" s="21">
        <v>0</v>
      </c>
      <c r="X75" s="22">
        <v>0</v>
      </c>
      <c r="Y75" s="22">
        <v>0</v>
      </c>
      <c r="Z75" s="22">
        <v>0</v>
      </c>
      <c r="AA75" s="23">
        <v>0</v>
      </c>
      <c r="AB75" s="21">
        <v>0</v>
      </c>
      <c r="AC75" s="22">
        <v>0</v>
      </c>
      <c r="AD75" s="22">
        <v>0</v>
      </c>
      <c r="AE75" s="22">
        <v>0</v>
      </c>
      <c r="AF75" s="23">
        <v>0</v>
      </c>
      <c r="AG75" s="21">
        <v>0</v>
      </c>
      <c r="AH75" s="22">
        <v>0</v>
      </c>
      <c r="AI75" s="22">
        <v>0</v>
      </c>
      <c r="AJ75" s="22">
        <v>0</v>
      </c>
      <c r="AK75" s="23">
        <v>0</v>
      </c>
      <c r="AL75" s="21">
        <v>0</v>
      </c>
      <c r="AM75" s="22">
        <v>0</v>
      </c>
      <c r="AN75" s="22">
        <v>0</v>
      </c>
      <c r="AO75" s="22">
        <v>0</v>
      </c>
      <c r="AP75" s="23">
        <v>0</v>
      </c>
      <c r="AQ75" s="21">
        <v>0</v>
      </c>
      <c r="AR75" s="22">
        <v>0</v>
      </c>
      <c r="AS75" s="22">
        <v>0</v>
      </c>
      <c r="AT75" s="22">
        <v>0</v>
      </c>
      <c r="AU75" s="23">
        <v>0</v>
      </c>
      <c r="AV75" s="21">
        <v>782.487423985774</v>
      </c>
      <c r="AW75" s="22">
        <v>231.52664558835426</v>
      </c>
      <c r="AX75" s="22">
        <v>0.6173873930645161</v>
      </c>
      <c r="AY75" s="22">
        <v>0</v>
      </c>
      <c r="AZ75" s="23">
        <v>1317.5359731880646</v>
      </c>
      <c r="BA75" s="21">
        <v>0</v>
      </c>
      <c r="BB75" s="22">
        <v>0</v>
      </c>
      <c r="BC75" s="22">
        <v>0</v>
      </c>
      <c r="BD75" s="22">
        <v>0</v>
      </c>
      <c r="BE75" s="23">
        <v>0</v>
      </c>
      <c r="BF75" s="21">
        <v>655.5282938137417</v>
      </c>
      <c r="BG75" s="22">
        <v>79.61722734806452</v>
      </c>
      <c r="BH75" s="22">
        <v>2.009487371774194</v>
      </c>
      <c r="BI75" s="22">
        <v>0</v>
      </c>
      <c r="BJ75" s="23">
        <v>472.40237787490304</v>
      </c>
      <c r="BK75" s="24">
        <f t="shared" si="13"/>
        <v>3911.1182350349345</v>
      </c>
    </row>
    <row r="76" spans="1:63" s="25" customFormat="1" ht="14.25">
      <c r="A76" s="20"/>
      <c r="B76" s="7" t="s">
        <v>131</v>
      </c>
      <c r="C76" s="21">
        <v>0</v>
      </c>
      <c r="D76" s="22">
        <v>8.349745496774196</v>
      </c>
      <c r="E76" s="22">
        <v>0</v>
      </c>
      <c r="F76" s="22">
        <v>0</v>
      </c>
      <c r="G76" s="23">
        <v>0</v>
      </c>
      <c r="H76" s="21">
        <v>143.2695073640968</v>
      </c>
      <c r="I76" s="22">
        <v>49.619736140193545</v>
      </c>
      <c r="J76" s="22">
        <v>0</v>
      </c>
      <c r="K76" s="22">
        <v>0</v>
      </c>
      <c r="L76" s="23">
        <v>95.46900930106452</v>
      </c>
      <c r="M76" s="21">
        <v>0</v>
      </c>
      <c r="N76" s="22">
        <v>0</v>
      </c>
      <c r="O76" s="22">
        <v>0</v>
      </c>
      <c r="P76" s="22">
        <v>0</v>
      </c>
      <c r="Q76" s="23">
        <v>0</v>
      </c>
      <c r="R76" s="21">
        <v>89.55129077632257</v>
      </c>
      <c r="S76" s="22">
        <v>8.301279114387098</v>
      </c>
      <c r="T76" s="22">
        <v>0</v>
      </c>
      <c r="U76" s="22">
        <v>0</v>
      </c>
      <c r="V76" s="23">
        <v>27.49574607419354</v>
      </c>
      <c r="W76" s="21">
        <v>0</v>
      </c>
      <c r="X76" s="22">
        <v>0</v>
      </c>
      <c r="Y76" s="22">
        <v>0</v>
      </c>
      <c r="Z76" s="22">
        <v>0</v>
      </c>
      <c r="AA76" s="23">
        <v>0</v>
      </c>
      <c r="AB76" s="21">
        <v>0</v>
      </c>
      <c r="AC76" s="22">
        <v>0</v>
      </c>
      <c r="AD76" s="22">
        <v>0</v>
      </c>
      <c r="AE76" s="22">
        <v>0</v>
      </c>
      <c r="AF76" s="23">
        <v>0</v>
      </c>
      <c r="AG76" s="21">
        <v>0</v>
      </c>
      <c r="AH76" s="22">
        <v>0</v>
      </c>
      <c r="AI76" s="22">
        <v>0</v>
      </c>
      <c r="AJ76" s="22">
        <v>0</v>
      </c>
      <c r="AK76" s="23">
        <v>0</v>
      </c>
      <c r="AL76" s="21">
        <v>0</v>
      </c>
      <c r="AM76" s="22">
        <v>0</v>
      </c>
      <c r="AN76" s="22">
        <v>0</v>
      </c>
      <c r="AO76" s="22">
        <v>0</v>
      </c>
      <c r="AP76" s="23">
        <v>0</v>
      </c>
      <c r="AQ76" s="21">
        <v>0</v>
      </c>
      <c r="AR76" s="22">
        <v>0</v>
      </c>
      <c r="AS76" s="22">
        <v>0</v>
      </c>
      <c r="AT76" s="22">
        <v>0</v>
      </c>
      <c r="AU76" s="23">
        <v>0</v>
      </c>
      <c r="AV76" s="21">
        <v>2342.8849620653555</v>
      </c>
      <c r="AW76" s="22">
        <v>229.19064361942495</v>
      </c>
      <c r="AX76" s="22">
        <v>0.0005888916129032258</v>
      </c>
      <c r="AY76" s="22">
        <v>0</v>
      </c>
      <c r="AZ76" s="23">
        <v>819.2524116814839</v>
      </c>
      <c r="BA76" s="21">
        <v>0</v>
      </c>
      <c r="BB76" s="22">
        <v>0</v>
      </c>
      <c r="BC76" s="22">
        <v>0</v>
      </c>
      <c r="BD76" s="22">
        <v>0</v>
      </c>
      <c r="BE76" s="23">
        <v>0</v>
      </c>
      <c r="BF76" s="21">
        <v>1596.729511935418</v>
      </c>
      <c r="BG76" s="22">
        <v>66.83072023951613</v>
      </c>
      <c r="BH76" s="22">
        <v>2.3850006221935476</v>
      </c>
      <c r="BI76" s="22">
        <v>0</v>
      </c>
      <c r="BJ76" s="23">
        <v>239.63727279961293</v>
      </c>
      <c r="BK76" s="24">
        <f t="shared" si="13"/>
        <v>5718.9674261216505</v>
      </c>
    </row>
    <row r="77" spans="1:63" s="25" customFormat="1" ht="14.25">
      <c r="A77" s="20"/>
      <c r="B77" s="7" t="s">
        <v>132</v>
      </c>
      <c r="C77" s="21">
        <v>0</v>
      </c>
      <c r="D77" s="22">
        <v>1.2581729561290325</v>
      </c>
      <c r="E77" s="22">
        <v>0</v>
      </c>
      <c r="F77" s="22">
        <v>0</v>
      </c>
      <c r="G77" s="23">
        <v>0</v>
      </c>
      <c r="H77" s="21">
        <v>8.286771810032256</v>
      </c>
      <c r="I77" s="22">
        <v>1.0147741312580645</v>
      </c>
      <c r="J77" s="22">
        <v>0</v>
      </c>
      <c r="K77" s="22">
        <v>0</v>
      </c>
      <c r="L77" s="23">
        <v>6.216181445806453</v>
      </c>
      <c r="M77" s="21">
        <v>0</v>
      </c>
      <c r="N77" s="22">
        <v>0</v>
      </c>
      <c r="O77" s="22">
        <v>0</v>
      </c>
      <c r="P77" s="22">
        <v>0</v>
      </c>
      <c r="Q77" s="23">
        <v>0</v>
      </c>
      <c r="R77" s="21">
        <v>3.861486901967741</v>
      </c>
      <c r="S77" s="22">
        <v>0.5075239215483871</v>
      </c>
      <c r="T77" s="22">
        <v>0</v>
      </c>
      <c r="U77" s="22">
        <v>0</v>
      </c>
      <c r="V77" s="23">
        <v>1.7038148485161289</v>
      </c>
      <c r="W77" s="21">
        <v>0</v>
      </c>
      <c r="X77" s="22">
        <v>0</v>
      </c>
      <c r="Y77" s="22">
        <v>0</v>
      </c>
      <c r="Z77" s="22">
        <v>0</v>
      </c>
      <c r="AA77" s="23">
        <v>0</v>
      </c>
      <c r="AB77" s="21">
        <v>0</v>
      </c>
      <c r="AC77" s="22">
        <v>0</v>
      </c>
      <c r="AD77" s="22">
        <v>0</v>
      </c>
      <c r="AE77" s="22">
        <v>0</v>
      </c>
      <c r="AF77" s="23">
        <v>0</v>
      </c>
      <c r="AG77" s="21">
        <v>0</v>
      </c>
      <c r="AH77" s="22">
        <v>0</v>
      </c>
      <c r="AI77" s="22">
        <v>0</v>
      </c>
      <c r="AJ77" s="22">
        <v>0</v>
      </c>
      <c r="AK77" s="23">
        <v>0</v>
      </c>
      <c r="AL77" s="21">
        <v>0</v>
      </c>
      <c r="AM77" s="22">
        <v>0</v>
      </c>
      <c r="AN77" s="22">
        <v>0</v>
      </c>
      <c r="AO77" s="22">
        <v>0</v>
      </c>
      <c r="AP77" s="23">
        <v>0</v>
      </c>
      <c r="AQ77" s="21">
        <v>0</v>
      </c>
      <c r="AR77" s="22">
        <v>0</v>
      </c>
      <c r="AS77" s="22">
        <v>0</v>
      </c>
      <c r="AT77" s="22">
        <v>0</v>
      </c>
      <c r="AU77" s="23">
        <v>0</v>
      </c>
      <c r="AV77" s="21">
        <v>64.2010882525484</v>
      </c>
      <c r="AW77" s="22">
        <v>11.524068368702089</v>
      </c>
      <c r="AX77" s="22">
        <v>0</v>
      </c>
      <c r="AY77" s="22">
        <v>0</v>
      </c>
      <c r="AZ77" s="23">
        <v>57.14143748677422</v>
      </c>
      <c r="BA77" s="21">
        <v>0</v>
      </c>
      <c r="BB77" s="22">
        <v>0</v>
      </c>
      <c r="BC77" s="22">
        <v>0</v>
      </c>
      <c r="BD77" s="22">
        <v>0</v>
      </c>
      <c r="BE77" s="23">
        <v>0</v>
      </c>
      <c r="BF77" s="21">
        <v>33.007036728580644</v>
      </c>
      <c r="BG77" s="22">
        <v>7.710556268</v>
      </c>
      <c r="BH77" s="22">
        <v>0</v>
      </c>
      <c r="BI77" s="22">
        <v>0</v>
      </c>
      <c r="BJ77" s="23">
        <v>13.40978971554839</v>
      </c>
      <c r="BK77" s="24">
        <f t="shared" si="13"/>
        <v>209.8427028354118</v>
      </c>
    </row>
    <row r="78" spans="1:63" s="25" customFormat="1" ht="14.25">
      <c r="A78" s="20"/>
      <c r="B78" s="7" t="s">
        <v>149</v>
      </c>
      <c r="C78" s="21">
        <v>0</v>
      </c>
      <c r="D78" s="22">
        <v>1.714444293032258</v>
      </c>
      <c r="E78" s="22">
        <v>0</v>
      </c>
      <c r="F78" s="22">
        <v>0</v>
      </c>
      <c r="G78" s="23">
        <v>0</v>
      </c>
      <c r="H78" s="21">
        <v>31.432113577290327</v>
      </c>
      <c r="I78" s="22">
        <v>9.833295738741935</v>
      </c>
      <c r="J78" s="22">
        <v>0</v>
      </c>
      <c r="K78" s="22">
        <v>0</v>
      </c>
      <c r="L78" s="23">
        <v>34.47661492948388</v>
      </c>
      <c r="M78" s="21">
        <v>0</v>
      </c>
      <c r="N78" s="22">
        <v>0</v>
      </c>
      <c r="O78" s="22">
        <v>0</v>
      </c>
      <c r="P78" s="22">
        <v>0</v>
      </c>
      <c r="Q78" s="23">
        <v>0</v>
      </c>
      <c r="R78" s="21">
        <v>26.1298409102258</v>
      </c>
      <c r="S78" s="22">
        <v>9.266303954129034</v>
      </c>
      <c r="T78" s="22">
        <v>0</v>
      </c>
      <c r="U78" s="22">
        <v>0</v>
      </c>
      <c r="V78" s="23">
        <v>17.094707359354835</v>
      </c>
      <c r="W78" s="21">
        <v>0</v>
      </c>
      <c r="X78" s="22">
        <v>0</v>
      </c>
      <c r="Y78" s="22">
        <v>0</v>
      </c>
      <c r="Z78" s="22">
        <v>0</v>
      </c>
      <c r="AA78" s="23">
        <v>0</v>
      </c>
      <c r="AB78" s="21">
        <v>0</v>
      </c>
      <c r="AC78" s="22">
        <v>0</v>
      </c>
      <c r="AD78" s="22">
        <v>0</v>
      </c>
      <c r="AE78" s="22">
        <v>0</v>
      </c>
      <c r="AF78" s="23">
        <v>0</v>
      </c>
      <c r="AG78" s="21">
        <v>0</v>
      </c>
      <c r="AH78" s="22">
        <v>0</v>
      </c>
      <c r="AI78" s="22">
        <v>0</v>
      </c>
      <c r="AJ78" s="22">
        <v>0</v>
      </c>
      <c r="AK78" s="23">
        <v>0</v>
      </c>
      <c r="AL78" s="21">
        <v>0</v>
      </c>
      <c r="AM78" s="22">
        <v>0</v>
      </c>
      <c r="AN78" s="22">
        <v>0</v>
      </c>
      <c r="AO78" s="22">
        <v>0</v>
      </c>
      <c r="AP78" s="23">
        <v>0</v>
      </c>
      <c r="AQ78" s="21">
        <v>0</v>
      </c>
      <c r="AR78" s="22">
        <v>0</v>
      </c>
      <c r="AS78" s="22">
        <v>0</v>
      </c>
      <c r="AT78" s="22">
        <v>0</v>
      </c>
      <c r="AU78" s="23">
        <v>0</v>
      </c>
      <c r="AV78" s="21">
        <v>184.1152168322257</v>
      </c>
      <c r="AW78" s="22">
        <v>142.56529368129273</v>
      </c>
      <c r="AX78" s="22">
        <v>0.12849419777419357</v>
      </c>
      <c r="AY78" s="22">
        <v>0</v>
      </c>
      <c r="AZ78" s="23">
        <v>391.52095994999985</v>
      </c>
      <c r="BA78" s="21">
        <v>0</v>
      </c>
      <c r="BB78" s="22">
        <v>0</v>
      </c>
      <c r="BC78" s="22">
        <v>0</v>
      </c>
      <c r="BD78" s="22">
        <v>0</v>
      </c>
      <c r="BE78" s="23">
        <v>0</v>
      </c>
      <c r="BF78" s="21">
        <v>141.11169868158066</v>
      </c>
      <c r="BG78" s="22">
        <v>14.679566401838708</v>
      </c>
      <c r="BH78" s="22">
        <v>0</v>
      </c>
      <c r="BI78" s="22">
        <v>0</v>
      </c>
      <c r="BJ78" s="23">
        <v>109.51276464119354</v>
      </c>
      <c r="BK78" s="24">
        <f t="shared" si="13"/>
        <v>1113.5813151481634</v>
      </c>
    </row>
    <row r="79" spans="1:63" s="25" customFormat="1" ht="14.25">
      <c r="A79" s="20"/>
      <c r="B79" s="7" t="s">
        <v>133</v>
      </c>
      <c r="C79" s="21">
        <v>0</v>
      </c>
      <c r="D79" s="22">
        <v>8.546533225903225</v>
      </c>
      <c r="E79" s="22">
        <v>0</v>
      </c>
      <c r="F79" s="22">
        <v>0</v>
      </c>
      <c r="G79" s="23">
        <v>0</v>
      </c>
      <c r="H79" s="21">
        <v>39.2073286247097</v>
      </c>
      <c r="I79" s="22">
        <v>47.21174013419355</v>
      </c>
      <c r="J79" s="22">
        <v>0</v>
      </c>
      <c r="K79" s="22">
        <v>0</v>
      </c>
      <c r="L79" s="23">
        <v>123.46445383</v>
      </c>
      <c r="M79" s="21">
        <v>0</v>
      </c>
      <c r="N79" s="22">
        <v>0</v>
      </c>
      <c r="O79" s="22">
        <v>0</v>
      </c>
      <c r="P79" s="22">
        <v>0</v>
      </c>
      <c r="Q79" s="23">
        <v>0</v>
      </c>
      <c r="R79" s="21">
        <v>25.192577240129037</v>
      </c>
      <c r="S79" s="22">
        <v>88.52098027912905</v>
      </c>
      <c r="T79" s="22">
        <v>0</v>
      </c>
      <c r="U79" s="22">
        <v>0</v>
      </c>
      <c r="V79" s="23">
        <v>67.28310447851612</v>
      </c>
      <c r="W79" s="21">
        <v>0</v>
      </c>
      <c r="X79" s="22">
        <v>0</v>
      </c>
      <c r="Y79" s="22">
        <v>0</v>
      </c>
      <c r="Z79" s="22">
        <v>0</v>
      </c>
      <c r="AA79" s="23">
        <v>0</v>
      </c>
      <c r="AB79" s="21">
        <v>0</v>
      </c>
      <c r="AC79" s="22">
        <v>0</v>
      </c>
      <c r="AD79" s="22">
        <v>0</v>
      </c>
      <c r="AE79" s="22">
        <v>0</v>
      </c>
      <c r="AF79" s="23">
        <v>0</v>
      </c>
      <c r="AG79" s="21">
        <v>0</v>
      </c>
      <c r="AH79" s="22">
        <v>0</v>
      </c>
      <c r="AI79" s="22">
        <v>0</v>
      </c>
      <c r="AJ79" s="22">
        <v>0</v>
      </c>
      <c r="AK79" s="23">
        <v>0</v>
      </c>
      <c r="AL79" s="21">
        <v>0</v>
      </c>
      <c r="AM79" s="22">
        <v>0</v>
      </c>
      <c r="AN79" s="22">
        <v>0</v>
      </c>
      <c r="AO79" s="22">
        <v>0</v>
      </c>
      <c r="AP79" s="23">
        <v>0</v>
      </c>
      <c r="AQ79" s="21">
        <v>0</v>
      </c>
      <c r="AR79" s="22">
        <v>0</v>
      </c>
      <c r="AS79" s="22">
        <v>0</v>
      </c>
      <c r="AT79" s="22">
        <v>0</v>
      </c>
      <c r="AU79" s="23">
        <v>0</v>
      </c>
      <c r="AV79" s="21">
        <v>732.3709785691287</v>
      </c>
      <c r="AW79" s="22">
        <v>528.2954482592983</v>
      </c>
      <c r="AX79" s="22">
        <v>0</v>
      </c>
      <c r="AY79" s="22">
        <v>0</v>
      </c>
      <c r="AZ79" s="23">
        <v>2716.476443083321</v>
      </c>
      <c r="BA79" s="21">
        <v>0</v>
      </c>
      <c r="BB79" s="22">
        <v>0</v>
      </c>
      <c r="BC79" s="22">
        <v>0</v>
      </c>
      <c r="BD79" s="22">
        <v>0</v>
      </c>
      <c r="BE79" s="23">
        <v>0</v>
      </c>
      <c r="BF79" s="21">
        <v>625.1759584288388</v>
      </c>
      <c r="BG79" s="22">
        <v>222.6068780282258</v>
      </c>
      <c r="BH79" s="22">
        <v>2.810853852870968</v>
      </c>
      <c r="BI79" s="22">
        <v>0</v>
      </c>
      <c r="BJ79" s="23">
        <v>1013.3763092358708</v>
      </c>
      <c r="BK79" s="24">
        <f t="shared" si="13"/>
        <v>6240.539587270136</v>
      </c>
    </row>
    <row r="80" spans="1:63" s="25" customFormat="1" ht="14.25">
      <c r="A80" s="20"/>
      <c r="B80" s="7" t="s">
        <v>170</v>
      </c>
      <c r="C80" s="21">
        <v>0</v>
      </c>
      <c r="D80" s="22">
        <v>1.0369427304838712</v>
      </c>
      <c r="E80" s="22">
        <v>0</v>
      </c>
      <c r="F80" s="22">
        <v>0</v>
      </c>
      <c r="G80" s="23">
        <v>0</v>
      </c>
      <c r="H80" s="21">
        <v>53.84281316719355</v>
      </c>
      <c r="I80" s="22">
        <v>45.403801729096756</v>
      </c>
      <c r="J80" s="22">
        <v>0</v>
      </c>
      <c r="K80" s="22">
        <v>0</v>
      </c>
      <c r="L80" s="23">
        <v>82.81758867080643</v>
      </c>
      <c r="M80" s="21">
        <v>0</v>
      </c>
      <c r="N80" s="22">
        <v>0</v>
      </c>
      <c r="O80" s="22">
        <v>0</v>
      </c>
      <c r="P80" s="22">
        <v>0</v>
      </c>
      <c r="Q80" s="23">
        <v>0</v>
      </c>
      <c r="R80" s="21">
        <v>21.903286330322583</v>
      </c>
      <c r="S80" s="22">
        <v>50.08163354112904</v>
      </c>
      <c r="T80" s="22">
        <v>0</v>
      </c>
      <c r="U80" s="22">
        <v>0</v>
      </c>
      <c r="V80" s="23">
        <v>13.03357652787097</v>
      </c>
      <c r="W80" s="21">
        <v>0</v>
      </c>
      <c r="X80" s="22">
        <v>0</v>
      </c>
      <c r="Y80" s="22">
        <v>0</v>
      </c>
      <c r="Z80" s="22">
        <v>0</v>
      </c>
      <c r="AA80" s="23">
        <v>0</v>
      </c>
      <c r="AB80" s="21">
        <v>0</v>
      </c>
      <c r="AC80" s="22">
        <v>0</v>
      </c>
      <c r="AD80" s="22">
        <v>0</v>
      </c>
      <c r="AE80" s="22">
        <v>0</v>
      </c>
      <c r="AF80" s="23">
        <v>0</v>
      </c>
      <c r="AG80" s="21">
        <v>0</v>
      </c>
      <c r="AH80" s="22">
        <v>0</v>
      </c>
      <c r="AI80" s="22">
        <v>0</v>
      </c>
      <c r="AJ80" s="22">
        <v>0</v>
      </c>
      <c r="AK80" s="23">
        <v>0</v>
      </c>
      <c r="AL80" s="21">
        <v>0</v>
      </c>
      <c r="AM80" s="22">
        <v>0</v>
      </c>
      <c r="AN80" s="22">
        <v>0</v>
      </c>
      <c r="AO80" s="22">
        <v>0</v>
      </c>
      <c r="AP80" s="23">
        <v>0</v>
      </c>
      <c r="AQ80" s="21">
        <v>0</v>
      </c>
      <c r="AR80" s="22">
        <v>0</v>
      </c>
      <c r="AS80" s="22">
        <v>0</v>
      </c>
      <c r="AT80" s="22">
        <v>0</v>
      </c>
      <c r="AU80" s="23">
        <v>0</v>
      </c>
      <c r="AV80" s="21">
        <v>77.39455977490323</v>
      </c>
      <c r="AW80" s="22">
        <v>42.58420125889236</v>
      </c>
      <c r="AX80" s="22">
        <v>0</v>
      </c>
      <c r="AY80" s="22">
        <v>0</v>
      </c>
      <c r="AZ80" s="23">
        <v>76.16767061390323</v>
      </c>
      <c r="BA80" s="21">
        <v>0</v>
      </c>
      <c r="BB80" s="22">
        <v>0</v>
      </c>
      <c r="BC80" s="22">
        <v>0</v>
      </c>
      <c r="BD80" s="22">
        <v>0</v>
      </c>
      <c r="BE80" s="23">
        <v>0</v>
      </c>
      <c r="BF80" s="21">
        <v>29.990142685451605</v>
      </c>
      <c r="BG80" s="22">
        <v>7.745665832193549</v>
      </c>
      <c r="BH80" s="22">
        <v>0</v>
      </c>
      <c r="BI80" s="22">
        <v>0</v>
      </c>
      <c r="BJ80" s="23">
        <v>15.142458123225806</v>
      </c>
      <c r="BK80" s="24">
        <f t="shared" si="13"/>
        <v>517.1443409854729</v>
      </c>
    </row>
    <row r="81" spans="1:63" s="25" customFormat="1" ht="14.25">
      <c r="A81" s="20"/>
      <c r="B81" s="7" t="s">
        <v>153</v>
      </c>
      <c r="C81" s="21">
        <v>0</v>
      </c>
      <c r="D81" s="22">
        <v>0.6112949188387095</v>
      </c>
      <c r="E81" s="22">
        <v>0</v>
      </c>
      <c r="F81" s="22">
        <v>0</v>
      </c>
      <c r="G81" s="23">
        <v>0</v>
      </c>
      <c r="H81" s="21">
        <v>26.329218061032254</v>
      </c>
      <c r="I81" s="22">
        <v>112.1426444993226</v>
      </c>
      <c r="J81" s="22">
        <v>0</v>
      </c>
      <c r="K81" s="22">
        <v>0</v>
      </c>
      <c r="L81" s="23">
        <v>175.0859851674516</v>
      </c>
      <c r="M81" s="21">
        <v>0</v>
      </c>
      <c r="N81" s="22">
        <v>0</v>
      </c>
      <c r="O81" s="22">
        <v>0</v>
      </c>
      <c r="P81" s="22">
        <v>0</v>
      </c>
      <c r="Q81" s="23">
        <v>0</v>
      </c>
      <c r="R81" s="21">
        <v>13.065503747870967</v>
      </c>
      <c r="S81" s="22">
        <v>10.348910350806452</v>
      </c>
      <c r="T81" s="22">
        <v>0</v>
      </c>
      <c r="U81" s="22">
        <v>0</v>
      </c>
      <c r="V81" s="23">
        <v>18.826282095354834</v>
      </c>
      <c r="W81" s="21">
        <v>0</v>
      </c>
      <c r="X81" s="22">
        <v>0</v>
      </c>
      <c r="Y81" s="22">
        <v>0</v>
      </c>
      <c r="Z81" s="22">
        <v>0</v>
      </c>
      <c r="AA81" s="23">
        <v>0</v>
      </c>
      <c r="AB81" s="21">
        <v>0</v>
      </c>
      <c r="AC81" s="22">
        <v>0</v>
      </c>
      <c r="AD81" s="22">
        <v>0</v>
      </c>
      <c r="AE81" s="22">
        <v>0</v>
      </c>
      <c r="AF81" s="23">
        <v>0</v>
      </c>
      <c r="AG81" s="21">
        <v>0</v>
      </c>
      <c r="AH81" s="22">
        <v>0</v>
      </c>
      <c r="AI81" s="22">
        <v>0</v>
      </c>
      <c r="AJ81" s="22">
        <v>0</v>
      </c>
      <c r="AK81" s="23">
        <v>0</v>
      </c>
      <c r="AL81" s="21">
        <v>0</v>
      </c>
      <c r="AM81" s="22">
        <v>0</v>
      </c>
      <c r="AN81" s="22">
        <v>0</v>
      </c>
      <c r="AO81" s="22">
        <v>0</v>
      </c>
      <c r="AP81" s="23">
        <v>0</v>
      </c>
      <c r="AQ81" s="21">
        <v>0</v>
      </c>
      <c r="AR81" s="22">
        <v>0</v>
      </c>
      <c r="AS81" s="22">
        <v>0</v>
      </c>
      <c r="AT81" s="22">
        <v>0</v>
      </c>
      <c r="AU81" s="23">
        <v>0</v>
      </c>
      <c r="AV81" s="21">
        <v>11.108854203225805</v>
      </c>
      <c r="AW81" s="22">
        <v>15.614204113458033</v>
      </c>
      <c r="AX81" s="22">
        <v>8.728040099806451</v>
      </c>
      <c r="AY81" s="22">
        <v>0</v>
      </c>
      <c r="AZ81" s="23">
        <v>25.131760197999995</v>
      </c>
      <c r="BA81" s="21">
        <v>0</v>
      </c>
      <c r="BB81" s="22">
        <v>0</v>
      </c>
      <c r="BC81" s="22">
        <v>0</v>
      </c>
      <c r="BD81" s="22">
        <v>0</v>
      </c>
      <c r="BE81" s="23">
        <v>0</v>
      </c>
      <c r="BF81" s="21">
        <v>6.441213225838711</v>
      </c>
      <c r="BG81" s="22">
        <v>6.95859353048387</v>
      </c>
      <c r="BH81" s="22">
        <v>0</v>
      </c>
      <c r="BI81" s="22">
        <v>0</v>
      </c>
      <c r="BJ81" s="23">
        <v>3.6359517194193547</v>
      </c>
      <c r="BK81" s="24">
        <f t="shared" si="13"/>
        <v>434.02845593090973</v>
      </c>
    </row>
    <row r="82" spans="1:63" s="25" customFormat="1" ht="14.25">
      <c r="A82" s="20"/>
      <c r="B82" s="7" t="s">
        <v>150</v>
      </c>
      <c r="C82" s="21">
        <v>0</v>
      </c>
      <c r="D82" s="22">
        <v>0.8421422473225806</v>
      </c>
      <c r="E82" s="22">
        <v>0</v>
      </c>
      <c r="F82" s="22">
        <v>0</v>
      </c>
      <c r="G82" s="23">
        <v>0</v>
      </c>
      <c r="H82" s="21">
        <v>42.96808472909678</v>
      </c>
      <c r="I82" s="22">
        <v>55.72314573638709</v>
      </c>
      <c r="J82" s="22">
        <v>0</v>
      </c>
      <c r="K82" s="22">
        <v>0</v>
      </c>
      <c r="L82" s="23">
        <v>54.590893587677435</v>
      </c>
      <c r="M82" s="21">
        <v>0</v>
      </c>
      <c r="N82" s="22">
        <v>0</v>
      </c>
      <c r="O82" s="22">
        <v>0</v>
      </c>
      <c r="P82" s="22">
        <v>0</v>
      </c>
      <c r="Q82" s="23">
        <v>0</v>
      </c>
      <c r="R82" s="21">
        <v>31.834295848516128</v>
      </c>
      <c r="S82" s="22">
        <v>0.5235327194516128</v>
      </c>
      <c r="T82" s="22">
        <v>0.4787963553225807</v>
      </c>
      <c r="U82" s="22">
        <v>0</v>
      </c>
      <c r="V82" s="23">
        <v>12.030418652774197</v>
      </c>
      <c r="W82" s="21">
        <v>0</v>
      </c>
      <c r="X82" s="22">
        <v>0</v>
      </c>
      <c r="Y82" s="22">
        <v>0</v>
      </c>
      <c r="Z82" s="22">
        <v>0</v>
      </c>
      <c r="AA82" s="23">
        <v>0</v>
      </c>
      <c r="AB82" s="21">
        <v>0</v>
      </c>
      <c r="AC82" s="22">
        <v>0</v>
      </c>
      <c r="AD82" s="22">
        <v>0</v>
      </c>
      <c r="AE82" s="22">
        <v>0</v>
      </c>
      <c r="AF82" s="23">
        <v>0</v>
      </c>
      <c r="AG82" s="21">
        <v>0</v>
      </c>
      <c r="AH82" s="22">
        <v>0</v>
      </c>
      <c r="AI82" s="22">
        <v>0</v>
      </c>
      <c r="AJ82" s="22">
        <v>0</v>
      </c>
      <c r="AK82" s="23">
        <v>0</v>
      </c>
      <c r="AL82" s="21">
        <v>0</v>
      </c>
      <c r="AM82" s="22">
        <v>0</v>
      </c>
      <c r="AN82" s="22">
        <v>0</v>
      </c>
      <c r="AO82" s="22">
        <v>0</v>
      </c>
      <c r="AP82" s="23">
        <v>0</v>
      </c>
      <c r="AQ82" s="21">
        <v>0</v>
      </c>
      <c r="AR82" s="22">
        <v>0</v>
      </c>
      <c r="AS82" s="22">
        <v>0</v>
      </c>
      <c r="AT82" s="22">
        <v>0</v>
      </c>
      <c r="AU82" s="23">
        <v>0</v>
      </c>
      <c r="AV82" s="21">
        <v>24.70537738487097</v>
      </c>
      <c r="AW82" s="22">
        <v>13.019355053618629</v>
      </c>
      <c r="AX82" s="22">
        <v>0</v>
      </c>
      <c r="AY82" s="22">
        <v>0</v>
      </c>
      <c r="AZ82" s="23">
        <v>44.52608935751613</v>
      </c>
      <c r="BA82" s="21">
        <v>0</v>
      </c>
      <c r="BB82" s="22">
        <v>0</v>
      </c>
      <c r="BC82" s="22">
        <v>0</v>
      </c>
      <c r="BD82" s="22">
        <v>0</v>
      </c>
      <c r="BE82" s="23">
        <v>0</v>
      </c>
      <c r="BF82" s="21">
        <v>18.948888555806445</v>
      </c>
      <c r="BG82" s="22">
        <v>7.313037066709677</v>
      </c>
      <c r="BH82" s="22">
        <v>0</v>
      </c>
      <c r="BI82" s="22">
        <v>0</v>
      </c>
      <c r="BJ82" s="23">
        <v>10.178595498032257</v>
      </c>
      <c r="BK82" s="24">
        <f t="shared" si="13"/>
        <v>317.68265279310253</v>
      </c>
    </row>
    <row r="83" spans="1:63" s="25" customFormat="1" ht="14.25">
      <c r="A83" s="20"/>
      <c r="B83" s="7" t="s">
        <v>154</v>
      </c>
      <c r="C83" s="21">
        <v>0</v>
      </c>
      <c r="D83" s="22">
        <v>0.5903103229999999</v>
      </c>
      <c r="E83" s="22">
        <v>0</v>
      </c>
      <c r="F83" s="22">
        <v>0</v>
      </c>
      <c r="G83" s="23">
        <v>0</v>
      </c>
      <c r="H83" s="21">
        <v>16.70639519929032</v>
      </c>
      <c r="I83" s="22">
        <v>26.51435819100001</v>
      </c>
      <c r="J83" s="22">
        <v>0</v>
      </c>
      <c r="K83" s="22">
        <v>0</v>
      </c>
      <c r="L83" s="23">
        <v>37.10122687141934</v>
      </c>
      <c r="M83" s="21">
        <v>0</v>
      </c>
      <c r="N83" s="22">
        <v>0</v>
      </c>
      <c r="O83" s="22">
        <v>0</v>
      </c>
      <c r="P83" s="22">
        <v>0</v>
      </c>
      <c r="Q83" s="23">
        <v>0</v>
      </c>
      <c r="R83" s="21">
        <v>8.139828972838709</v>
      </c>
      <c r="S83" s="22">
        <v>0.6213553681935482</v>
      </c>
      <c r="T83" s="22">
        <v>0</v>
      </c>
      <c r="U83" s="22">
        <v>0</v>
      </c>
      <c r="V83" s="23">
        <v>4.879836219193548</v>
      </c>
      <c r="W83" s="21">
        <v>0</v>
      </c>
      <c r="X83" s="22">
        <v>0</v>
      </c>
      <c r="Y83" s="22">
        <v>0</v>
      </c>
      <c r="Z83" s="22">
        <v>0</v>
      </c>
      <c r="AA83" s="23">
        <v>0</v>
      </c>
      <c r="AB83" s="21">
        <v>0</v>
      </c>
      <c r="AC83" s="22">
        <v>0</v>
      </c>
      <c r="AD83" s="22">
        <v>0</v>
      </c>
      <c r="AE83" s="22">
        <v>0</v>
      </c>
      <c r="AF83" s="23">
        <v>0</v>
      </c>
      <c r="AG83" s="21">
        <v>0</v>
      </c>
      <c r="AH83" s="22">
        <v>0</v>
      </c>
      <c r="AI83" s="22">
        <v>0</v>
      </c>
      <c r="AJ83" s="22">
        <v>0</v>
      </c>
      <c r="AK83" s="23">
        <v>0</v>
      </c>
      <c r="AL83" s="21">
        <v>0</v>
      </c>
      <c r="AM83" s="22">
        <v>0</v>
      </c>
      <c r="AN83" s="22">
        <v>0</v>
      </c>
      <c r="AO83" s="22">
        <v>0</v>
      </c>
      <c r="AP83" s="23">
        <v>0</v>
      </c>
      <c r="AQ83" s="21">
        <v>0</v>
      </c>
      <c r="AR83" s="22">
        <v>0</v>
      </c>
      <c r="AS83" s="22">
        <v>0</v>
      </c>
      <c r="AT83" s="22">
        <v>0</v>
      </c>
      <c r="AU83" s="23">
        <v>0</v>
      </c>
      <c r="AV83" s="21">
        <v>9.719590893999998</v>
      </c>
      <c r="AW83" s="22">
        <v>26.050503802172056</v>
      </c>
      <c r="AX83" s="22">
        <v>0</v>
      </c>
      <c r="AY83" s="22">
        <v>0</v>
      </c>
      <c r="AZ83" s="23">
        <v>21.198413830999996</v>
      </c>
      <c r="BA83" s="21">
        <v>0</v>
      </c>
      <c r="BB83" s="22">
        <v>0</v>
      </c>
      <c r="BC83" s="22">
        <v>0</v>
      </c>
      <c r="BD83" s="22">
        <v>0</v>
      </c>
      <c r="BE83" s="23">
        <v>0</v>
      </c>
      <c r="BF83" s="21">
        <v>3.383658114419354</v>
      </c>
      <c r="BG83" s="22">
        <v>1.056108953967742</v>
      </c>
      <c r="BH83" s="22">
        <v>0</v>
      </c>
      <c r="BI83" s="22">
        <v>0</v>
      </c>
      <c r="BJ83" s="23">
        <v>1.6044121956774193</v>
      </c>
      <c r="BK83" s="24">
        <f t="shared" si="13"/>
        <v>157.56599893617204</v>
      </c>
    </row>
    <row r="84" spans="1:63" s="25" customFormat="1" ht="14.25">
      <c r="A84" s="20"/>
      <c r="B84" s="7" t="s">
        <v>134</v>
      </c>
      <c r="C84" s="21">
        <v>0</v>
      </c>
      <c r="D84" s="22">
        <v>6.85283851116129</v>
      </c>
      <c r="E84" s="22">
        <v>0</v>
      </c>
      <c r="F84" s="22">
        <v>0</v>
      </c>
      <c r="G84" s="23">
        <v>0</v>
      </c>
      <c r="H84" s="21">
        <v>408.988368790774</v>
      </c>
      <c r="I84" s="22">
        <v>74.81322658267742</v>
      </c>
      <c r="J84" s="22">
        <v>0</v>
      </c>
      <c r="K84" s="22">
        <v>0</v>
      </c>
      <c r="L84" s="23">
        <v>311.18339967567744</v>
      </c>
      <c r="M84" s="21">
        <v>0</v>
      </c>
      <c r="N84" s="22">
        <v>0</v>
      </c>
      <c r="O84" s="22">
        <v>0</v>
      </c>
      <c r="P84" s="22">
        <v>0</v>
      </c>
      <c r="Q84" s="23">
        <v>0</v>
      </c>
      <c r="R84" s="21">
        <v>223.51980244780646</v>
      </c>
      <c r="S84" s="22">
        <v>23.92813761848387</v>
      </c>
      <c r="T84" s="22">
        <v>0</v>
      </c>
      <c r="U84" s="22">
        <v>0</v>
      </c>
      <c r="V84" s="23">
        <v>48.252099026645155</v>
      </c>
      <c r="W84" s="21">
        <v>0</v>
      </c>
      <c r="X84" s="22">
        <v>0</v>
      </c>
      <c r="Y84" s="22">
        <v>0</v>
      </c>
      <c r="Z84" s="22">
        <v>0</v>
      </c>
      <c r="AA84" s="23">
        <v>0</v>
      </c>
      <c r="AB84" s="21">
        <v>0</v>
      </c>
      <c r="AC84" s="22">
        <v>0</v>
      </c>
      <c r="AD84" s="22">
        <v>0</v>
      </c>
      <c r="AE84" s="22">
        <v>0</v>
      </c>
      <c r="AF84" s="23">
        <v>0</v>
      </c>
      <c r="AG84" s="21">
        <v>0</v>
      </c>
      <c r="AH84" s="22">
        <v>0</v>
      </c>
      <c r="AI84" s="22">
        <v>0</v>
      </c>
      <c r="AJ84" s="22">
        <v>0</v>
      </c>
      <c r="AK84" s="23">
        <v>0</v>
      </c>
      <c r="AL84" s="21">
        <v>0</v>
      </c>
      <c r="AM84" s="22">
        <v>0</v>
      </c>
      <c r="AN84" s="22">
        <v>0</v>
      </c>
      <c r="AO84" s="22">
        <v>0</v>
      </c>
      <c r="AP84" s="23">
        <v>0</v>
      </c>
      <c r="AQ84" s="21">
        <v>0</v>
      </c>
      <c r="AR84" s="22">
        <v>0</v>
      </c>
      <c r="AS84" s="22">
        <v>0</v>
      </c>
      <c r="AT84" s="22">
        <v>0</v>
      </c>
      <c r="AU84" s="23">
        <v>0</v>
      </c>
      <c r="AV84" s="21">
        <v>1241.0948783686777</v>
      </c>
      <c r="AW84" s="22">
        <v>198.2578360460453</v>
      </c>
      <c r="AX84" s="22">
        <v>0.09741843396774193</v>
      </c>
      <c r="AY84" s="22">
        <v>0</v>
      </c>
      <c r="AZ84" s="23">
        <v>1239.4721619254847</v>
      </c>
      <c r="BA84" s="21">
        <v>0</v>
      </c>
      <c r="BB84" s="22">
        <v>0</v>
      </c>
      <c r="BC84" s="22">
        <v>0</v>
      </c>
      <c r="BD84" s="22">
        <v>0</v>
      </c>
      <c r="BE84" s="23">
        <v>0</v>
      </c>
      <c r="BF84" s="21">
        <v>559.1131755875807</v>
      </c>
      <c r="BG84" s="22">
        <v>46.735133076967756</v>
      </c>
      <c r="BH84" s="22">
        <v>0.04680384509677418</v>
      </c>
      <c r="BI84" s="22">
        <v>0</v>
      </c>
      <c r="BJ84" s="23">
        <v>156.0473930895806</v>
      </c>
      <c r="BK84" s="24">
        <f t="shared" si="13"/>
        <v>4538.402673026627</v>
      </c>
    </row>
    <row r="85" spans="1:63" s="25" customFormat="1" ht="14.25">
      <c r="A85" s="20"/>
      <c r="B85" s="7" t="s">
        <v>135</v>
      </c>
      <c r="C85" s="21">
        <v>0</v>
      </c>
      <c r="D85" s="22">
        <v>2.2945105301612907</v>
      </c>
      <c r="E85" s="22">
        <v>0</v>
      </c>
      <c r="F85" s="22">
        <v>0</v>
      </c>
      <c r="G85" s="23">
        <v>0</v>
      </c>
      <c r="H85" s="21">
        <v>62.265100433806445</v>
      </c>
      <c r="I85" s="22">
        <v>1.966601794935484</v>
      </c>
      <c r="J85" s="22">
        <v>0</v>
      </c>
      <c r="K85" s="22">
        <v>0</v>
      </c>
      <c r="L85" s="23">
        <v>21.68265050893548</v>
      </c>
      <c r="M85" s="21">
        <v>0</v>
      </c>
      <c r="N85" s="22">
        <v>0</v>
      </c>
      <c r="O85" s="22">
        <v>0</v>
      </c>
      <c r="P85" s="22">
        <v>0</v>
      </c>
      <c r="Q85" s="23">
        <v>0</v>
      </c>
      <c r="R85" s="21">
        <v>27.591199453354847</v>
      </c>
      <c r="S85" s="22">
        <v>5.792412191741935</v>
      </c>
      <c r="T85" s="22">
        <v>0</v>
      </c>
      <c r="U85" s="22">
        <v>0</v>
      </c>
      <c r="V85" s="23">
        <v>11.510857707129032</v>
      </c>
      <c r="W85" s="21">
        <v>0</v>
      </c>
      <c r="X85" s="22">
        <v>0</v>
      </c>
      <c r="Y85" s="22">
        <v>0</v>
      </c>
      <c r="Z85" s="22">
        <v>0</v>
      </c>
      <c r="AA85" s="23">
        <v>0</v>
      </c>
      <c r="AB85" s="21">
        <v>0</v>
      </c>
      <c r="AC85" s="22">
        <v>0</v>
      </c>
      <c r="AD85" s="22">
        <v>0</v>
      </c>
      <c r="AE85" s="22">
        <v>0</v>
      </c>
      <c r="AF85" s="23">
        <v>0</v>
      </c>
      <c r="AG85" s="21">
        <v>0</v>
      </c>
      <c r="AH85" s="22">
        <v>0</v>
      </c>
      <c r="AI85" s="22">
        <v>0</v>
      </c>
      <c r="AJ85" s="22">
        <v>0</v>
      </c>
      <c r="AK85" s="23">
        <v>0</v>
      </c>
      <c r="AL85" s="21">
        <v>0</v>
      </c>
      <c r="AM85" s="22">
        <v>0</v>
      </c>
      <c r="AN85" s="22">
        <v>0</v>
      </c>
      <c r="AO85" s="22">
        <v>0</v>
      </c>
      <c r="AP85" s="23">
        <v>0</v>
      </c>
      <c r="AQ85" s="21">
        <v>0</v>
      </c>
      <c r="AR85" s="22">
        <v>0</v>
      </c>
      <c r="AS85" s="22">
        <v>0</v>
      </c>
      <c r="AT85" s="22">
        <v>0</v>
      </c>
      <c r="AU85" s="23">
        <v>0</v>
      </c>
      <c r="AV85" s="21">
        <v>780.2234381371298</v>
      </c>
      <c r="AW85" s="22">
        <v>52.55969136822053</v>
      </c>
      <c r="AX85" s="22">
        <v>0</v>
      </c>
      <c r="AY85" s="22">
        <v>0</v>
      </c>
      <c r="AZ85" s="23">
        <v>213.69720694816124</v>
      </c>
      <c r="BA85" s="21">
        <v>0</v>
      </c>
      <c r="BB85" s="22">
        <v>0</v>
      </c>
      <c r="BC85" s="22">
        <v>0</v>
      </c>
      <c r="BD85" s="22">
        <v>0</v>
      </c>
      <c r="BE85" s="23">
        <v>0</v>
      </c>
      <c r="BF85" s="21">
        <v>354.4094775764196</v>
      </c>
      <c r="BG85" s="22">
        <v>24.866707579903228</v>
      </c>
      <c r="BH85" s="22">
        <v>0</v>
      </c>
      <c r="BI85" s="22">
        <v>0</v>
      </c>
      <c r="BJ85" s="23">
        <v>54.203847863354845</v>
      </c>
      <c r="BK85" s="24">
        <f t="shared" si="13"/>
        <v>1613.0637020932538</v>
      </c>
    </row>
    <row r="86" spans="1:63" s="25" customFormat="1" ht="14.25">
      <c r="A86" s="20"/>
      <c r="B86" s="7" t="s">
        <v>136</v>
      </c>
      <c r="C86" s="21">
        <v>0</v>
      </c>
      <c r="D86" s="22">
        <v>1.0678827963870972</v>
      </c>
      <c r="E86" s="22">
        <v>0</v>
      </c>
      <c r="F86" s="22">
        <v>0</v>
      </c>
      <c r="G86" s="23">
        <v>0</v>
      </c>
      <c r="H86" s="21">
        <v>3.7511976619677423</v>
      </c>
      <c r="I86" s="22">
        <v>0.05497490748387096</v>
      </c>
      <c r="J86" s="22">
        <v>0</v>
      </c>
      <c r="K86" s="22">
        <v>0</v>
      </c>
      <c r="L86" s="23">
        <v>3.275365892193548</v>
      </c>
      <c r="M86" s="21">
        <v>0</v>
      </c>
      <c r="N86" s="22">
        <v>0</v>
      </c>
      <c r="O86" s="22">
        <v>0</v>
      </c>
      <c r="P86" s="22">
        <v>0</v>
      </c>
      <c r="Q86" s="23">
        <v>0</v>
      </c>
      <c r="R86" s="21">
        <v>1.3051631969354838</v>
      </c>
      <c r="S86" s="22">
        <v>0.660619520064516</v>
      </c>
      <c r="T86" s="22">
        <v>0</v>
      </c>
      <c r="U86" s="22">
        <v>0</v>
      </c>
      <c r="V86" s="23">
        <v>0.42914324412903226</v>
      </c>
      <c r="W86" s="21">
        <v>0</v>
      </c>
      <c r="X86" s="22">
        <v>0</v>
      </c>
      <c r="Y86" s="22">
        <v>0</v>
      </c>
      <c r="Z86" s="22">
        <v>0</v>
      </c>
      <c r="AA86" s="23">
        <v>0</v>
      </c>
      <c r="AB86" s="21">
        <v>0</v>
      </c>
      <c r="AC86" s="22">
        <v>0</v>
      </c>
      <c r="AD86" s="22">
        <v>0</v>
      </c>
      <c r="AE86" s="22">
        <v>0</v>
      </c>
      <c r="AF86" s="23">
        <v>0</v>
      </c>
      <c r="AG86" s="21">
        <v>0</v>
      </c>
      <c r="AH86" s="22">
        <v>0</v>
      </c>
      <c r="AI86" s="22">
        <v>0</v>
      </c>
      <c r="AJ86" s="22">
        <v>0</v>
      </c>
      <c r="AK86" s="23">
        <v>0</v>
      </c>
      <c r="AL86" s="21">
        <v>0</v>
      </c>
      <c r="AM86" s="22">
        <v>0</v>
      </c>
      <c r="AN86" s="22">
        <v>0</v>
      </c>
      <c r="AO86" s="22">
        <v>0</v>
      </c>
      <c r="AP86" s="23">
        <v>0</v>
      </c>
      <c r="AQ86" s="21">
        <v>0</v>
      </c>
      <c r="AR86" s="22">
        <v>0</v>
      </c>
      <c r="AS86" s="22">
        <v>0</v>
      </c>
      <c r="AT86" s="22">
        <v>0</v>
      </c>
      <c r="AU86" s="23">
        <v>0</v>
      </c>
      <c r="AV86" s="21">
        <v>12.898853677</v>
      </c>
      <c r="AW86" s="22">
        <v>0.18278459095854144</v>
      </c>
      <c r="AX86" s="22">
        <v>0</v>
      </c>
      <c r="AY86" s="22">
        <v>0</v>
      </c>
      <c r="AZ86" s="23">
        <v>2.614833040064516</v>
      </c>
      <c r="BA86" s="21">
        <v>0</v>
      </c>
      <c r="BB86" s="22">
        <v>0</v>
      </c>
      <c r="BC86" s="22">
        <v>0</v>
      </c>
      <c r="BD86" s="22">
        <v>0</v>
      </c>
      <c r="BE86" s="23">
        <v>0</v>
      </c>
      <c r="BF86" s="21">
        <v>4.6065947745483875</v>
      </c>
      <c r="BG86" s="22">
        <v>0.02900221558064517</v>
      </c>
      <c r="BH86" s="22">
        <v>0</v>
      </c>
      <c r="BI86" s="22">
        <v>0</v>
      </c>
      <c r="BJ86" s="23">
        <v>0.5253840066451613</v>
      </c>
      <c r="BK86" s="24">
        <f t="shared" si="13"/>
        <v>31.40179952395854</v>
      </c>
    </row>
    <row r="87" spans="1:63" s="25" customFormat="1" ht="14.25">
      <c r="A87" s="20"/>
      <c r="B87" s="7" t="s">
        <v>137</v>
      </c>
      <c r="C87" s="21">
        <v>0</v>
      </c>
      <c r="D87" s="22">
        <v>3.175655540935485</v>
      </c>
      <c r="E87" s="22">
        <v>0</v>
      </c>
      <c r="F87" s="22">
        <v>0</v>
      </c>
      <c r="G87" s="23">
        <v>0</v>
      </c>
      <c r="H87" s="21">
        <v>31.149105815774195</v>
      </c>
      <c r="I87" s="22">
        <v>0</v>
      </c>
      <c r="J87" s="22">
        <v>0</v>
      </c>
      <c r="K87" s="22">
        <v>0</v>
      </c>
      <c r="L87" s="23">
        <v>10.846563654258066</v>
      </c>
      <c r="M87" s="21">
        <v>0</v>
      </c>
      <c r="N87" s="22">
        <v>0</v>
      </c>
      <c r="O87" s="22">
        <v>0</v>
      </c>
      <c r="P87" s="22">
        <v>0</v>
      </c>
      <c r="Q87" s="23">
        <v>0</v>
      </c>
      <c r="R87" s="21">
        <v>21.603416681354844</v>
      </c>
      <c r="S87" s="22">
        <v>0</v>
      </c>
      <c r="T87" s="22">
        <v>0</v>
      </c>
      <c r="U87" s="22">
        <v>0</v>
      </c>
      <c r="V87" s="23">
        <v>1.9411939428064513</v>
      </c>
      <c r="W87" s="21">
        <v>0</v>
      </c>
      <c r="X87" s="22">
        <v>0</v>
      </c>
      <c r="Y87" s="22">
        <v>0</v>
      </c>
      <c r="Z87" s="22">
        <v>0</v>
      </c>
      <c r="AA87" s="23">
        <v>0</v>
      </c>
      <c r="AB87" s="21">
        <v>0</v>
      </c>
      <c r="AC87" s="22">
        <v>0</v>
      </c>
      <c r="AD87" s="22">
        <v>0</v>
      </c>
      <c r="AE87" s="22">
        <v>0</v>
      </c>
      <c r="AF87" s="23">
        <v>0</v>
      </c>
      <c r="AG87" s="21">
        <v>0</v>
      </c>
      <c r="AH87" s="22">
        <v>0</v>
      </c>
      <c r="AI87" s="22">
        <v>0</v>
      </c>
      <c r="AJ87" s="22">
        <v>0</v>
      </c>
      <c r="AK87" s="23">
        <v>0</v>
      </c>
      <c r="AL87" s="21">
        <v>0</v>
      </c>
      <c r="AM87" s="22">
        <v>0</v>
      </c>
      <c r="AN87" s="22">
        <v>0</v>
      </c>
      <c r="AO87" s="22">
        <v>0</v>
      </c>
      <c r="AP87" s="23">
        <v>0</v>
      </c>
      <c r="AQ87" s="21">
        <v>0</v>
      </c>
      <c r="AR87" s="22">
        <v>0</v>
      </c>
      <c r="AS87" s="22">
        <v>0</v>
      </c>
      <c r="AT87" s="22">
        <v>0</v>
      </c>
      <c r="AU87" s="23">
        <v>0</v>
      </c>
      <c r="AV87" s="21">
        <v>963.7637393451934</v>
      </c>
      <c r="AW87" s="22">
        <v>0.020221266102794986</v>
      </c>
      <c r="AX87" s="22">
        <v>0</v>
      </c>
      <c r="AY87" s="22">
        <v>0</v>
      </c>
      <c r="AZ87" s="23">
        <v>231.1244857123549</v>
      </c>
      <c r="BA87" s="21">
        <v>0</v>
      </c>
      <c r="BB87" s="22">
        <v>0</v>
      </c>
      <c r="BC87" s="22">
        <v>0</v>
      </c>
      <c r="BD87" s="22">
        <v>0</v>
      </c>
      <c r="BE87" s="23">
        <v>0</v>
      </c>
      <c r="BF87" s="21">
        <v>771.3277183048065</v>
      </c>
      <c r="BG87" s="22">
        <v>0.05165942745161291</v>
      </c>
      <c r="BH87" s="22">
        <v>0</v>
      </c>
      <c r="BI87" s="22">
        <v>0</v>
      </c>
      <c r="BJ87" s="23">
        <v>139.81883319777418</v>
      </c>
      <c r="BK87" s="24">
        <f t="shared" si="13"/>
        <v>2174.8225928888123</v>
      </c>
    </row>
    <row r="88" spans="1:63" s="25" customFormat="1" ht="14.25">
      <c r="A88" s="20"/>
      <c r="B88" s="7" t="s">
        <v>138</v>
      </c>
      <c r="C88" s="21">
        <v>0</v>
      </c>
      <c r="D88" s="22">
        <v>26.706300254451616</v>
      </c>
      <c r="E88" s="22">
        <v>0</v>
      </c>
      <c r="F88" s="22">
        <v>0</v>
      </c>
      <c r="G88" s="23">
        <v>0</v>
      </c>
      <c r="H88" s="21">
        <v>1747.2674211692904</v>
      </c>
      <c r="I88" s="22">
        <v>145.58062506112898</v>
      </c>
      <c r="J88" s="22">
        <v>0</v>
      </c>
      <c r="K88" s="22">
        <v>0</v>
      </c>
      <c r="L88" s="23">
        <v>792.6067487342904</v>
      </c>
      <c r="M88" s="21">
        <v>0</v>
      </c>
      <c r="N88" s="22">
        <v>0</v>
      </c>
      <c r="O88" s="22">
        <v>0</v>
      </c>
      <c r="P88" s="22">
        <v>0</v>
      </c>
      <c r="Q88" s="23">
        <v>0</v>
      </c>
      <c r="R88" s="21">
        <v>1119.9382287130322</v>
      </c>
      <c r="S88" s="22">
        <v>29.964823847451612</v>
      </c>
      <c r="T88" s="22">
        <v>0</v>
      </c>
      <c r="U88" s="22">
        <v>0</v>
      </c>
      <c r="V88" s="23">
        <v>178.30185775132253</v>
      </c>
      <c r="W88" s="21">
        <v>0</v>
      </c>
      <c r="X88" s="22">
        <v>0</v>
      </c>
      <c r="Y88" s="22">
        <v>0</v>
      </c>
      <c r="Z88" s="22">
        <v>0</v>
      </c>
      <c r="AA88" s="23">
        <v>0</v>
      </c>
      <c r="AB88" s="21">
        <v>0</v>
      </c>
      <c r="AC88" s="22">
        <v>0</v>
      </c>
      <c r="AD88" s="22">
        <v>0</v>
      </c>
      <c r="AE88" s="22">
        <v>0</v>
      </c>
      <c r="AF88" s="23">
        <v>0</v>
      </c>
      <c r="AG88" s="21">
        <v>0</v>
      </c>
      <c r="AH88" s="22">
        <v>0</v>
      </c>
      <c r="AI88" s="22">
        <v>0</v>
      </c>
      <c r="AJ88" s="22">
        <v>0</v>
      </c>
      <c r="AK88" s="23">
        <v>0</v>
      </c>
      <c r="AL88" s="21">
        <v>0</v>
      </c>
      <c r="AM88" s="22">
        <v>0</v>
      </c>
      <c r="AN88" s="22">
        <v>0</v>
      </c>
      <c r="AO88" s="22">
        <v>0</v>
      </c>
      <c r="AP88" s="23">
        <v>0</v>
      </c>
      <c r="AQ88" s="21">
        <v>0</v>
      </c>
      <c r="AR88" s="22">
        <v>0</v>
      </c>
      <c r="AS88" s="22">
        <v>0</v>
      </c>
      <c r="AT88" s="22">
        <v>0</v>
      </c>
      <c r="AU88" s="23">
        <v>0</v>
      </c>
      <c r="AV88" s="21">
        <v>7022.622135683677</v>
      </c>
      <c r="AW88" s="22">
        <v>346.3000610271603</v>
      </c>
      <c r="AX88" s="22">
        <v>0.4434003335161292</v>
      </c>
      <c r="AY88" s="22">
        <v>0</v>
      </c>
      <c r="AZ88" s="23">
        <v>2099.89334413787</v>
      </c>
      <c r="BA88" s="21">
        <v>0</v>
      </c>
      <c r="BB88" s="22">
        <v>0</v>
      </c>
      <c r="BC88" s="22">
        <v>0</v>
      </c>
      <c r="BD88" s="22">
        <v>0</v>
      </c>
      <c r="BE88" s="23">
        <v>0</v>
      </c>
      <c r="BF88" s="21">
        <v>5054.185107768259</v>
      </c>
      <c r="BG88" s="22">
        <v>154.96163744396776</v>
      </c>
      <c r="BH88" s="22">
        <v>0.03734490141935484</v>
      </c>
      <c r="BI88" s="22">
        <v>0</v>
      </c>
      <c r="BJ88" s="23">
        <v>672.2849424358063</v>
      </c>
      <c r="BK88" s="24">
        <f t="shared" si="13"/>
        <v>19391.093979262645</v>
      </c>
    </row>
    <row r="89" spans="1:63" s="25" customFormat="1" ht="14.25">
      <c r="A89" s="20"/>
      <c r="B89" s="7" t="s">
        <v>139</v>
      </c>
      <c r="C89" s="21">
        <v>0</v>
      </c>
      <c r="D89" s="22">
        <v>6.021818503419353</v>
      </c>
      <c r="E89" s="22">
        <v>0</v>
      </c>
      <c r="F89" s="22">
        <v>0</v>
      </c>
      <c r="G89" s="23">
        <v>0</v>
      </c>
      <c r="H89" s="21">
        <v>188.30336884158064</v>
      </c>
      <c r="I89" s="22">
        <v>31.731361095258052</v>
      </c>
      <c r="J89" s="22">
        <v>0</v>
      </c>
      <c r="K89" s="22">
        <v>0</v>
      </c>
      <c r="L89" s="23">
        <v>75.84007617674193</v>
      </c>
      <c r="M89" s="21">
        <v>0</v>
      </c>
      <c r="N89" s="22">
        <v>0</v>
      </c>
      <c r="O89" s="22">
        <v>0</v>
      </c>
      <c r="P89" s="22">
        <v>0</v>
      </c>
      <c r="Q89" s="23">
        <v>0</v>
      </c>
      <c r="R89" s="21">
        <v>85.3650678393871</v>
      </c>
      <c r="S89" s="22">
        <v>20.466861054096782</v>
      </c>
      <c r="T89" s="22">
        <v>0</v>
      </c>
      <c r="U89" s="22">
        <v>0</v>
      </c>
      <c r="V89" s="23">
        <v>11.645047696129032</v>
      </c>
      <c r="W89" s="21">
        <v>0</v>
      </c>
      <c r="X89" s="22">
        <v>0</v>
      </c>
      <c r="Y89" s="22">
        <v>0</v>
      </c>
      <c r="Z89" s="22">
        <v>0</v>
      </c>
      <c r="AA89" s="23">
        <v>0</v>
      </c>
      <c r="AB89" s="21">
        <v>0</v>
      </c>
      <c r="AC89" s="22">
        <v>0</v>
      </c>
      <c r="AD89" s="22">
        <v>0</v>
      </c>
      <c r="AE89" s="22">
        <v>0</v>
      </c>
      <c r="AF89" s="23">
        <v>0</v>
      </c>
      <c r="AG89" s="21">
        <v>0</v>
      </c>
      <c r="AH89" s="22">
        <v>0</v>
      </c>
      <c r="AI89" s="22">
        <v>0</v>
      </c>
      <c r="AJ89" s="22">
        <v>0</v>
      </c>
      <c r="AK89" s="23">
        <v>0</v>
      </c>
      <c r="AL89" s="21">
        <v>0</v>
      </c>
      <c r="AM89" s="22">
        <v>0</v>
      </c>
      <c r="AN89" s="22">
        <v>0</v>
      </c>
      <c r="AO89" s="22">
        <v>0</v>
      </c>
      <c r="AP89" s="23">
        <v>0</v>
      </c>
      <c r="AQ89" s="21">
        <v>0</v>
      </c>
      <c r="AR89" s="22">
        <v>0</v>
      </c>
      <c r="AS89" s="22">
        <v>0</v>
      </c>
      <c r="AT89" s="22">
        <v>0</v>
      </c>
      <c r="AU89" s="23">
        <v>0</v>
      </c>
      <c r="AV89" s="21">
        <v>1914.0449641558712</v>
      </c>
      <c r="AW89" s="22">
        <v>87.15308925106744</v>
      </c>
      <c r="AX89" s="22">
        <v>0</v>
      </c>
      <c r="AY89" s="22">
        <v>0</v>
      </c>
      <c r="AZ89" s="23">
        <v>601.5654741530648</v>
      </c>
      <c r="BA89" s="21">
        <v>0</v>
      </c>
      <c r="BB89" s="22">
        <v>0</v>
      </c>
      <c r="BC89" s="22">
        <v>0</v>
      </c>
      <c r="BD89" s="22">
        <v>0</v>
      </c>
      <c r="BE89" s="23">
        <v>0</v>
      </c>
      <c r="BF89" s="21">
        <v>1111.9753762888386</v>
      </c>
      <c r="BG89" s="22">
        <v>25.72071222274193</v>
      </c>
      <c r="BH89" s="22">
        <v>0.014646721064516133</v>
      </c>
      <c r="BI89" s="22">
        <v>0</v>
      </c>
      <c r="BJ89" s="23">
        <v>140.79567777193546</v>
      </c>
      <c r="BK89" s="24">
        <f t="shared" si="13"/>
        <v>4300.643541771196</v>
      </c>
    </row>
    <row r="90" spans="1:63" s="25" customFormat="1" ht="14.25">
      <c r="A90" s="20"/>
      <c r="B90" s="7" t="s">
        <v>171</v>
      </c>
      <c r="C90" s="21">
        <v>0</v>
      </c>
      <c r="D90" s="22">
        <v>0.11300084941935482</v>
      </c>
      <c r="E90" s="22">
        <v>0</v>
      </c>
      <c r="F90" s="22">
        <v>0</v>
      </c>
      <c r="G90" s="23">
        <v>0</v>
      </c>
      <c r="H90" s="21">
        <v>68.96907639074195</v>
      </c>
      <c r="I90" s="22">
        <v>39.678502404903234</v>
      </c>
      <c r="J90" s="22">
        <v>0</v>
      </c>
      <c r="K90" s="22">
        <v>0</v>
      </c>
      <c r="L90" s="23">
        <v>65.04350622283873</v>
      </c>
      <c r="M90" s="21">
        <v>0</v>
      </c>
      <c r="N90" s="22">
        <v>0</v>
      </c>
      <c r="O90" s="22">
        <v>0</v>
      </c>
      <c r="P90" s="22">
        <v>0</v>
      </c>
      <c r="Q90" s="23">
        <v>0</v>
      </c>
      <c r="R90" s="21">
        <v>37.37989920564516</v>
      </c>
      <c r="S90" s="22">
        <v>10.512530200483871</v>
      </c>
      <c r="T90" s="22">
        <v>0</v>
      </c>
      <c r="U90" s="22">
        <v>0</v>
      </c>
      <c r="V90" s="23">
        <v>10.28507730767742</v>
      </c>
      <c r="W90" s="21">
        <v>0</v>
      </c>
      <c r="X90" s="22">
        <v>0</v>
      </c>
      <c r="Y90" s="22">
        <v>0</v>
      </c>
      <c r="Z90" s="22">
        <v>0</v>
      </c>
      <c r="AA90" s="23">
        <v>0</v>
      </c>
      <c r="AB90" s="21">
        <v>0</v>
      </c>
      <c r="AC90" s="22">
        <v>0</v>
      </c>
      <c r="AD90" s="22">
        <v>0</v>
      </c>
      <c r="AE90" s="22">
        <v>0</v>
      </c>
      <c r="AF90" s="23">
        <v>0</v>
      </c>
      <c r="AG90" s="21">
        <v>0</v>
      </c>
      <c r="AH90" s="22">
        <v>0</v>
      </c>
      <c r="AI90" s="22">
        <v>0</v>
      </c>
      <c r="AJ90" s="22">
        <v>0</v>
      </c>
      <c r="AK90" s="23">
        <v>0</v>
      </c>
      <c r="AL90" s="21">
        <v>0</v>
      </c>
      <c r="AM90" s="22">
        <v>0</v>
      </c>
      <c r="AN90" s="22">
        <v>0</v>
      </c>
      <c r="AO90" s="22">
        <v>0</v>
      </c>
      <c r="AP90" s="23">
        <v>0</v>
      </c>
      <c r="AQ90" s="21">
        <v>0</v>
      </c>
      <c r="AR90" s="22">
        <v>0</v>
      </c>
      <c r="AS90" s="22">
        <v>0</v>
      </c>
      <c r="AT90" s="22">
        <v>0</v>
      </c>
      <c r="AU90" s="23">
        <v>0</v>
      </c>
      <c r="AV90" s="21">
        <v>18.652788035064518</v>
      </c>
      <c r="AW90" s="22">
        <v>6.705935457073634</v>
      </c>
      <c r="AX90" s="22">
        <v>0</v>
      </c>
      <c r="AY90" s="22">
        <v>0</v>
      </c>
      <c r="AZ90" s="23">
        <v>28.14331465280645</v>
      </c>
      <c r="BA90" s="21">
        <v>0</v>
      </c>
      <c r="BB90" s="22">
        <v>0</v>
      </c>
      <c r="BC90" s="22">
        <v>0</v>
      </c>
      <c r="BD90" s="22">
        <v>0</v>
      </c>
      <c r="BE90" s="23">
        <v>0</v>
      </c>
      <c r="BF90" s="21">
        <v>7.743560504967744</v>
      </c>
      <c r="BG90" s="22">
        <v>0.3361445670322581</v>
      </c>
      <c r="BH90" s="22">
        <v>0</v>
      </c>
      <c r="BI90" s="22">
        <v>0</v>
      </c>
      <c r="BJ90" s="23">
        <v>2.9895372961935487</v>
      </c>
      <c r="BK90" s="24">
        <f t="shared" si="13"/>
        <v>296.5528730948478</v>
      </c>
    </row>
    <row r="91" spans="1:63" s="25" customFormat="1" ht="14.25">
      <c r="A91" s="20"/>
      <c r="B91" s="7" t="s">
        <v>156</v>
      </c>
      <c r="C91" s="21">
        <v>0</v>
      </c>
      <c r="D91" s="22">
        <v>3.5508406451612906</v>
      </c>
      <c r="E91" s="22">
        <v>0</v>
      </c>
      <c r="F91" s="22">
        <v>0</v>
      </c>
      <c r="G91" s="23">
        <v>0</v>
      </c>
      <c r="H91" s="21">
        <v>89.88358647638711</v>
      </c>
      <c r="I91" s="22">
        <v>14.923471174516127</v>
      </c>
      <c r="J91" s="22">
        <v>0</v>
      </c>
      <c r="K91" s="22">
        <v>0</v>
      </c>
      <c r="L91" s="23">
        <v>80.72138098361287</v>
      </c>
      <c r="M91" s="21">
        <v>0</v>
      </c>
      <c r="N91" s="22">
        <v>0</v>
      </c>
      <c r="O91" s="22">
        <v>0</v>
      </c>
      <c r="P91" s="22">
        <v>0</v>
      </c>
      <c r="Q91" s="23">
        <v>0</v>
      </c>
      <c r="R91" s="21">
        <v>49.48851887687096</v>
      </c>
      <c r="S91" s="22">
        <v>1.3151395129999999</v>
      </c>
      <c r="T91" s="22">
        <v>0</v>
      </c>
      <c r="U91" s="22">
        <v>0</v>
      </c>
      <c r="V91" s="23">
        <v>8.16454387503226</v>
      </c>
      <c r="W91" s="21">
        <v>0</v>
      </c>
      <c r="X91" s="22">
        <v>0</v>
      </c>
      <c r="Y91" s="22">
        <v>0</v>
      </c>
      <c r="Z91" s="22">
        <v>0</v>
      </c>
      <c r="AA91" s="23">
        <v>0</v>
      </c>
      <c r="AB91" s="21">
        <v>0</v>
      </c>
      <c r="AC91" s="22">
        <v>0</v>
      </c>
      <c r="AD91" s="22">
        <v>0</v>
      </c>
      <c r="AE91" s="22">
        <v>0</v>
      </c>
      <c r="AF91" s="23">
        <v>0</v>
      </c>
      <c r="AG91" s="21">
        <v>0</v>
      </c>
      <c r="AH91" s="22">
        <v>0</v>
      </c>
      <c r="AI91" s="22">
        <v>0</v>
      </c>
      <c r="AJ91" s="22">
        <v>0</v>
      </c>
      <c r="AK91" s="23">
        <v>0</v>
      </c>
      <c r="AL91" s="21">
        <v>0</v>
      </c>
      <c r="AM91" s="22">
        <v>0</v>
      </c>
      <c r="AN91" s="22">
        <v>0</v>
      </c>
      <c r="AO91" s="22">
        <v>0</v>
      </c>
      <c r="AP91" s="23">
        <v>0</v>
      </c>
      <c r="AQ91" s="21">
        <v>0</v>
      </c>
      <c r="AR91" s="22">
        <v>0</v>
      </c>
      <c r="AS91" s="22">
        <v>0</v>
      </c>
      <c r="AT91" s="22">
        <v>0</v>
      </c>
      <c r="AU91" s="23">
        <v>0</v>
      </c>
      <c r="AV91" s="21">
        <v>77.96929472000001</v>
      </c>
      <c r="AW91" s="22">
        <v>76.60025494913823</v>
      </c>
      <c r="AX91" s="22">
        <v>0.10031697796774192</v>
      </c>
      <c r="AY91" s="22">
        <v>0</v>
      </c>
      <c r="AZ91" s="23">
        <v>78.13379472677418</v>
      </c>
      <c r="BA91" s="21">
        <v>0</v>
      </c>
      <c r="BB91" s="22">
        <v>0</v>
      </c>
      <c r="BC91" s="22">
        <v>0</v>
      </c>
      <c r="BD91" s="22">
        <v>0</v>
      </c>
      <c r="BE91" s="23">
        <v>0</v>
      </c>
      <c r="BF91" s="21">
        <v>36.29337568080644</v>
      </c>
      <c r="BG91" s="22">
        <v>2.0823426246129033</v>
      </c>
      <c r="BH91" s="22">
        <v>0</v>
      </c>
      <c r="BI91" s="22">
        <v>0</v>
      </c>
      <c r="BJ91" s="23">
        <v>14.03837879383871</v>
      </c>
      <c r="BK91" s="24">
        <f t="shared" si="13"/>
        <v>533.2652400177187</v>
      </c>
    </row>
    <row r="92" spans="1:63" s="30" customFormat="1" ht="14.25">
      <c r="A92" s="20"/>
      <c r="B92" s="8" t="s">
        <v>12</v>
      </c>
      <c r="C92" s="26">
        <f aca="true" t="shared" si="14" ref="C92:AH92">SUM(C63:C91)</f>
        <v>0</v>
      </c>
      <c r="D92" s="27">
        <f t="shared" si="14"/>
        <v>151.08570617322582</v>
      </c>
      <c r="E92" s="27">
        <f t="shared" si="14"/>
        <v>0</v>
      </c>
      <c r="F92" s="27">
        <f t="shared" si="14"/>
        <v>0</v>
      </c>
      <c r="G92" s="28">
        <f t="shared" si="14"/>
        <v>0</v>
      </c>
      <c r="H92" s="26">
        <f t="shared" si="14"/>
        <v>4777.132066095291</v>
      </c>
      <c r="I92" s="27">
        <f t="shared" si="14"/>
        <v>5637.931174465707</v>
      </c>
      <c r="J92" s="27">
        <f t="shared" si="14"/>
        <v>0.5200858696129033</v>
      </c>
      <c r="K92" s="27">
        <f t="shared" si="14"/>
        <v>466.0681869203225</v>
      </c>
      <c r="L92" s="28">
        <f t="shared" si="14"/>
        <v>5584.421524521646</v>
      </c>
      <c r="M92" s="26">
        <f t="shared" si="14"/>
        <v>0</v>
      </c>
      <c r="N92" s="27">
        <f t="shared" si="14"/>
        <v>0</v>
      </c>
      <c r="O92" s="27">
        <f t="shared" si="14"/>
        <v>0</v>
      </c>
      <c r="P92" s="27">
        <f t="shared" si="14"/>
        <v>0</v>
      </c>
      <c r="Q92" s="28">
        <f t="shared" si="14"/>
        <v>0</v>
      </c>
      <c r="R92" s="26">
        <f t="shared" si="14"/>
        <v>2688.857482062258</v>
      </c>
      <c r="S92" s="27">
        <f t="shared" si="14"/>
        <v>782.6709499477743</v>
      </c>
      <c r="T92" s="27">
        <f t="shared" si="14"/>
        <v>11.200726929677419</v>
      </c>
      <c r="U92" s="27">
        <f t="shared" si="14"/>
        <v>0</v>
      </c>
      <c r="V92" s="28">
        <f t="shared" si="14"/>
        <v>976.1843084856126</v>
      </c>
      <c r="W92" s="26">
        <f t="shared" si="14"/>
        <v>0</v>
      </c>
      <c r="X92" s="27">
        <f t="shared" si="14"/>
        <v>0</v>
      </c>
      <c r="Y92" s="27">
        <f t="shared" si="14"/>
        <v>0</v>
      </c>
      <c r="Z92" s="27">
        <f t="shared" si="14"/>
        <v>0</v>
      </c>
      <c r="AA92" s="28">
        <f t="shared" si="14"/>
        <v>0</v>
      </c>
      <c r="AB92" s="26">
        <f t="shared" si="14"/>
        <v>0</v>
      </c>
      <c r="AC92" s="27">
        <f t="shared" si="14"/>
        <v>0</v>
      </c>
      <c r="AD92" s="27">
        <f t="shared" si="14"/>
        <v>0</v>
      </c>
      <c r="AE92" s="27">
        <f t="shared" si="14"/>
        <v>0</v>
      </c>
      <c r="AF92" s="28">
        <f t="shared" si="14"/>
        <v>0</v>
      </c>
      <c r="AG92" s="26">
        <f t="shared" si="14"/>
        <v>0</v>
      </c>
      <c r="AH92" s="27">
        <f t="shared" si="14"/>
        <v>0</v>
      </c>
      <c r="AI92" s="27">
        <f aca="true" t="shared" si="15" ref="AI92:BK92">SUM(AI63:AI91)</f>
        <v>0</v>
      </c>
      <c r="AJ92" s="27">
        <f t="shared" si="15"/>
        <v>0</v>
      </c>
      <c r="AK92" s="28">
        <f t="shared" si="15"/>
        <v>0</v>
      </c>
      <c r="AL92" s="26">
        <f t="shared" si="15"/>
        <v>0</v>
      </c>
      <c r="AM92" s="27">
        <f t="shared" si="15"/>
        <v>0</v>
      </c>
      <c r="AN92" s="27">
        <f t="shared" si="15"/>
        <v>0</v>
      </c>
      <c r="AO92" s="27">
        <f t="shared" si="15"/>
        <v>0</v>
      </c>
      <c r="AP92" s="28">
        <f t="shared" si="15"/>
        <v>0</v>
      </c>
      <c r="AQ92" s="26">
        <f t="shared" si="15"/>
        <v>0</v>
      </c>
      <c r="AR92" s="27">
        <f t="shared" si="15"/>
        <v>0</v>
      </c>
      <c r="AS92" s="27">
        <f t="shared" si="15"/>
        <v>0</v>
      </c>
      <c r="AT92" s="27">
        <f t="shared" si="15"/>
        <v>0</v>
      </c>
      <c r="AU92" s="28">
        <f t="shared" si="15"/>
        <v>0</v>
      </c>
      <c r="AV92" s="26">
        <f t="shared" si="15"/>
        <v>31778.032837603525</v>
      </c>
      <c r="AW92" s="27">
        <f t="shared" si="15"/>
        <v>4957.797409758682</v>
      </c>
      <c r="AX92" s="27">
        <f t="shared" si="15"/>
        <v>11.679261953483868</v>
      </c>
      <c r="AY92" s="27">
        <f t="shared" si="15"/>
        <v>0</v>
      </c>
      <c r="AZ92" s="28">
        <f t="shared" si="15"/>
        <v>20308.206659048352</v>
      </c>
      <c r="BA92" s="26">
        <f t="shared" si="15"/>
        <v>0</v>
      </c>
      <c r="BB92" s="27">
        <f t="shared" si="15"/>
        <v>0</v>
      </c>
      <c r="BC92" s="27">
        <f t="shared" si="15"/>
        <v>0</v>
      </c>
      <c r="BD92" s="27">
        <f t="shared" si="15"/>
        <v>0</v>
      </c>
      <c r="BE92" s="28">
        <f t="shared" si="15"/>
        <v>0</v>
      </c>
      <c r="BF92" s="26">
        <f t="shared" si="15"/>
        <v>20000.41858587351</v>
      </c>
      <c r="BG92" s="27">
        <f t="shared" si="15"/>
        <v>1499.1281768568065</v>
      </c>
      <c r="BH92" s="27">
        <f t="shared" si="15"/>
        <v>7.938465757612904</v>
      </c>
      <c r="BI92" s="27">
        <f t="shared" si="15"/>
        <v>0</v>
      </c>
      <c r="BJ92" s="28">
        <f t="shared" si="15"/>
        <v>5445.667220450871</v>
      </c>
      <c r="BK92" s="29">
        <f t="shared" si="15"/>
        <v>105084.94082877394</v>
      </c>
    </row>
    <row r="93" spans="1:63" s="30" customFormat="1" ht="14.25">
      <c r="A93" s="20"/>
      <c r="B93" s="8" t="s">
        <v>23</v>
      </c>
      <c r="C93" s="26">
        <f aca="true" t="shared" si="16" ref="C93:AH93">C92+C60</f>
        <v>0</v>
      </c>
      <c r="D93" s="27">
        <f t="shared" si="16"/>
        <v>168.21268914458065</v>
      </c>
      <c r="E93" s="27">
        <f t="shared" si="16"/>
        <v>0</v>
      </c>
      <c r="F93" s="27">
        <f t="shared" si="16"/>
        <v>0</v>
      </c>
      <c r="G93" s="28">
        <f t="shared" si="16"/>
        <v>0</v>
      </c>
      <c r="H93" s="26">
        <f t="shared" si="16"/>
        <v>5258.661681167968</v>
      </c>
      <c r="I93" s="27">
        <f t="shared" si="16"/>
        <v>5657.550049758836</v>
      </c>
      <c r="J93" s="27">
        <f t="shared" si="16"/>
        <v>0.5200858696129033</v>
      </c>
      <c r="K93" s="27">
        <f t="shared" si="16"/>
        <v>466.0681869203225</v>
      </c>
      <c r="L93" s="28">
        <f t="shared" si="16"/>
        <v>5630.09474491871</v>
      </c>
      <c r="M93" s="26">
        <f t="shared" si="16"/>
        <v>0</v>
      </c>
      <c r="N93" s="27">
        <f t="shared" si="16"/>
        <v>0</v>
      </c>
      <c r="O93" s="27">
        <f t="shared" si="16"/>
        <v>0</v>
      </c>
      <c r="P93" s="27">
        <f t="shared" si="16"/>
        <v>0</v>
      </c>
      <c r="Q93" s="28">
        <f t="shared" si="16"/>
        <v>0</v>
      </c>
      <c r="R93" s="26">
        <f t="shared" si="16"/>
        <v>3017.423947802484</v>
      </c>
      <c r="S93" s="27">
        <f t="shared" si="16"/>
        <v>791.7868765429033</v>
      </c>
      <c r="T93" s="27">
        <f t="shared" si="16"/>
        <v>11.200726929677419</v>
      </c>
      <c r="U93" s="27">
        <f t="shared" si="16"/>
        <v>0</v>
      </c>
      <c r="V93" s="28">
        <f t="shared" si="16"/>
        <v>994.6009135945159</v>
      </c>
      <c r="W93" s="26">
        <f t="shared" si="16"/>
        <v>0</v>
      </c>
      <c r="X93" s="27">
        <f t="shared" si="16"/>
        <v>0</v>
      </c>
      <c r="Y93" s="27">
        <f t="shared" si="16"/>
        <v>0</v>
      </c>
      <c r="Z93" s="27">
        <f t="shared" si="16"/>
        <v>0</v>
      </c>
      <c r="AA93" s="28">
        <f t="shared" si="16"/>
        <v>0</v>
      </c>
      <c r="AB93" s="26">
        <f t="shared" si="16"/>
        <v>0</v>
      </c>
      <c r="AC93" s="27">
        <f t="shared" si="16"/>
        <v>0</v>
      </c>
      <c r="AD93" s="27">
        <f t="shared" si="16"/>
        <v>0</v>
      </c>
      <c r="AE93" s="27">
        <f t="shared" si="16"/>
        <v>0</v>
      </c>
      <c r="AF93" s="28">
        <f t="shared" si="16"/>
        <v>0</v>
      </c>
      <c r="AG93" s="26">
        <f t="shared" si="16"/>
        <v>0</v>
      </c>
      <c r="AH93" s="27">
        <f t="shared" si="16"/>
        <v>0</v>
      </c>
      <c r="AI93" s="27">
        <f aca="true" t="shared" si="17" ref="AI93:BK93">AI92+AI60</f>
        <v>0</v>
      </c>
      <c r="AJ93" s="27">
        <f t="shared" si="17"/>
        <v>0</v>
      </c>
      <c r="AK93" s="28">
        <f t="shared" si="17"/>
        <v>0</v>
      </c>
      <c r="AL93" s="26">
        <f t="shared" si="17"/>
        <v>0</v>
      </c>
      <c r="AM93" s="27">
        <f t="shared" si="17"/>
        <v>0</v>
      </c>
      <c r="AN93" s="27">
        <f t="shared" si="17"/>
        <v>0</v>
      </c>
      <c r="AO93" s="27">
        <f t="shared" si="17"/>
        <v>0</v>
      </c>
      <c r="AP93" s="28">
        <f t="shared" si="17"/>
        <v>0</v>
      </c>
      <c r="AQ93" s="26">
        <f t="shared" si="17"/>
        <v>0</v>
      </c>
      <c r="AR93" s="27">
        <f t="shared" si="17"/>
        <v>0</v>
      </c>
      <c r="AS93" s="27">
        <f t="shared" si="17"/>
        <v>0</v>
      </c>
      <c r="AT93" s="27">
        <f t="shared" si="17"/>
        <v>0</v>
      </c>
      <c r="AU93" s="28">
        <f t="shared" si="17"/>
        <v>0</v>
      </c>
      <c r="AV93" s="26">
        <f t="shared" si="17"/>
        <v>36671.33049009146</v>
      </c>
      <c r="AW93" s="27">
        <f t="shared" si="17"/>
        <v>5244.960299476456</v>
      </c>
      <c r="AX93" s="27">
        <f t="shared" si="17"/>
        <v>11.679261953483868</v>
      </c>
      <c r="AY93" s="27">
        <f t="shared" si="17"/>
        <v>0</v>
      </c>
      <c r="AZ93" s="28">
        <f t="shared" si="17"/>
        <v>20775.390296579546</v>
      </c>
      <c r="BA93" s="26">
        <f t="shared" si="17"/>
        <v>0</v>
      </c>
      <c r="BB93" s="27">
        <f t="shared" si="17"/>
        <v>0</v>
      </c>
      <c r="BC93" s="27">
        <f t="shared" si="17"/>
        <v>0</v>
      </c>
      <c r="BD93" s="27">
        <f t="shared" si="17"/>
        <v>0</v>
      </c>
      <c r="BE93" s="28">
        <f t="shared" si="17"/>
        <v>0</v>
      </c>
      <c r="BF93" s="26">
        <f t="shared" si="17"/>
        <v>24214.023565665062</v>
      </c>
      <c r="BG93" s="27">
        <f t="shared" si="17"/>
        <v>1683.1762517863872</v>
      </c>
      <c r="BH93" s="27">
        <f t="shared" si="17"/>
        <v>7.938465757612904</v>
      </c>
      <c r="BI93" s="27">
        <f t="shared" si="17"/>
        <v>0</v>
      </c>
      <c r="BJ93" s="28">
        <f t="shared" si="17"/>
        <v>5673.658524578226</v>
      </c>
      <c r="BK93" s="28">
        <f t="shared" si="17"/>
        <v>116278.27705853782</v>
      </c>
    </row>
    <row r="94" spans="3:63" ht="15" customHeight="1"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</row>
    <row r="95" spans="1:63" s="25" customFormat="1" ht="14.25">
      <c r="A95" s="20" t="s">
        <v>24</v>
      </c>
      <c r="B95" s="12" t="s">
        <v>25</v>
      </c>
      <c r="C95" s="21"/>
      <c r="D95" s="22"/>
      <c r="E95" s="22"/>
      <c r="F95" s="22"/>
      <c r="G95" s="23"/>
      <c r="H95" s="21"/>
      <c r="I95" s="22"/>
      <c r="J95" s="22"/>
      <c r="K95" s="22"/>
      <c r="L95" s="23"/>
      <c r="M95" s="21"/>
      <c r="N95" s="22"/>
      <c r="O95" s="22"/>
      <c r="P95" s="22"/>
      <c r="Q95" s="23"/>
      <c r="R95" s="21"/>
      <c r="S95" s="22"/>
      <c r="T95" s="22"/>
      <c r="U95" s="22"/>
      <c r="V95" s="23"/>
      <c r="W95" s="21"/>
      <c r="X95" s="22"/>
      <c r="Y95" s="22"/>
      <c r="Z95" s="22"/>
      <c r="AA95" s="23"/>
      <c r="AB95" s="21"/>
      <c r="AC95" s="22"/>
      <c r="AD95" s="22"/>
      <c r="AE95" s="22"/>
      <c r="AF95" s="23"/>
      <c r="AG95" s="21"/>
      <c r="AH95" s="22"/>
      <c r="AI95" s="22"/>
      <c r="AJ95" s="22"/>
      <c r="AK95" s="23"/>
      <c r="AL95" s="21"/>
      <c r="AM95" s="22"/>
      <c r="AN95" s="22"/>
      <c r="AO95" s="22"/>
      <c r="AP95" s="23"/>
      <c r="AQ95" s="21"/>
      <c r="AR95" s="22"/>
      <c r="AS95" s="22"/>
      <c r="AT95" s="22"/>
      <c r="AU95" s="23"/>
      <c r="AV95" s="21"/>
      <c r="AW95" s="22"/>
      <c r="AX95" s="22"/>
      <c r="AY95" s="22"/>
      <c r="AZ95" s="23"/>
      <c r="BA95" s="21"/>
      <c r="BB95" s="22"/>
      <c r="BC95" s="22"/>
      <c r="BD95" s="22"/>
      <c r="BE95" s="23"/>
      <c r="BF95" s="21"/>
      <c r="BG95" s="22"/>
      <c r="BH95" s="22"/>
      <c r="BI95" s="22"/>
      <c r="BJ95" s="23"/>
      <c r="BK95" s="24"/>
    </row>
    <row r="96" spans="1:63" s="25" customFormat="1" ht="14.25">
      <c r="A96" s="20" t="s">
        <v>7</v>
      </c>
      <c r="B96" s="8" t="s">
        <v>26</v>
      </c>
      <c r="C96" s="21"/>
      <c r="D96" s="22"/>
      <c r="E96" s="22"/>
      <c r="F96" s="22"/>
      <c r="G96" s="23"/>
      <c r="H96" s="21"/>
      <c r="I96" s="22"/>
      <c r="J96" s="22"/>
      <c r="K96" s="22"/>
      <c r="L96" s="23"/>
      <c r="M96" s="21"/>
      <c r="N96" s="22"/>
      <c r="O96" s="22"/>
      <c r="P96" s="22"/>
      <c r="Q96" s="23"/>
      <c r="R96" s="21"/>
      <c r="S96" s="22"/>
      <c r="T96" s="22"/>
      <c r="U96" s="22"/>
      <c r="V96" s="23"/>
      <c r="W96" s="21"/>
      <c r="X96" s="22"/>
      <c r="Y96" s="22"/>
      <c r="Z96" s="22"/>
      <c r="AA96" s="23"/>
      <c r="AB96" s="21"/>
      <c r="AC96" s="22"/>
      <c r="AD96" s="22"/>
      <c r="AE96" s="22"/>
      <c r="AF96" s="23"/>
      <c r="AG96" s="21"/>
      <c r="AH96" s="22"/>
      <c r="AI96" s="22"/>
      <c r="AJ96" s="22"/>
      <c r="AK96" s="23"/>
      <c r="AL96" s="21"/>
      <c r="AM96" s="22"/>
      <c r="AN96" s="22"/>
      <c r="AO96" s="22"/>
      <c r="AP96" s="23"/>
      <c r="AQ96" s="21"/>
      <c r="AR96" s="22"/>
      <c r="AS96" s="22"/>
      <c r="AT96" s="22"/>
      <c r="AU96" s="23"/>
      <c r="AV96" s="21"/>
      <c r="AW96" s="22"/>
      <c r="AX96" s="22"/>
      <c r="AY96" s="22"/>
      <c r="AZ96" s="23"/>
      <c r="BA96" s="21"/>
      <c r="BB96" s="22"/>
      <c r="BC96" s="22"/>
      <c r="BD96" s="22"/>
      <c r="BE96" s="23"/>
      <c r="BF96" s="21"/>
      <c r="BG96" s="22"/>
      <c r="BH96" s="22"/>
      <c r="BI96" s="22"/>
      <c r="BJ96" s="23"/>
      <c r="BK96" s="24"/>
    </row>
    <row r="97" spans="1:63" s="25" customFormat="1" ht="14.25">
      <c r="A97" s="20"/>
      <c r="B97" s="13" t="s">
        <v>140</v>
      </c>
      <c r="C97" s="21">
        <v>0</v>
      </c>
      <c r="D97" s="22">
        <v>0.022941379999999987</v>
      </c>
      <c r="E97" s="22">
        <v>0</v>
      </c>
      <c r="F97" s="22">
        <v>0</v>
      </c>
      <c r="G97" s="23">
        <v>0</v>
      </c>
      <c r="H97" s="21">
        <v>0.08022642041935485</v>
      </c>
      <c r="I97" s="22">
        <v>0.09949680399999998</v>
      </c>
      <c r="J97" s="22">
        <v>0.001961510999999999</v>
      </c>
      <c r="K97" s="22">
        <v>0</v>
      </c>
      <c r="L97" s="23">
        <v>0.16099297999999998</v>
      </c>
      <c r="M97" s="21">
        <v>0</v>
      </c>
      <c r="N97" s="22">
        <v>0</v>
      </c>
      <c r="O97" s="22">
        <v>0</v>
      </c>
      <c r="P97" s="22">
        <v>0</v>
      </c>
      <c r="Q97" s="23">
        <v>0</v>
      </c>
      <c r="R97" s="21">
        <v>0.041890987838709676</v>
      </c>
      <c r="S97" s="22">
        <v>0.10442607899999998</v>
      </c>
      <c r="T97" s="22">
        <v>0</v>
      </c>
      <c r="U97" s="22">
        <v>0</v>
      </c>
      <c r="V97" s="23">
        <v>0.05026178135483871</v>
      </c>
      <c r="W97" s="21">
        <v>0</v>
      </c>
      <c r="X97" s="22">
        <v>0</v>
      </c>
      <c r="Y97" s="22">
        <v>0</v>
      </c>
      <c r="Z97" s="22">
        <v>0</v>
      </c>
      <c r="AA97" s="23">
        <v>0</v>
      </c>
      <c r="AB97" s="21">
        <v>0</v>
      </c>
      <c r="AC97" s="22">
        <v>0</v>
      </c>
      <c r="AD97" s="22">
        <v>0</v>
      </c>
      <c r="AE97" s="22">
        <v>0</v>
      </c>
      <c r="AF97" s="23">
        <v>0</v>
      </c>
      <c r="AG97" s="21">
        <v>0</v>
      </c>
      <c r="AH97" s="22">
        <v>0</v>
      </c>
      <c r="AI97" s="22">
        <v>0</v>
      </c>
      <c r="AJ97" s="22">
        <v>0</v>
      </c>
      <c r="AK97" s="23">
        <v>0</v>
      </c>
      <c r="AL97" s="21">
        <v>0</v>
      </c>
      <c r="AM97" s="22">
        <v>0</v>
      </c>
      <c r="AN97" s="22">
        <v>0</v>
      </c>
      <c r="AO97" s="22">
        <v>0</v>
      </c>
      <c r="AP97" s="23">
        <v>0</v>
      </c>
      <c r="AQ97" s="21">
        <v>0</v>
      </c>
      <c r="AR97" s="22">
        <v>0</v>
      </c>
      <c r="AS97" s="22">
        <v>0</v>
      </c>
      <c r="AT97" s="22">
        <v>0</v>
      </c>
      <c r="AU97" s="23">
        <v>0</v>
      </c>
      <c r="AV97" s="21">
        <v>1.5440442707419348</v>
      </c>
      <c r="AW97" s="22">
        <v>0.6030728049101726</v>
      </c>
      <c r="AX97" s="22">
        <v>0.0001249540000000001</v>
      </c>
      <c r="AY97" s="22">
        <v>0</v>
      </c>
      <c r="AZ97" s="23">
        <v>4.068908647322582</v>
      </c>
      <c r="BA97" s="21">
        <v>0</v>
      </c>
      <c r="BB97" s="22">
        <v>0</v>
      </c>
      <c r="BC97" s="22">
        <v>0</v>
      </c>
      <c r="BD97" s="22">
        <v>0</v>
      </c>
      <c r="BE97" s="23">
        <v>0</v>
      </c>
      <c r="BF97" s="21">
        <v>0.9953113790967736</v>
      </c>
      <c r="BG97" s="22">
        <v>0.20624459700000006</v>
      </c>
      <c r="BH97" s="22">
        <v>0.004887836000000001</v>
      </c>
      <c r="BI97" s="22">
        <v>0</v>
      </c>
      <c r="BJ97" s="23">
        <v>1.3424445073870965</v>
      </c>
      <c r="BK97" s="24">
        <f>SUM(C97:BJ97)</f>
        <v>9.327236940071462</v>
      </c>
    </row>
    <row r="98" spans="1:63" s="25" customFormat="1" ht="14.25">
      <c r="A98" s="20"/>
      <c r="B98" s="13" t="s">
        <v>141</v>
      </c>
      <c r="C98" s="21">
        <v>0</v>
      </c>
      <c r="D98" s="22">
        <v>4.481582053096774</v>
      </c>
      <c r="E98" s="22">
        <v>0</v>
      </c>
      <c r="F98" s="22">
        <v>0</v>
      </c>
      <c r="G98" s="23">
        <v>0</v>
      </c>
      <c r="H98" s="21">
        <v>50.961868762645175</v>
      </c>
      <c r="I98" s="22">
        <v>10.791935050290325</v>
      </c>
      <c r="J98" s="22">
        <v>0</v>
      </c>
      <c r="K98" s="22">
        <v>0</v>
      </c>
      <c r="L98" s="23">
        <v>65.36289359203224</v>
      </c>
      <c r="M98" s="21">
        <v>0</v>
      </c>
      <c r="N98" s="22">
        <v>0</v>
      </c>
      <c r="O98" s="22">
        <v>0</v>
      </c>
      <c r="P98" s="22">
        <v>0</v>
      </c>
      <c r="Q98" s="23">
        <v>0</v>
      </c>
      <c r="R98" s="21">
        <v>25.888189535967733</v>
      </c>
      <c r="S98" s="22">
        <v>8.69566245919355</v>
      </c>
      <c r="T98" s="22">
        <v>0</v>
      </c>
      <c r="U98" s="22">
        <v>0</v>
      </c>
      <c r="V98" s="23">
        <v>17.895439129903224</v>
      </c>
      <c r="W98" s="21">
        <v>0</v>
      </c>
      <c r="X98" s="22">
        <v>0</v>
      </c>
      <c r="Y98" s="22">
        <v>0</v>
      </c>
      <c r="Z98" s="22">
        <v>0</v>
      </c>
      <c r="AA98" s="23">
        <v>0</v>
      </c>
      <c r="AB98" s="21">
        <v>0</v>
      </c>
      <c r="AC98" s="22">
        <v>0</v>
      </c>
      <c r="AD98" s="22">
        <v>0</v>
      </c>
      <c r="AE98" s="22">
        <v>0</v>
      </c>
      <c r="AF98" s="23">
        <v>0</v>
      </c>
      <c r="AG98" s="21">
        <v>0</v>
      </c>
      <c r="AH98" s="22">
        <v>0</v>
      </c>
      <c r="AI98" s="22">
        <v>0</v>
      </c>
      <c r="AJ98" s="22">
        <v>0</v>
      </c>
      <c r="AK98" s="23">
        <v>0</v>
      </c>
      <c r="AL98" s="21">
        <v>0</v>
      </c>
      <c r="AM98" s="22">
        <v>0</v>
      </c>
      <c r="AN98" s="22">
        <v>0</v>
      </c>
      <c r="AO98" s="22">
        <v>0</v>
      </c>
      <c r="AP98" s="23">
        <v>0</v>
      </c>
      <c r="AQ98" s="21">
        <v>0</v>
      </c>
      <c r="AR98" s="22">
        <v>0</v>
      </c>
      <c r="AS98" s="22">
        <v>0</v>
      </c>
      <c r="AT98" s="22">
        <v>0</v>
      </c>
      <c r="AU98" s="23">
        <v>0</v>
      </c>
      <c r="AV98" s="21">
        <v>730.8517874991282</v>
      </c>
      <c r="AW98" s="22">
        <v>135.78669327064645</v>
      </c>
      <c r="AX98" s="22">
        <v>0.02546594551612903</v>
      </c>
      <c r="AY98" s="22">
        <v>0</v>
      </c>
      <c r="AZ98" s="23">
        <v>962.7216485939032</v>
      </c>
      <c r="BA98" s="21">
        <v>0</v>
      </c>
      <c r="BB98" s="22">
        <v>0</v>
      </c>
      <c r="BC98" s="22">
        <v>0</v>
      </c>
      <c r="BD98" s="22">
        <v>0</v>
      </c>
      <c r="BE98" s="23">
        <v>0</v>
      </c>
      <c r="BF98" s="21">
        <v>496.5734581657417</v>
      </c>
      <c r="BG98" s="22">
        <v>33.17486582122581</v>
      </c>
      <c r="BH98" s="22">
        <v>0</v>
      </c>
      <c r="BI98" s="22">
        <v>0</v>
      </c>
      <c r="BJ98" s="23">
        <v>341.6656953027097</v>
      </c>
      <c r="BK98" s="24">
        <f>SUM(C98:BJ98)</f>
        <v>2884.877185182</v>
      </c>
    </row>
    <row r="99" spans="1:63" s="30" customFormat="1" ht="14.25">
      <c r="A99" s="20"/>
      <c r="B99" s="8" t="s">
        <v>27</v>
      </c>
      <c r="C99" s="26">
        <f>SUM(C97:C98)</f>
        <v>0</v>
      </c>
      <c r="D99" s="26">
        <f aca="true" t="shared" si="18" ref="D99:BK99">SUM(D97:D98)</f>
        <v>4.504523433096773</v>
      </c>
      <c r="E99" s="26">
        <f t="shared" si="18"/>
        <v>0</v>
      </c>
      <c r="F99" s="26">
        <f t="shared" si="18"/>
        <v>0</v>
      </c>
      <c r="G99" s="26">
        <f t="shared" si="18"/>
        <v>0</v>
      </c>
      <c r="H99" s="26">
        <f t="shared" si="18"/>
        <v>51.04209518306453</v>
      </c>
      <c r="I99" s="26">
        <f t="shared" si="18"/>
        <v>10.891431854290325</v>
      </c>
      <c r="J99" s="26">
        <f t="shared" si="18"/>
        <v>0.001961510999999999</v>
      </c>
      <c r="K99" s="26">
        <f t="shared" si="18"/>
        <v>0</v>
      </c>
      <c r="L99" s="26">
        <f t="shared" si="18"/>
        <v>65.52388657203224</v>
      </c>
      <c r="M99" s="26">
        <f t="shared" si="18"/>
        <v>0</v>
      </c>
      <c r="N99" s="26">
        <f t="shared" si="18"/>
        <v>0</v>
      </c>
      <c r="O99" s="26">
        <f t="shared" si="18"/>
        <v>0</v>
      </c>
      <c r="P99" s="26">
        <f t="shared" si="18"/>
        <v>0</v>
      </c>
      <c r="Q99" s="26">
        <f t="shared" si="18"/>
        <v>0</v>
      </c>
      <c r="R99" s="26">
        <f t="shared" si="18"/>
        <v>25.930080523806442</v>
      </c>
      <c r="S99" s="26">
        <f t="shared" si="18"/>
        <v>8.800088538193549</v>
      </c>
      <c r="T99" s="26">
        <f t="shared" si="18"/>
        <v>0</v>
      </c>
      <c r="U99" s="26">
        <f t="shared" si="18"/>
        <v>0</v>
      </c>
      <c r="V99" s="26">
        <f t="shared" si="18"/>
        <v>17.94570091125806</v>
      </c>
      <c r="W99" s="26">
        <f t="shared" si="18"/>
        <v>0</v>
      </c>
      <c r="X99" s="26">
        <f t="shared" si="18"/>
        <v>0</v>
      </c>
      <c r="Y99" s="26">
        <f t="shared" si="18"/>
        <v>0</v>
      </c>
      <c r="Z99" s="26">
        <f t="shared" si="18"/>
        <v>0</v>
      </c>
      <c r="AA99" s="26">
        <f t="shared" si="18"/>
        <v>0</v>
      </c>
      <c r="AB99" s="26">
        <f t="shared" si="18"/>
        <v>0</v>
      </c>
      <c r="AC99" s="26">
        <f t="shared" si="18"/>
        <v>0</v>
      </c>
      <c r="AD99" s="26">
        <f t="shared" si="18"/>
        <v>0</v>
      </c>
      <c r="AE99" s="26">
        <f t="shared" si="18"/>
        <v>0</v>
      </c>
      <c r="AF99" s="26">
        <f t="shared" si="18"/>
        <v>0</v>
      </c>
      <c r="AG99" s="26">
        <f t="shared" si="18"/>
        <v>0</v>
      </c>
      <c r="AH99" s="26">
        <f t="shared" si="18"/>
        <v>0</v>
      </c>
      <c r="AI99" s="26">
        <f t="shared" si="18"/>
        <v>0</v>
      </c>
      <c r="AJ99" s="26">
        <f t="shared" si="18"/>
        <v>0</v>
      </c>
      <c r="AK99" s="26">
        <f t="shared" si="18"/>
        <v>0</v>
      </c>
      <c r="AL99" s="26">
        <f t="shared" si="18"/>
        <v>0</v>
      </c>
      <c r="AM99" s="26">
        <f t="shared" si="18"/>
        <v>0</v>
      </c>
      <c r="AN99" s="26">
        <f t="shared" si="18"/>
        <v>0</v>
      </c>
      <c r="AO99" s="26">
        <f t="shared" si="18"/>
        <v>0</v>
      </c>
      <c r="AP99" s="26">
        <f t="shared" si="18"/>
        <v>0</v>
      </c>
      <c r="AQ99" s="26">
        <f t="shared" si="18"/>
        <v>0</v>
      </c>
      <c r="AR99" s="26">
        <f t="shared" si="18"/>
        <v>0</v>
      </c>
      <c r="AS99" s="26">
        <f t="shared" si="18"/>
        <v>0</v>
      </c>
      <c r="AT99" s="26">
        <f t="shared" si="18"/>
        <v>0</v>
      </c>
      <c r="AU99" s="26">
        <f t="shared" si="18"/>
        <v>0</v>
      </c>
      <c r="AV99" s="26">
        <f t="shared" si="18"/>
        <v>732.3958317698701</v>
      </c>
      <c r="AW99" s="26">
        <f t="shared" si="18"/>
        <v>136.38976607555662</v>
      </c>
      <c r="AX99" s="26">
        <f t="shared" si="18"/>
        <v>0.02559089951612903</v>
      </c>
      <c r="AY99" s="26">
        <f t="shared" si="18"/>
        <v>0</v>
      </c>
      <c r="AZ99" s="26">
        <f t="shared" si="18"/>
        <v>966.7905572412258</v>
      </c>
      <c r="BA99" s="26">
        <f t="shared" si="18"/>
        <v>0</v>
      </c>
      <c r="BB99" s="26">
        <f t="shared" si="18"/>
        <v>0</v>
      </c>
      <c r="BC99" s="26">
        <f t="shared" si="18"/>
        <v>0</v>
      </c>
      <c r="BD99" s="26">
        <f t="shared" si="18"/>
        <v>0</v>
      </c>
      <c r="BE99" s="26">
        <f t="shared" si="18"/>
        <v>0</v>
      </c>
      <c r="BF99" s="26">
        <f t="shared" si="18"/>
        <v>497.5687695448385</v>
      </c>
      <c r="BG99" s="26">
        <f t="shared" si="18"/>
        <v>33.38111041822581</v>
      </c>
      <c r="BH99" s="26">
        <f t="shared" si="18"/>
        <v>0.004887836000000001</v>
      </c>
      <c r="BI99" s="26">
        <f t="shared" si="18"/>
        <v>0</v>
      </c>
      <c r="BJ99" s="26">
        <f t="shared" si="18"/>
        <v>343.0081398100968</v>
      </c>
      <c r="BK99" s="26">
        <f t="shared" si="18"/>
        <v>2894.2044221220717</v>
      </c>
    </row>
    <row r="100" spans="3:63" ht="15" customHeight="1"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</row>
    <row r="101" spans="1:63" s="25" customFormat="1" ht="14.25">
      <c r="A101" s="20" t="s">
        <v>38</v>
      </c>
      <c r="B101" s="10" t="s">
        <v>39</v>
      </c>
      <c r="C101" s="3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4"/>
    </row>
    <row r="102" spans="1:63" s="25" customFormat="1" ht="14.25">
      <c r="A102" s="20" t="s">
        <v>7</v>
      </c>
      <c r="B102" s="14" t="s">
        <v>40</v>
      </c>
      <c r="C102" s="3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4"/>
    </row>
    <row r="103" spans="1:63" s="25" customFormat="1" ht="14.25">
      <c r="A103" s="20"/>
      <c r="B103" s="7" t="s">
        <v>157</v>
      </c>
      <c r="C103" s="21">
        <v>0</v>
      </c>
      <c r="D103" s="22">
        <v>0.9655017866409595</v>
      </c>
      <c r="E103" s="22">
        <v>0</v>
      </c>
      <c r="F103" s="22">
        <v>0</v>
      </c>
      <c r="G103" s="23">
        <v>0</v>
      </c>
      <c r="H103" s="21">
        <v>591.5208</v>
      </c>
      <c r="I103" s="22">
        <v>2519.6154055858083</v>
      </c>
      <c r="J103" s="22">
        <v>0.0011</v>
      </c>
      <c r="K103" s="22">
        <v>0</v>
      </c>
      <c r="L103" s="23">
        <v>2679.491</v>
      </c>
      <c r="M103" s="21">
        <v>0</v>
      </c>
      <c r="N103" s="22">
        <v>0</v>
      </c>
      <c r="O103" s="22">
        <v>0</v>
      </c>
      <c r="P103" s="22">
        <v>0</v>
      </c>
      <c r="Q103" s="23">
        <v>0</v>
      </c>
      <c r="R103" s="21">
        <v>308.05359999999996</v>
      </c>
      <c r="S103" s="22">
        <v>86.86980000000001</v>
      </c>
      <c r="T103" s="22">
        <v>0.0058</v>
      </c>
      <c r="U103" s="22">
        <v>0</v>
      </c>
      <c r="V103" s="23">
        <v>479.70509999999996</v>
      </c>
      <c r="W103" s="21">
        <v>0</v>
      </c>
      <c r="X103" s="22">
        <v>0</v>
      </c>
      <c r="Y103" s="22">
        <v>0</v>
      </c>
      <c r="Z103" s="22">
        <v>0</v>
      </c>
      <c r="AA103" s="23">
        <v>0</v>
      </c>
      <c r="AB103" s="21">
        <v>0</v>
      </c>
      <c r="AC103" s="22">
        <v>0</v>
      </c>
      <c r="AD103" s="22">
        <v>0</v>
      </c>
      <c r="AE103" s="22">
        <v>0</v>
      </c>
      <c r="AF103" s="23">
        <v>0</v>
      </c>
      <c r="AG103" s="21">
        <v>0</v>
      </c>
      <c r="AH103" s="22">
        <v>0</v>
      </c>
      <c r="AI103" s="22">
        <v>0</v>
      </c>
      <c r="AJ103" s="22">
        <v>0</v>
      </c>
      <c r="AK103" s="23">
        <v>0</v>
      </c>
      <c r="AL103" s="21">
        <v>0</v>
      </c>
      <c r="AM103" s="22">
        <v>0</v>
      </c>
      <c r="AN103" s="22">
        <v>0</v>
      </c>
      <c r="AO103" s="22">
        <v>0</v>
      </c>
      <c r="AP103" s="23">
        <v>0</v>
      </c>
      <c r="AQ103" s="21">
        <v>0</v>
      </c>
      <c r="AR103" s="22">
        <v>0</v>
      </c>
      <c r="AS103" s="22">
        <v>0</v>
      </c>
      <c r="AT103" s="22">
        <v>0</v>
      </c>
      <c r="AU103" s="23">
        <v>0</v>
      </c>
      <c r="AV103" s="21">
        <v>0</v>
      </c>
      <c r="AW103" s="22">
        <v>0</v>
      </c>
      <c r="AX103" s="22">
        <v>0</v>
      </c>
      <c r="AY103" s="22">
        <v>0</v>
      </c>
      <c r="AZ103" s="23">
        <v>0</v>
      </c>
      <c r="BA103" s="21">
        <v>0</v>
      </c>
      <c r="BB103" s="22">
        <v>0</v>
      </c>
      <c r="BC103" s="22">
        <v>0</v>
      </c>
      <c r="BD103" s="22">
        <v>0</v>
      </c>
      <c r="BE103" s="23">
        <v>0</v>
      </c>
      <c r="BF103" s="21">
        <v>0</v>
      </c>
      <c r="BG103" s="22">
        <v>0</v>
      </c>
      <c r="BH103" s="22">
        <v>0</v>
      </c>
      <c r="BI103" s="22">
        <v>0</v>
      </c>
      <c r="BJ103" s="23">
        <v>0</v>
      </c>
      <c r="BK103" s="24">
        <f>SUM(C103:BJ103)</f>
        <v>6666.22810737245</v>
      </c>
    </row>
    <row r="104" spans="1:63" s="30" customFormat="1" ht="14.25">
      <c r="A104" s="20"/>
      <c r="B104" s="8" t="s">
        <v>9</v>
      </c>
      <c r="C104" s="26">
        <f>SUM(C103)</f>
        <v>0</v>
      </c>
      <c r="D104" s="26">
        <f aca="true" t="shared" si="19" ref="D104:BJ104">SUM(D103)</f>
        <v>0.9655017866409595</v>
      </c>
      <c r="E104" s="26">
        <f t="shared" si="19"/>
        <v>0</v>
      </c>
      <c r="F104" s="26">
        <f t="shared" si="19"/>
        <v>0</v>
      </c>
      <c r="G104" s="26">
        <f t="shared" si="19"/>
        <v>0</v>
      </c>
      <c r="H104" s="26">
        <f t="shared" si="19"/>
        <v>591.5208</v>
      </c>
      <c r="I104" s="26">
        <f t="shared" si="19"/>
        <v>2519.6154055858083</v>
      </c>
      <c r="J104" s="26">
        <f t="shared" si="19"/>
        <v>0.0011</v>
      </c>
      <c r="K104" s="26">
        <f t="shared" si="19"/>
        <v>0</v>
      </c>
      <c r="L104" s="26">
        <f t="shared" si="19"/>
        <v>2679.491</v>
      </c>
      <c r="M104" s="26">
        <f t="shared" si="19"/>
        <v>0</v>
      </c>
      <c r="N104" s="26">
        <f t="shared" si="19"/>
        <v>0</v>
      </c>
      <c r="O104" s="26">
        <f t="shared" si="19"/>
        <v>0</v>
      </c>
      <c r="P104" s="26">
        <f t="shared" si="19"/>
        <v>0</v>
      </c>
      <c r="Q104" s="26">
        <f t="shared" si="19"/>
        <v>0</v>
      </c>
      <c r="R104" s="26">
        <f t="shared" si="19"/>
        <v>308.05359999999996</v>
      </c>
      <c r="S104" s="26">
        <f t="shared" si="19"/>
        <v>86.86980000000001</v>
      </c>
      <c r="T104" s="26">
        <f t="shared" si="19"/>
        <v>0.0058</v>
      </c>
      <c r="U104" s="26">
        <f t="shared" si="19"/>
        <v>0</v>
      </c>
      <c r="V104" s="26">
        <f t="shared" si="19"/>
        <v>479.70509999999996</v>
      </c>
      <c r="W104" s="26">
        <f t="shared" si="19"/>
        <v>0</v>
      </c>
      <c r="X104" s="26">
        <f t="shared" si="19"/>
        <v>0</v>
      </c>
      <c r="Y104" s="26">
        <f t="shared" si="19"/>
        <v>0</v>
      </c>
      <c r="Z104" s="26">
        <f t="shared" si="19"/>
        <v>0</v>
      </c>
      <c r="AA104" s="26">
        <f t="shared" si="19"/>
        <v>0</v>
      </c>
      <c r="AB104" s="26">
        <f t="shared" si="19"/>
        <v>0</v>
      </c>
      <c r="AC104" s="26">
        <f t="shared" si="19"/>
        <v>0</v>
      </c>
      <c r="AD104" s="26">
        <f t="shared" si="19"/>
        <v>0</v>
      </c>
      <c r="AE104" s="26">
        <f t="shared" si="19"/>
        <v>0</v>
      </c>
      <c r="AF104" s="26">
        <f t="shared" si="19"/>
        <v>0</v>
      </c>
      <c r="AG104" s="26">
        <f t="shared" si="19"/>
        <v>0</v>
      </c>
      <c r="AH104" s="26">
        <f t="shared" si="19"/>
        <v>0</v>
      </c>
      <c r="AI104" s="26">
        <f t="shared" si="19"/>
        <v>0</v>
      </c>
      <c r="AJ104" s="26">
        <f t="shared" si="19"/>
        <v>0</v>
      </c>
      <c r="AK104" s="26">
        <f t="shared" si="19"/>
        <v>0</v>
      </c>
      <c r="AL104" s="26">
        <f t="shared" si="19"/>
        <v>0</v>
      </c>
      <c r="AM104" s="26">
        <f t="shared" si="19"/>
        <v>0</v>
      </c>
      <c r="AN104" s="26">
        <f t="shared" si="19"/>
        <v>0</v>
      </c>
      <c r="AO104" s="26">
        <f t="shared" si="19"/>
        <v>0</v>
      </c>
      <c r="AP104" s="26">
        <f t="shared" si="19"/>
        <v>0</v>
      </c>
      <c r="AQ104" s="26">
        <f t="shared" si="19"/>
        <v>0</v>
      </c>
      <c r="AR104" s="26">
        <f t="shared" si="19"/>
        <v>0</v>
      </c>
      <c r="AS104" s="26">
        <f t="shared" si="19"/>
        <v>0</v>
      </c>
      <c r="AT104" s="26">
        <f t="shared" si="19"/>
        <v>0</v>
      </c>
      <c r="AU104" s="26">
        <f t="shared" si="19"/>
        <v>0</v>
      </c>
      <c r="AV104" s="26">
        <f t="shared" si="19"/>
        <v>0</v>
      </c>
      <c r="AW104" s="26">
        <f t="shared" si="19"/>
        <v>0</v>
      </c>
      <c r="AX104" s="26">
        <f t="shared" si="19"/>
        <v>0</v>
      </c>
      <c r="AY104" s="26">
        <f t="shared" si="19"/>
        <v>0</v>
      </c>
      <c r="AZ104" s="26">
        <f t="shared" si="19"/>
        <v>0</v>
      </c>
      <c r="BA104" s="26">
        <f t="shared" si="19"/>
        <v>0</v>
      </c>
      <c r="BB104" s="26">
        <f t="shared" si="19"/>
        <v>0</v>
      </c>
      <c r="BC104" s="26">
        <f t="shared" si="19"/>
        <v>0</v>
      </c>
      <c r="BD104" s="26">
        <f t="shared" si="19"/>
        <v>0</v>
      </c>
      <c r="BE104" s="26">
        <f t="shared" si="19"/>
        <v>0</v>
      </c>
      <c r="BF104" s="26">
        <f t="shared" si="19"/>
        <v>0</v>
      </c>
      <c r="BG104" s="26">
        <f t="shared" si="19"/>
        <v>0</v>
      </c>
      <c r="BH104" s="26">
        <f t="shared" si="19"/>
        <v>0</v>
      </c>
      <c r="BI104" s="26">
        <f t="shared" si="19"/>
        <v>0</v>
      </c>
      <c r="BJ104" s="26">
        <f t="shared" si="19"/>
        <v>0</v>
      </c>
      <c r="BK104" s="29">
        <f>SUM(BK103)</f>
        <v>6666.22810737245</v>
      </c>
    </row>
    <row r="105" spans="1:63" s="25" customFormat="1" ht="14.25">
      <c r="A105" s="20" t="s">
        <v>10</v>
      </c>
      <c r="B105" s="5" t="s">
        <v>41</v>
      </c>
      <c r="C105" s="32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4"/>
    </row>
    <row r="106" spans="1:63" s="25" customFormat="1" ht="14.25">
      <c r="A106" s="20"/>
      <c r="B106" s="7" t="s">
        <v>173</v>
      </c>
      <c r="C106" s="21">
        <v>0</v>
      </c>
      <c r="D106" s="22">
        <v>4.983418998186747</v>
      </c>
      <c r="E106" s="22">
        <v>0</v>
      </c>
      <c r="F106" s="22">
        <v>0</v>
      </c>
      <c r="G106" s="23">
        <v>0</v>
      </c>
      <c r="H106" s="21">
        <v>1.5584</v>
      </c>
      <c r="I106" s="22">
        <v>34.63762614738484</v>
      </c>
      <c r="J106" s="22">
        <v>0</v>
      </c>
      <c r="K106" s="22">
        <v>0</v>
      </c>
      <c r="L106" s="23">
        <v>2.1837</v>
      </c>
      <c r="M106" s="21">
        <v>0</v>
      </c>
      <c r="N106" s="22">
        <v>0</v>
      </c>
      <c r="O106" s="22">
        <v>0</v>
      </c>
      <c r="P106" s="22">
        <v>0</v>
      </c>
      <c r="Q106" s="23">
        <v>0</v>
      </c>
      <c r="R106" s="21">
        <v>0.9475000000000001</v>
      </c>
      <c r="S106" s="22">
        <v>27.158499999999997</v>
      </c>
      <c r="T106" s="22">
        <v>0</v>
      </c>
      <c r="U106" s="22">
        <v>0</v>
      </c>
      <c r="V106" s="23">
        <v>0.6011</v>
      </c>
      <c r="W106" s="21">
        <v>0</v>
      </c>
      <c r="X106" s="22">
        <v>0</v>
      </c>
      <c r="Y106" s="22">
        <v>0</v>
      </c>
      <c r="Z106" s="22">
        <v>0</v>
      </c>
      <c r="AA106" s="23">
        <v>0</v>
      </c>
      <c r="AB106" s="21">
        <v>0</v>
      </c>
      <c r="AC106" s="22">
        <v>0</v>
      </c>
      <c r="AD106" s="22">
        <v>0</v>
      </c>
      <c r="AE106" s="22">
        <v>0</v>
      </c>
      <c r="AF106" s="23">
        <v>0</v>
      </c>
      <c r="AG106" s="21">
        <v>0</v>
      </c>
      <c r="AH106" s="22">
        <v>0</v>
      </c>
      <c r="AI106" s="22">
        <v>0</v>
      </c>
      <c r="AJ106" s="22">
        <v>0</v>
      </c>
      <c r="AK106" s="23">
        <v>0</v>
      </c>
      <c r="AL106" s="21">
        <v>0</v>
      </c>
      <c r="AM106" s="22">
        <v>0</v>
      </c>
      <c r="AN106" s="22">
        <v>0</v>
      </c>
      <c r="AO106" s="22">
        <v>0</v>
      </c>
      <c r="AP106" s="23">
        <v>0</v>
      </c>
      <c r="AQ106" s="21">
        <v>0</v>
      </c>
      <c r="AR106" s="22">
        <v>0</v>
      </c>
      <c r="AS106" s="22">
        <v>0</v>
      </c>
      <c r="AT106" s="22">
        <v>0</v>
      </c>
      <c r="AU106" s="23">
        <v>0</v>
      </c>
      <c r="AV106" s="21">
        <v>0</v>
      </c>
      <c r="AW106" s="22">
        <v>0</v>
      </c>
      <c r="AX106" s="22">
        <v>0</v>
      </c>
      <c r="AY106" s="22">
        <v>0</v>
      </c>
      <c r="AZ106" s="23">
        <v>0</v>
      </c>
      <c r="BA106" s="21">
        <v>0</v>
      </c>
      <c r="BB106" s="22">
        <v>0</v>
      </c>
      <c r="BC106" s="22">
        <v>0</v>
      </c>
      <c r="BD106" s="22">
        <v>0</v>
      </c>
      <c r="BE106" s="23">
        <v>0</v>
      </c>
      <c r="BF106" s="21">
        <v>0</v>
      </c>
      <c r="BG106" s="22">
        <v>0</v>
      </c>
      <c r="BH106" s="22">
        <v>0</v>
      </c>
      <c r="BI106" s="22">
        <v>0</v>
      </c>
      <c r="BJ106" s="23">
        <v>0</v>
      </c>
      <c r="BK106" s="24">
        <f aca="true" t="shared" si="20" ref="BK106:BK129">SUM(C106:BJ106)</f>
        <v>72.07024514557159</v>
      </c>
    </row>
    <row r="107" spans="1:63" s="25" customFormat="1" ht="14.25">
      <c r="A107" s="20"/>
      <c r="B107" s="7" t="s">
        <v>158</v>
      </c>
      <c r="C107" s="21">
        <v>0</v>
      </c>
      <c r="D107" s="22">
        <v>12.023648548021951</v>
      </c>
      <c r="E107" s="22">
        <v>0</v>
      </c>
      <c r="F107" s="22">
        <v>0</v>
      </c>
      <c r="G107" s="23">
        <v>0</v>
      </c>
      <c r="H107" s="21">
        <v>5.1814</v>
      </c>
      <c r="I107" s="22">
        <v>140.42315201354836</v>
      </c>
      <c r="J107" s="22">
        <v>0</v>
      </c>
      <c r="K107" s="22">
        <v>0</v>
      </c>
      <c r="L107" s="23">
        <v>5.0756000000000006</v>
      </c>
      <c r="M107" s="21">
        <v>0</v>
      </c>
      <c r="N107" s="22">
        <v>0</v>
      </c>
      <c r="O107" s="22">
        <v>0</v>
      </c>
      <c r="P107" s="22">
        <v>0</v>
      </c>
      <c r="Q107" s="23">
        <v>0</v>
      </c>
      <c r="R107" s="21">
        <v>3.163899999999999</v>
      </c>
      <c r="S107" s="22">
        <v>0.1049</v>
      </c>
      <c r="T107" s="22">
        <v>0</v>
      </c>
      <c r="U107" s="22">
        <v>0</v>
      </c>
      <c r="V107" s="23">
        <v>1.2423</v>
      </c>
      <c r="W107" s="21">
        <v>0</v>
      </c>
      <c r="X107" s="22">
        <v>0</v>
      </c>
      <c r="Y107" s="22">
        <v>0</v>
      </c>
      <c r="Z107" s="22">
        <v>0</v>
      </c>
      <c r="AA107" s="23">
        <v>0</v>
      </c>
      <c r="AB107" s="21">
        <v>0</v>
      </c>
      <c r="AC107" s="22">
        <v>0</v>
      </c>
      <c r="AD107" s="22">
        <v>0</v>
      </c>
      <c r="AE107" s="22">
        <v>0</v>
      </c>
      <c r="AF107" s="23">
        <v>0</v>
      </c>
      <c r="AG107" s="21">
        <v>0</v>
      </c>
      <c r="AH107" s="22">
        <v>0</v>
      </c>
      <c r="AI107" s="22">
        <v>0</v>
      </c>
      <c r="AJ107" s="22">
        <v>0</v>
      </c>
      <c r="AK107" s="23">
        <v>0</v>
      </c>
      <c r="AL107" s="21">
        <v>0</v>
      </c>
      <c r="AM107" s="22">
        <v>0</v>
      </c>
      <c r="AN107" s="22">
        <v>0</v>
      </c>
      <c r="AO107" s="22">
        <v>0</v>
      </c>
      <c r="AP107" s="23">
        <v>0</v>
      </c>
      <c r="AQ107" s="21">
        <v>0</v>
      </c>
      <c r="AR107" s="22">
        <v>0</v>
      </c>
      <c r="AS107" s="22">
        <v>0</v>
      </c>
      <c r="AT107" s="22">
        <v>0</v>
      </c>
      <c r="AU107" s="23">
        <v>0</v>
      </c>
      <c r="AV107" s="21">
        <v>0</v>
      </c>
      <c r="AW107" s="22">
        <v>0</v>
      </c>
      <c r="AX107" s="22">
        <v>0</v>
      </c>
      <c r="AY107" s="22">
        <v>0</v>
      </c>
      <c r="AZ107" s="23">
        <v>0</v>
      </c>
      <c r="BA107" s="21">
        <v>0</v>
      </c>
      <c r="BB107" s="22">
        <v>0</v>
      </c>
      <c r="BC107" s="22">
        <v>0</v>
      </c>
      <c r="BD107" s="22">
        <v>0</v>
      </c>
      <c r="BE107" s="23">
        <v>0</v>
      </c>
      <c r="BF107" s="21">
        <v>0</v>
      </c>
      <c r="BG107" s="22">
        <v>0</v>
      </c>
      <c r="BH107" s="22">
        <v>0</v>
      </c>
      <c r="BI107" s="22">
        <v>0</v>
      </c>
      <c r="BJ107" s="23">
        <v>0</v>
      </c>
      <c r="BK107" s="24">
        <f>SUM(C107:BJ107)</f>
        <v>167.21490056157032</v>
      </c>
    </row>
    <row r="108" spans="1:63" s="25" customFormat="1" ht="14.25">
      <c r="A108" s="20"/>
      <c r="B108" s="7" t="s">
        <v>174</v>
      </c>
      <c r="C108" s="21">
        <v>0</v>
      </c>
      <c r="D108" s="22">
        <v>3.039497935411611</v>
      </c>
      <c r="E108" s="22">
        <v>0</v>
      </c>
      <c r="F108" s="22">
        <v>0</v>
      </c>
      <c r="G108" s="23">
        <v>0</v>
      </c>
      <c r="H108" s="21">
        <v>3.3667000000000002</v>
      </c>
      <c r="I108" s="22">
        <v>15.487048825310962</v>
      </c>
      <c r="J108" s="22">
        <v>0</v>
      </c>
      <c r="K108" s="22">
        <v>0</v>
      </c>
      <c r="L108" s="23">
        <v>9.3337</v>
      </c>
      <c r="M108" s="21">
        <v>0</v>
      </c>
      <c r="N108" s="22">
        <v>0</v>
      </c>
      <c r="O108" s="22">
        <v>0</v>
      </c>
      <c r="P108" s="22">
        <v>0</v>
      </c>
      <c r="Q108" s="23">
        <v>0</v>
      </c>
      <c r="R108" s="21">
        <v>1.7054</v>
      </c>
      <c r="S108" s="22">
        <v>0.08130000000000001</v>
      </c>
      <c r="T108" s="22">
        <v>0</v>
      </c>
      <c r="U108" s="22">
        <v>0</v>
      </c>
      <c r="V108" s="23">
        <v>1.2223</v>
      </c>
      <c r="W108" s="21">
        <v>0</v>
      </c>
      <c r="X108" s="22">
        <v>0</v>
      </c>
      <c r="Y108" s="22">
        <v>0</v>
      </c>
      <c r="Z108" s="22">
        <v>0</v>
      </c>
      <c r="AA108" s="23">
        <v>0</v>
      </c>
      <c r="AB108" s="21">
        <v>0</v>
      </c>
      <c r="AC108" s="22">
        <v>0</v>
      </c>
      <c r="AD108" s="22">
        <v>0</v>
      </c>
      <c r="AE108" s="22">
        <v>0</v>
      </c>
      <c r="AF108" s="23">
        <v>0</v>
      </c>
      <c r="AG108" s="21">
        <v>0</v>
      </c>
      <c r="AH108" s="22">
        <v>0</v>
      </c>
      <c r="AI108" s="22">
        <v>0</v>
      </c>
      <c r="AJ108" s="22">
        <v>0</v>
      </c>
      <c r="AK108" s="23">
        <v>0</v>
      </c>
      <c r="AL108" s="21">
        <v>0</v>
      </c>
      <c r="AM108" s="22">
        <v>0</v>
      </c>
      <c r="AN108" s="22">
        <v>0</v>
      </c>
      <c r="AO108" s="22">
        <v>0</v>
      </c>
      <c r="AP108" s="23">
        <v>0</v>
      </c>
      <c r="AQ108" s="21">
        <v>0</v>
      </c>
      <c r="AR108" s="22">
        <v>0</v>
      </c>
      <c r="AS108" s="22">
        <v>0</v>
      </c>
      <c r="AT108" s="22">
        <v>0</v>
      </c>
      <c r="AU108" s="23">
        <v>0</v>
      </c>
      <c r="AV108" s="21">
        <v>0</v>
      </c>
      <c r="AW108" s="22">
        <v>0</v>
      </c>
      <c r="AX108" s="22">
        <v>0</v>
      </c>
      <c r="AY108" s="22">
        <v>0</v>
      </c>
      <c r="AZ108" s="23">
        <v>0</v>
      </c>
      <c r="BA108" s="21">
        <v>0</v>
      </c>
      <c r="BB108" s="22">
        <v>0</v>
      </c>
      <c r="BC108" s="22">
        <v>0</v>
      </c>
      <c r="BD108" s="22">
        <v>0</v>
      </c>
      <c r="BE108" s="23">
        <v>0</v>
      </c>
      <c r="BF108" s="21">
        <v>0</v>
      </c>
      <c r="BG108" s="22">
        <v>0</v>
      </c>
      <c r="BH108" s="22">
        <v>0</v>
      </c>
      <c r="BI108" s="22">
        <v>0</v>
      </c>
      <c r="BJ108" s="23">
        <v>0</v>
      </c>
      <c r="BK108" s="24">
        <f>SUM(C108:BJ108)</f>
        <v>34.23594676072257</v>
      </c>
    </row>
    <row r="109" spans="1:63" s="25" customFormat="1" ht="14.25">
      <c r="A109" s="20"/>
      <c r="B109" s="7" t="s">
        <v>175</v>
      </c>
      <c r="C109" s="21">
        <v>0</v>
      </c>
      <c r="D109" s="22">
        <v>0.5017133963864177</v>
      </c>
      <c r="E109" s="22">
        <v>0</v>
      </c>
      <c r="F109" s="22">
        <v>0</v>
      </c>
      <c r="G109" s="23">
        <v>0</v>
      </c>
      <c r="H109" s="21">
        <v>1.3562000000000003</v>
      </c>
      <c r="I109" s="22">
        <v>-0.4226358811889954</v>
      </c>
      <c r="J109" s="22">
        <v>0</v>
      </c>
      <c r="K109" s="22">
        <v>0</v>
      </c>
      <c r="L109" s="23">
        <v>13.089700000000002</v>
      </c>
      <c r="M109" s="21">
        <v>0</v>
      </c>
      <c r="N109" s="22">
        <v>0</v>
      </c>
      <c r="O109" s="22">
        <v>0</v>
      </c>
      <c r="P109" s="22">
        <v>0</v>
      </c>
      <c r="Q109" s="23">
        <v>0</v>
      </c>
      <c r="R109" s="21">
        <v>0.7772</v>
      </c>
      <c r="S109" s="22">
        <v>0.0297</v>
      </c>
      <c r="T109" s="22">
        <v>0</v>
      </c>
      <c r="U109" s="22">
        <v>0</v>
      </c>
      <c r="V109" s="23">
        <v>0.3335</v>
      </c>
      <c r="W109" s="21">
        <v>0</v>
      </c>
      <c r="X109" s="22">
        <v>0</v>
      </c>
      <c r="Y109" s="22">
        <v>0</v>
      </c>
      <c r="Z109" s="22">
        <v>0</v>
      </c>
      <c r="AA109" s="23">
        <v>0</v>
      </c>
      <c r="AB109" s="21">
        <v>0</v>
      </c>
      <c r="AC109" s="22">
        <v>0</v>
      </c>
      <c r="AD109" s="22">
        <v>0</v>
      </c>
      <c r="AE109" s="22">
        <v>0</v>
      </c>
      <c r="AF109" s="23">
        <v>0</v>
      </c>
      <c r="AG109" s="21">
        <v>0</v>
      </c>
      <c r="AH109" s="22">
        <v>0</v>
      </c>
      <c r="AI109" s="22">
        <v>0</v>
      </c>
      <c r="AJ109" s="22">
        <v>0</v>
      </c>
      <c r="AK109" s="23">
        <v>0</v>
      </c>
      <c r="AL109" s="21">
        <v>0</v>
      </c>
      <c r="AM109" s="22">
        <v>0</v>
      </c>
      <c r="AN109" s="22">
        <v>0</v>
      </c>
      <c r="AO109" s="22">
        <v>0</v>
      </c>
      <c r="AP109" s="23">
        <v>0</v>
      </c>
      <c r="AQ109" s="21">
        <v>0</v>
      </c>
      <c r="AR109" s="22">
        <v>0</v>
      </c>
      <c r="AS109" s="22">
        <v>0</v>
      </c>
      <c r="AT109" s="22">
        <v>0</v>
      </c>
      <c r="AU109" s="23">
        <v>0</v>
      </c>
      <c r="AV109" s="21">
        <v>0</v>
      </c>
      <c r="AW109" s="22">
        <v>0</v>
      </c>
      <c r="AX109" s="22">
        <v>0</v>
      </c>
      <c r="AY109" s="22">
        <v>0</v>
      </c>
      <c r="AZ109" s="23">
        <v>0</v>
      </c>
      <c r="BA109" s="21">
        <v>0</v>
      </c>
      <c r="BB109" s="22">
        <v>0</v>
      </c>
      <c r="BC109" s="22">
        <v>0</v>
      </c>
      <c r="BD109" s="22">
        <v>0</v>
      </c>
      <c r="BE109" s="23">
        <v>0</v>
      </c>
      <c r="BF109" s="21">
        <v>0</v>
      </c>
      <c r="BG109" s="22">
        <v>0</v>
      </c>
      <c r="BH109" s="22">
        <v>0</v>
      </c>
      <c r="BI109" s="22">
        <v>0</v>
      </c>
      <c r="BJ109" s="23">
        <v>0</v>
      </c>
      <c r="BK109" s="24">
        <f>SUM(C109:BJ109)</f>
        <v>15.665377515197425</v>
      </c>
    </row>
    <row r="110" spans="1:63" s="25" customFormat="1" ht="14.25">
      <c r="A110" s="20"/>
      <c r="B110" s="7" t="s">
        <v>176</v>
      </c>
      <c r="C110" s="21">
        <v>0</v>
      </c>
      <c r="D110" s="22">
        <v>4.323423118716965</v>
      </c>
      <c r="E110" s="22">
        <v>0</v>
      </c>
      <c r="F110" s="22">
        <v>0</v>
      </c>
      <c r="G110" s="23">
        <v>0</v>
      </c>
      <c r="H110" s="21">
        <v>5.4445000000000014</v>
      </c>
      <c r="I110" s="22">
        <v>11.838112631763689</v>
      </c>
      <c r="J110" s="22">
        <v>0</v>
      </c>
      <c r="K110" s="22">
        <v>0</v>
      </c>
      <c r="L110" s="23">
        <v>34.2677</v>
      </c>
      <c r="M110" s="21">
        <v>0</v>
      </c>
      <c r="N110" s="22">
        <v>0</v>
      </c>
      <c r="O110" s="22">
        <v>0</v>
      </c>
      <c r="P110" s="22">
        <v>0</v>
      </c>
      <c r="Q110" s="23">
        <v>0</v>
      </c>
      <c r="R110" s="21">
        <v>2.5338</v>
      </c>
      <c r="S110" s="22">
        <v>0.011899999999999999</v>
      </c>
      <c r="T110" s="22">
        <v>0</v>
      </c>
      <c r="U110" s="22">
        <v>0</v>
      </c>
      <c r="V110" s="23">
        <v>4.089700000000001</v>
      </c>
      <c r="W110" s="21">
        <v>0</v>
      </c>
      <c r="X110" s="22">
        <v>0</v>
      </c>
      <c r="Y110" s="22">
        <v>0</v>
      </c>
      <c r="Z110" s="22">
        <v>0</v>
      </c>
      <c r="AA110" s="23">
        <v>0</v>
      </c>
      <c r="AB110" s="21">
        <v>0</v>
      </c>
      <c r="AC110" s="22">
        <v>0</v>
      </c>
      <c r="AD110" s="22">
        <v>0</v>
      </c>
      <c r="AE110" s="22">
        <v>0</v>
      </c>
      <c r="AF110" s="23">
        <v>0</v>
      </c>
      <c r="AG110" s="21">
        <v>0</v>
      </c>
      <c r="AH110" s="22">
        <v>0</v>
      </c>
      <c r="AI110" s="22">
        <v>0</v>
      </c>
      <c r="AJ110" s="22">
        <v>0</v>
      </c>
      <c r="AK110" s="23">
        <v>0</v>
      </c>
      <c r="AL110" s="21">
        <v>0</v>
      </c>
      <c r="AM110" s="22">
        <v>0</v>
      </c>
      <c r="AN110" s="22">
        <v>0</v>
      </c>
      <c r="AO110" s="22">
        <v>0</v>
      </c>
      <c r="AP110" s="23">
        <v>0</v>
      </c>
      <c r="AQ110" s="21">
        <v>0</v>
      </c>
      <c r="AR110" s="22">
        <v>0</v>
      </c>
      <c r="AS110" s="22">
        <v>0</v>
      </c>
      <c r="AT110" s="22">
        <v>0</v>
      </c>
      <c r="AU110" s="23">
        <v>0</v>
      </c>
      <c r="AV110" s="21">
        <v>0</v>
      </c>
      <c r="AW110" s="22">
        <v>0</v>
      </c>
      <c r="AX110" s="22">
        <v>0</v>
      </c>
      <c r="AY110" s="22">
        <v>0</v>
      </c>
      <c r="AZ110" s="23">
        <v>0</v>
      </c>
      <c r="BA110" s="21">
        <v>0</v>
      </c>
      <c r="BB110" s="22">
        <v>0</v>
      </c>
      <c r="BC110" s="22">
        <v>0</v>
      </c>
      <c r="BD110" s="22">
        <v>0</v>
      </c>
      <c r="BE110" s="23">
        <v>0</v>
      </c>
      <c r="BF110" s="21">
        <v>0</v>
      </c>
      <c r="BG110" s="22">
        <v>0</v>
      </c>
      <c r="BH110" s="22">
        <v>0</v>
      </c>
      <c r="BI110" s="22">
        <v>0</v>
      </c>
      <c r="BJ110" s="23">
        <v>0</v>
      </c>
      <c r="BK110" s="24">
        <f t="shared" si="20"/>
        <v>62.50913575048065</v>
      </c>
    </row>
    <row r="111" spans="1:63" s="25" customFormat="1" ht="14.25">
      <c r="A111" s="20"/>
      <c r="B111" s="7" t="s">
        <v>189</v>
      </c>
      <c r="C111" s="21">
        <v>0</v>
      </c>
      <c r="D111" s="22">
        <v>0.4797249240118478</v>
      </c>
      <c r="E111" s="22">
        <v>0</v>
      </c>
      <c r="F111" s="22">
        <v>0</v>
      </c>
      <c r="G111" s="23">
        <v>0</v>
      </c>
      <c r="H111" s="21">
        <v>4.876100000000001</v>
      </c>
      <c r="I111" s="22">
        <v>672.6175622854886</v>
      </c>
      <c r="J111" s="22">
        <v>0</v>
      </c>
      <c r="K111" s="22">
        <v>0</v>
      </c>
      <c r="L111" s="23">
        <v>5.744000000000001</v>
      </c>
      <c r="M111" s="21">
        <v>0</v>
      </c>
      <c r="N111" s="22">
        <v>0</v>
      </c>
      <c r="O111" s="22">
        <v>0</v>
      </c>
      <c r="P111" s="22">
        <v>0</v>
      </c>
      <c r="Q111" s="23">
        <v>0</v>
      </c>
      <c r="R111" s="21">
        <v>2.1282000000000005</v>
      </c>
      <c r="S111" s="22">
        <v>0.0045</v>
      </c>
      <c r="T111" s="22">
        <v>0</v>
      </c>
      <c r="U111" s="22">
        <v>0</v>
      </c>
      <c r="V111" s="23">
        <v>1.2126000000000001</v>
      </c>
      <c r="W111" s="21">
        <v>0</v>
      </c>
      <c r="X111" s="22">
        <v>0</v>
      </c>
      <c r="Y111" s="22">
        <v>0</v>
      </c>
      <c r="Z111" s="22">
        <v>0</v>
      </c>
      <c r="AA111" s="23">
        <v>0</v>
      </c>
      <c r="AB111" s="21">
        <v>0</v>
      </c>
      <c r="AC111" s="22">
        <v>0</v>
      </c>
      <c r="AD111" s="22">
        <v>0</v>
      </c>
      <c r="AE111" s="22">
        <v>0</v>
      </c>
      <c r="AF111" s="23">
        <v>0</v>
      </c>
      <c r="AG111" s="21">
        <v>0</v>
      </c>
      <c r="AH111" s="22">
        <v>0</v>
      </c>
      <c r="AI111" s="22">
        <v>0</v>
      </c>
      <c r="AJ111" s="22">
        <v>0</v>
      </c>
      <c r="AK111" s="23">
        <v>0</v>
      </c>
      <c r="AL111" s="21">
        <v>0</v>
      </c>
      <c r="AM111" s="22">
        <v>0</v>
      </c>
      <c r="AN111" s="22">
        <v>0</v>
      </c>
      <c r="AO111" s="22">
        <v>0</v>
      </c>
      <c r="AP111" s="23">
        <v>0</v>
      </c>
      <c r="AQ111" s="21">
        <v>0</v>
      </c>
      <c r="AR111" s="22">
        <v>0</v>
      </c>
      <c r="AS111" s="22">
        <v>0</v>
      </c>
      <c r="AT111" s="22">
        <v>0</v>
      </c>
      <c r="AU111" s="23">
        <v>0</v>
      </c>
      <c r="AV111" s="21">
        <v>0</v>
      </c>
      <c r="AW111" s="22">
        <v>0</v>
      </c>
      <c r="AX111" s="22">
        <v>0</v>
      </c>
      <c r="AY111" s="22">
        <v>0</v>
      </c>
      <c r="AZ111" s="23">
        <v>0</v>
      </c>
      <c r="BA111" s="21">
        <v>0</v>
      </c>
      <c r="BB111" s="22">
        <v>0</v>
      </c>
      <c r="BC111" s="22">
        <v>0</v>
      </c>
      <c r="BD111" s="22">
        <v>0</v>
      </c>
      <c r="BE111" s="23">
        <v>0</v>
      </c>
      <c r="BF111" s="21">
        <v>0</v>
      </c>
      <c r="BG111" s="22">
        <v>0</v>
      </c>
      <c r="BH111" s="22">
        <v>0</v>
      </c>
      <c r="BI111" s="22">
        <v>0</v>
      </c>
      <c r="BJ111" s="23">
        <v>0</v>
      </c>
      <c r="BK111" s="24">
        <f t="shared" si="20"/>
        <v>687.0626872095004</v>
      </c>
    </row>
    <row r="112" spans="1:63" s="25" customFormat="1" ht="14.25">
      <c r="A112" s="20"/>
      <c r="B112" s="7" t="s">
        <v>177</v>
      </c>
      <c r="C112" s="21">
        <v>0</v>
      </c>
      <c r="D112" s="22">
        <v>61.623710973576266</v>
      </c>
      <c r="E112" s="22">
        <v>0</v>
      </c>
      <c r="F112" s="22">
        <v>0</v>
      </c>
      <c r="G112" s="23">
        <v>0</v>
      </c>
      <c r="H112" s="21">
        <v>158.81550000000001</v>
      </c>
      <c r="I112" s="22">
        <v>7766.196238610941</v>
      </c>
      <c r="J112" s="22">
        <v>222.5662</v>
      </c>
      <c r="K112" s="22">
        <v>0</v>
      </c>
      <c r="L112" s="23">
        <v>646.6916000000001</v>
      </c>
      <c r="M112" s="21">
        <v>0</v>
      </c>
      <c r="N112" s="22">
        <v>0</v>
      </c>
      <c r="O112" s="22">
        <v>0</v>
      </c>
      <c r="P112" s="22">
        <v>0</v>
      </c>
      <c r="Q112" s="23">
        <v>0</v>
      </c>
      <c r="R112" s="21">
        <v>117.0406</v>
      </c>
      <c r="S112" s="22">
        <v>26.0411</v>
      </c>
      <c r="T112" s="22">
        <v>0</v>
      </c>
      <c r="U112" s="22">
        <v>0</v>
      </c>
      <c r="V112" s="23">
        <v>176.60859999999997</v>
      </c>
      <c r="W112" s="21">
        <v>0</v>
      </c>
      <c r="X112" s="22">
        <v>0</v>
      </c>
      <c r="Y112" s="22">
        <v>0</v>
      </c>
      <c r="Z112" s="22">
        <v>0</v>
      </c>
      <c r="AA112" s="23">
        <v>0</v>
      </c>
      <c r="AB112" s="21">
        <v>0</v>
      </c>
      <c r="AC112" s="22">
        <v>0</v>
      </c>
      <c r="AD112" s="22">
        <v>0</v>
      </c>
      <c r="AE112" s="22">
        <v>0</v>
      </c>
      <c r="AF112" s="23">
        <v>0</v>
      </c>
      <c r="AG112" s="21">
        <v>0</v>
      </c>
      <c r="AH112" s="22">
        <v>0</v>
      </c>
      <c r="AI112" s="22">
        <v>0</v>
      </c>
      <c r="AJ112" s="22">
        <v>0</v>
      </c>
      <c r="AK112" s="23">
        <v>0</v>
      </c>
      <c r="AL112" s="21">
        <v>0</v>
      </c>
      <c r="AM112" s="22">
        <v>0</v>
      </c>
      <c r="AN112" s="22">
        <v>0</v>
      </c>
      <c r="AO112" s="22">
        <v>0</v>
      </c>
      <c r="AP112" s="23">
        <v>0</v>
      </c>
      <c r="AQ112" s="21">
        <v>0</v>
      </c>
      <c r="AR112" s="22">
        <v>0</v>
      </c>
      <c r="AS112" s="22">
        <v>0</v>
      </c>
      <c r="AT112" s="22">
        <v>0</v>
      </c>
      <c r="AU112" s="23">
        <v>0</v>
      </c>
      <c r="AV112" s="21">
        <v>0</v>
      </c>
      <c r="AW112" s="22">
        <v>0</v>
      </c>
      <c r="AX112" s="22">
        <v>0</v>
      </c>
      <c r="AY112" s="22">
        <v>0</v>
      </c>
      <c r="AZ112" s="23">
        <v>0</v>
      </c>
      <c r="BA112" s="21">
        <v>0</v>
      </c>
      <c r="BB112" s="22">
        <v>0</v>
      </c>
      <c r="BC112" s="22">
        <v>0</v>
      </c>
      <c r="BD112" s="22">
        <v>0</v>
      </c>
      <c r="BE112" s="23">
        <v>0</v>
      </c>
      <c r="BF112" s="21">
        <v>0</v>
      </c>
      <c r="BG112" s="22">
        <v>0</v>
      </c>
      <c r="BH112" s="22">
        <v>0</v>
      </c>
      <c r="BI112" s="22">
        <v>0</v>
      </c>
      <c r="BJ112" s="23">
        <v>0</v>
      </c>
      <c r="BK112" s="24">
        <f>SUM(C112:BJ112)</f>
        <v>9175.583549584517</v>
      </c>
    </row>
    <row r="113" spans="1:63" s="25" customFormat="1" ht="14.25">
      <c r="A113" s="20"/>
      <c r="B113" s="7" t="s">
        <v>49</v>
      </c>
      <c r="C113" s="21">
        <v>0</v>
      </c>
      <c r="D113" s="22">
        <v>0.6484138900615716</v>
      </c>
      <c r="E113" s="22">
        <v>0</v>
      </c>
      <c r="F113" s="22">
        <v>0</v>
      </c>
      <c r="G113" s="23">
        <v>0</v>
      </c>
      <c r="H113" s="21">
        <v>354.69280000000003</v>
      </c>
      <c r="I113" s="22">
        <v>14724.301965388317</v>
      </c>
      <c r="J113" s="22">
        <v>0</v>
      </c>
      <c r="K113" s="22">
        <v>0</v>
      </c>
      <c r="L113" s="23">
        <v>1168.2261</v>
      </c>
      <c r="M113" s="21">
        <v>0</v>
      </c>
      <c r="N113" s="22">
        <v>0</v>
      </c>
      <c r="O113" s="22">
        <v>0</v>
      </c>
      <c r="P113" s="22">
        <v>0</v>
      </c>
      <c r="Q113" s="23">
        <v>0</v>
      </c>
      <c r="R113" s="21">
        <v>147.07430000000002</v>
      </c>
      <c r="S113" s="22">
        <v>135.7497</v>
      </c>
      <c r="T113" s="22">
        <v>0</v>
      </c>
      <c r="U113" s="22">
        <v>0</v>
      </c>
      <c r="V113" s="23">
        <v>245.9833</v>
      </c>
      <c r="W113" s="21">
        <v>0</v>
      </c>
      <c r="X113" s="22">
        <v>0</v>
      </c>
      <c r="Y113" s="22">
        <v>0</v>
      </c>
      <c r="Z113" s="22">
        <v>0</v>
      </c>
      <c r="AA113" s="23">
        <v>0</v>
      </c>
      <c r="AB113" s="21">
        <v>0</v>
      </c>
      <c r="AC113" s="22">
        <v>0</v>
      </c>
      <c r="AD113" s="22">
        <v>0</v>
      </c>
      <c r="AE113" s="22">
        <v>0</v>
      </c>
      <c r="AF113" s="23">
        <v>0</v>
      </c>
      <c r="AG113" s="21">
        <v>0</v>
      </c>
      <c r="AH113" s="22">
        <v>0</v>
      </c>
      <c r="AI113" s="22">
        <v>0</v>
      </c>
      <c r="AJ113" s="22">
        <v>0</v>
      </c>
      <c r="AK113" s="23">
        <v>0</v>
      </c>
      <c r="AL113" s="21">
        <v>0</v>
      </c>
      <c r="AM113" s="22">
        <v>0</v>
      </c>
      <c r="AN113" s="22">
        <v>0</v>
      </c>
      <c r="AO113" s="22">
        <v>0</v>
      </c>
      <c r="AP113" s="23">
        <v>0</v>
      </c>
      <c r="AQ113" s="21">
        <v>0</v>
      </c>
      <c r="AR113" s="22">
        <v>0</v>
      </c>
      <c r="AS113" s="22">
        <v>0</v>
      </c>
      <c r="AT113" s="22">
        <v>0</v>
      </c>
      <c r="AU113" s="23">
        <v>0</v>
      </c>
      <c r="AV113" s="21">
        <v>0</v>
      </c>
      <c r="AW113" s="22">
        <v>0</v>
      </c>
      <c r="AX113" s="22">
        <v>0</v>
      </c>
      <c r="AY113" s="22">
        <v>0</v>
      </c>
      <c r="AZ113" s="23">
        <v>0</v>
      </c>
      <c r="BA113" s="21">
        <v>0</v>
      </c>
      <c r="BB113" s="22">
        <v>0</v>
      </c>
      <c r="BC113" s="22">
        <v>0</v>
      </c>
      <c r="BD113" s="22">
        <v>0</v>
      </c>
      <c r="BE113" s="23">
        <v>0</v>
      </c>
      <c r="BF113" s="21">
        <v>0</v>
      </c>
      <c r="BG113" s="22">
        <v>0</v>
      </c>
      <c r="BH113" s="22">
        <v>0</v>
      </c>
      <c r="BI113" s="22">
        <v>0</v>
      </c>
      <c r="BJ113" s="23">
        <v>0</v>
      </c>
      <c r="BK113" s="24">
        <f>SUM(C113:BJ113)</f>
        <v>16776.676579278377</v>
      </c>
    </row>
    <row r="114" spans="1:63" s="25" customFormat="1" ht="14.25">
      <c r="A114" s="20"/>
      <c r="B114" s="7" t="s">
        <v>159</v>
      </c>
      <c r="C114" s="21">
        <v>0</v>
      </c>
      <c r="D114" s="22">
        <v>0.7932440554838709</v>
      </c>
      <c r="E114" s="22">
        <v>0</v>
      </c>
      <c r="F114" s="22">
        <v>0</v>
      </c>
      <c r="G114" s="23">
        <v>0</v>
      </c>
      <c r="H114" s="21">
        <v>6.508399999999998</v>
      </c>
      <c r="I114" s="22">
        <v>64.36066914107096</v>
      </c>
      <c r="J114" s="22">
        <v>0</v>
      </c>
      <c r="K114" s="22">
        <v>0</v>
      </c>
      <c r="L114" s="23">
        <v>13.065700000000001</v>
      </c>
      <c r="M114" s="21">
        <v>0</v>
      </c>
      <c r="N114" s="22">
        <v>0</v>
      </c>
      <c r="O114" s="22">
        <v>0</v>
      </c>
      <c r="P114" s="22">
        <v>0</v>
      </c>
      <c r="Q114" s="23">
        <v>0</v>
      </c>
      <c r="R114" s="21">
        <v>2.6906</v>
      </c>
      <c r="S114" s="22">
        <v>0.4612</v>
      </c>
      <c r="T114" s="22">
        <v>0</v>
      </c>
      <c r="U114" s="22">
        <v>0</v>
      </c>
      <c r="V114" s="23">
        <v>3.8157999999999994</v>
      </c>
      <c r="W114" s="21">
        <v>0</v>
      </c>
      <c r="X114" s="22">
        <v>0</v>
      </c>
      <c r="Y114" s="22">
        <v>0</v>
      </c>
      <c r="Z114" s="22">
        <v>0</v>
      </c>
      <c r="AA114" s="23">
        <v>0</v>
      </c>
      <c r="AB114" s="21">
        <v>0</v>
      </c>
      <c r="AC114" s="22">
        <v>0</v>
      </c>
      <c r="AD114" s="22">
        <v>0</v>
      </c>
      <c r="AE114" s="22">
        <v>0</v>
      </c>
      <c r="AF114" s="23">
        <v>0</v>
      </c>
      <c r="AG114" s="21">
        <v>0</v>
      </c>
      <c r="AH114" s="22">
        <v>0</v>
      </c>
      <c r="AI114" s="22">
        <v>0</v>
      </c>
      <c r="AJ114" s="22">
        <v>0</v>
      </c>
      <c r="AK114" s="23">
        <v>0</v>
      </c>
      <c r="AL114" s="21">
        <v>0</v>
      </c>
      <c r="AM114" s="22">
        <v>0</v>
      </c>
      <c r="AN114" s="22">
        <v>0</v>
      </c>
      <c r="AO114" s="22">
        <v>0</v>
      </c>
      <c r="AP114" s="23">
        <v>0</v>
      </c>
      <c r="AQ114" s="21">
        <v>0</v>
      </c>
      <c r="AR114" s="22">
        <v>0</v>
      </c>
      <c r="AS114" s="22">
        <v>0</v>
      </c>
      <c r="AT114" s="22">
        <v>0</v>
      </c>
      <c r="AU114" s="23">
        <v>0</v>
      </c>
      <c r="AV114" s="21">
        <v>0</v>
      </c>
      <c r="AW114" s="22">
        <v>0</v>
      </c>
      <c r="AX114" s="22">
        <v>0</v>
      </c>
      <c r="AY114" s="22">
        <v>0</v>
      </c>
      <c r="AZ114" s="23">
        <v>0</v>
      </c>
      <c r="BA114" s="21">
        <v>0</v>
      </c>
      <c r="BB114" s="22">
        <v>0</v>
      </c>
      <c r="BC114" s="22">
        <v>0</v>
      </c>
      <c r="BD114" s="22">
        <v>0</v>
      </c>
      <c r="BE114" s="23">
        <v>0</v>
      </c>
      <c r="BF114" s="21">
        <v>0</v>
      </c>
      <c r="BG114" s="22">
        <v>0</v>
      </c>
      <c r="BH114" s="22">
        <v>0</v>
      </c>
      <c r="BI114" s="22">
        <v>0</v>
      </c>
      <c r="BJ114" s="23">
        <v>0</v>
      </c>
      <c r="BK114" s="24">
        <f>SUM(C114:BJ114)</f>
        <v>91.69561319655485</v>
      </c>
    </row>
    <row r="115" spans="1:63" s="25" customFormat="1" ht="14.25">
      <c r="A115" s="20"/>
      <c r="B115" s="7" t="s">
        <v>178</v>
      </c>
      <c r="C115" s="21">
        <v>0</v>
      </c>
      <c r="D115" s="22">
        <v>1.1849331080348948</v>
      </c>
      <c r="E115" s="22">
        <v>0</v>
      </c>
      <c r="F115" s="22">
        <v>0</v>
      </c>
      <c r="G115" s="23">
        <v>0</v>
      </c>
      <c r="H115" s="21">
        <v>7.7352</v>
      </c>
      <c r="I115" s="22">
        <v>28.47824856367706</v>
      </c>
      <c r="J115" s="22">
        <v>0</v>
      </c>
      <c r="K115" s="22">
        <v>0</v>
      </c>
      <c r="L115" s="23">
        <v>12.019300000000001</v>
      </c>
      <c r="M115" s="21">
        <v>0</v>
      </c>
      <c r="N115" s="22">
        <v>0</v>
      </c>
      <c r="O115" s="22">
        <v>0</v>
      </c>
      <c r="P115" s="22">
        <v>0</v>
      </c>
      <c r="Q115" s="23">
        <v>0</v>
      </c>
      <c r="R115" s="21">
        <v>3.4786999999999995</v>
      </c>
      <c r="S115" s="22">
        <v>0.0497</v>
      </c>
      <c r="T115" s="22">
        <v>0</v>
      </c>
      <c r="U115" s="22">
        <v>0</v>
      </c>
      <c r="V115" s="23">
        <v>2.0196</v>
      </c>
      <c r="W115" s="21">
        <v>0</v>
      </c>
      <c r="X115" s="22">
        <v>0</v>
      </c>
      <c r="Y115" s="22">
        <v>0</v>
      </c>
      <c r="Z115" s="22">
        <v>0</v>
      </c>
      <c r="AA115" s="23">
        <v>0</v>
      </c>
      <c r="AB115" s="21">
        <v>0</v>
      </c>
      <c r="AC115" s="22">
        <v>0</v>
      </c>
      <c r="AD115" s="22">
        <v>0</v>
      </c>
      <c r="AE115" s="22">
        <v>0</v>
      </c>
      <c r="AF115" s="23">
        <v>0</v>
      </c>
      <c r="AG115" s="21">
        <v>0</v>
      </c>
      <c r="AH115" s="22">
        <v>0</v>
      </c>
      <c r="AI115" s="22">
        <v>0</v>
      </c>
      <c r="AJ115" s="22">
        <v>0</v>
      </c>
      <c r="AK115" s="23">
        <v>0</v>
      </c>
      <c r="AL115" s="21">
        <v>0</v>
      </c>
      <c r="AM115" s="22">
        <v>0</v>
      </c>
      <c r="AN115" s="22">
        <v>0</v>
      </c>
      <c r="AO115" s="22">
        <v>0</v>
      </c>
      <c r="AP115" s="23">
        <v>0</v>
      </c>
      <c r="AQ115" s="21">
        <v>0</v>
      </c>
      <c r="AR115" s="22">
        <v>0</v>
      </c>
      <c r="AS115" s="22">
        <v>0</v>
      </c>
      <c r="AT115" s="22">
        <v>0</v>
      </c>
      <c r="AU115" s="23">
        <v>0</v>
      </c>
      <c r="AV115" s="21">
        <v>0</v>
      </c>
      <c r="AW115" s="22">
        <v>0</v>
      </c>
      <c r="AX115" s="22">
        <v>0</v>
      </c>
      <c r="AY115" s="22">
        <v>0</v>
      </c>
      <c r="AZ115" s="23">
        <v>0</v>
      </c>
      <c r="BA115" s="21">
        <v>0</v>
      </c>
      <c r="BB115" s="22">
        <v>0</v>
      </c>
      <c r="BC115" s="22">
        <v>0</v>
      </c>
      <c r="BD115" s="22">
        <v>0</v>
      </c>
      <c r="BE115" s="23">
        <v>0</v>
      </c>
      <c r="BF115" s="21">
        <v>0</v>
      </c>
      <c r="BG115" s="22">
        <v>0</v>
      </c>
      <c r="BH115" s="22">
        <v>0</v>
      </c>
      <c r="BI115" s="22">
        <v>0</v>
      </c>
      <c r="BJ115" s="23">
        <v>0</v>
      </c>
      <c r="BK115" s="24">
        <f>SUM(C115:BJ115)</f>
        <v>54.96568167171195</v>
      </c>
    </row>
    <row r="116" spans="1:63" s="25" customFormat="1" ht="14.25">
      <c r="A116" s="20"/>
      <c r="B116" s="7" t="s">
        <v>179</v>
      </c>
      <c r="C116" s="21">
        <v>0</v>
      </c>
      <c r="D116" s="22">
        <v>4.154483831701226</v>
      </c>
      <c r="E116" s="22">
        <v>0</v>
      </c>
      <c r="F116" s="22">
        <v>0</v>
      </c>
      <c r="G116" s="23">
        <v>0</v>
      </c>
      <c r="H116" s="21">
        <v>165.84940000000003</v>
      </c>
      <c r="I116" s="22">
        <v>1379.5948249123562</v>
      </c>
      <c r="J116" s="22">
        <v>0</v>
      </c>
      <c r="K116" s="22">
        <v>0</v>
      </c>
      <c r="L116" s="23">
        <v>833.4106000000002</v>
      </c>
      <c r="M116" s="21">
        <v>0</v>
      </c>
      <c r="N116" s="22">
        <v>0</v>
      </c>
      <c r="O116" s="22">
        <v>0</v>
      </c>
      <c r="P116" s="22">
        <v>0</v>
      </c>
      <c r="Q116" s="23">
        <v>0</v>
      </c>
      <c r="R116" s="21">
        <v>100.52470000000001</v>
      </c>
      <c r="S116" s="22">
        <v>20.251799999999996</v>
      </c>
      <c r="T116" s="22">
        <v>0</v>
      </c>
      <c r="U116" s="22">
        <v>0</v>
      </c>
      <c r="V116" s="23">
        <v>121.57060000000001</v>
      </c>
      <c r="W116" s="21">
        <v>0</v>
      </c>
      <c r="X116" s="22">
        <v>0</v>
      </c>
      <c r="Y116" s="22">
        <v>0</v>
      </c>
      <c r="Z116" s="22">
        <v>0</v>
      </c>
      <c r="AA116" s="23">
        <v>0</v>
      </c>
      <c r="AB116" s="21">
        <v>0</v>
      </c>
      <c r="AC116" s="22">
        <v>0</v>
      </c>
      <c r="AD116" s="22">
        <v>0</v>
      </c>
      <c r="AE116" s="22">
        <v>0</v>
      </c>
      <c r="AF116" s="23">
        <v>0</v>
      </c>
      <c r="AG116" s="21">
        <v>0</v>
      </c>
      <c r="AH116" s="22">
        <v>0</v>
      </c>
      <c r="AI116" s="22">
        <v>0</v>
      </c>
      <c r="AJ116" s="22">
        <v>0</v>
      </c>
      <c r="AK116" s="23">
        <v>0</v>
      </c>
      <c r="AL116" s="21">
        <v>0</v>
      </c>
      <c r="AM116" s="22">
        <v>0</v>
      </c>
      <c r="AN116" s="22">
        <v>0</v>
      </c>
      <c r="AO116" s="22">
        <v>0</v>
      </c>
      <c r="AP116" s="23">
        <v>0</v>
      </c>
      <c r="AQ116" s="21">
        <v>0</v>
      </c>
      <c r="AR116" s="22">
        <v>0</v>
      </c>
      <c r="AS116" s="22">
        <v>0</v>
      </c>
      <c r="AT116" s="22">
        <v>0</v>
      </c>
      <c r="AU116" s="23">
        <v>0</v>
      </c>
      <c r="AV116" s="21">
        <v>0</v>
      </c>
      <c r="AW116" s="22">
        <v>0</v>
      </c>
      <c r="AX116" s="22">
        <v>0</v>
      </c>
      <c r="AY116" s="22">
        <v>0</v>
      </c>
      <c r="AZ116" s="23">
        <v>0</v>
      </c>
      <c r="BA116" s="21">
        <v>0</v>
      </c>
      <c r="BB116" s="22">
        <v>0</v>
      </c>
      <c r="BC116" s="22">
        <v>0</v>
      </c>
      <c r="BD116" s="22">
        <v>0</v>
      </c>
      <c r="BE116" s="23">
        <v>0</v>
      </c>
      <c r="BF116" s="21">
        <v>0</v>
      </c>
      <c r="BG116" s="22">
        <v>0</v>
      </c>
      <c r="BH116" s="22">
        <v>0</v>
      </c>
      <c r="BI116" s="22">
        <v>0</v>
      </c>
      <c r="BJ116" s="23">
        <v>0</v>
      </c>
      <c r="BK116" s="24">
        <f t="shared" si="20"/>
        <v>2625.3564087440573</v>
      </c>
    </row>
    <row r="117" spans="1:63" s="25" customFormat="1" ht="14.25">
      <c r="A117" s="20"/>
      <c r="B117" s="7" t="s">
        <v>180</v>
      </c>
      <c r="C117" s="21">
        <v>0</v>
      </c>
      <c r="D117" s="22">
        <v>0.624648615922751</v>
      </c>
      <c r="E117" s="22">
        <v>0</v>
      </c>
      <c r="F117" s="22">
        <v>0</v>
      </c>
      <c r="G117" s="23">
        <v>0</v>
      </c>
      <c r="H117" s="21">
        <v>243.39639999999997</v>
      </c>
      <c r="I117" s="22">
        <v>1339.0319270421408</v>
      </c>
      <c r="J117" s="22">
        <v>0.0151</v>
      </c>
      <c r="K117" s="22">
        <v>0</v>
      </c>
      <c r="L117" s="23">
        <v>3090.4347000000002</v>
      </c>
      <c r="M117" s="21">
        <v>0</v>
      </c>
      <c r="N117" s="22">
        <v>0</v>
      </c>
      <c r="O117" s="22">
        <v>0</v>
      </c>
      <c r="P117" s="22">
        <v>0</v>
      </c>
      <c r="Q117" s="23">
        <v>0</v>
      </c>
      <c r="R117" s="21">
        <v>140.8301</v>
      </c>
      <c r="S117" s="22">
        <v>87.13770000000001</v>
      </c>
      <c r="T117" s="22">
        <v>0</v>
      </c>
      <c r="U117" s="22">
        <v>0</v>
      </c>
      <c r="V117" s="23">
        <v>722.8771999999999</v>
      </c>
      <c r="W117" s="21">
        <v>0</v>
      </c>
      <c r="X117" s="22">
        <v>0</v>
      </c>
      <c r="Y117" s="22">
        <v>0</v>
      </c>
      <c r="Z117" s="22">
        <v>0</v>
      </c>
      <c r="AA117" s="23">
        <v>0</v>
      </c>
      <c r="AB117" s="21">
        <v>0</v>
      </c>
      <c r="AC117" s="22">
        <v>0</v>
      </c>
      <c r="AD117" s="22">
        <v>0</v>
      </c>
      <c r="AE117" s="22">
        <v>0</v>
      </c>
      <c r="AF117" s="23">
        <v>0</v>
      </c>
      <c r="AG117" s="21">
        <v>0</v>
      </c>
      <c r="AH117" s="22">
        <v>0</v>
      </c>
      <c r="AI117" s="22">
        <v>0</v>
      </c>
      <c r="AJ117" s="22">
        <v>0</v>
      </c>
      <c r="AK117" s="23">
        <v>0</v>
      </c>
      <c r="AL117" s="21">
        <v>0</v>
      </c>
      <c r="AM117" s="22">
        <v>0</v>
      </c>
      <c r="AN117" s="22">
        <v>0</v>
      </c>
      <c r="AO117" s="22">
        <v>0</v>
      </c>
      <c r="AP117" s="23">
        <v>0</v>
      </c>
      <c r="AQ117" s="21">
        <v>0</v>
      </c>
      <c r="AR117" s="22">
        <v>0</v>
      </c>
      <c r="AS117" s="22">
        <v>0</v>
      </c>
      <c r="AT117" s="22">
        <v>0</v>
      </c>
      <c r="AU117" s="23">
        <v>0</v>
      </c>
      <c r="AV117" s="21">
        <v>0</v>
      </c>
      <c r="AW117" s="22">
        <v>0</v>
      </c>
      <c r="AX117" s="22">
        <v>0</v>
      </c>
      <c r="AY117" s="22">
        <v>0</v>
      </c>
      <c r="AZ117" s="23">
        <v>0</v>
      </c>
      <c r="BA117" s="21">
        <v>0</v>
      </c>
      <c r="BB117" s="22">
        <v>0</v>
      </c>
      <c r="BC117" s="22">
        <v>0</v>
      </c>
      <c r="BD117" s="22">
        <v>0</v>
      </c>
      <c r="BE117" s="23">
        <v>0</v>
      </c>
      <c r="BF117" s="21">
        <v>0</v>
      </c>
      <c r="BG117" s="22">
        <v>0</v>
      </c>
      <c r="BH117" s="22">
        <v>0</v>
      </c>
      <c r="BI117" s="22">
        <v>0</v>
      </c>
      <c r="BJ117" s="23">
        <v>0</v>
      </c>
      <c r="BK117" s="24">
        <f t="shared" si="20"/>
        <v>5624.347775658064</v>
      </c>
    </row>
    <row r="118" spans="1:63" s="25" customFormat="1" ht="14.25">
      <c r="A118" s="20"/>
      <c r="B118" s="7" t="s">
        <v>181</v>
      </c>
      <c r="C118" s="21">
        <v>0</v>
      </c>
      <c r="D118" s="22">
        <v>3.4381130404608395</v>
      </c>
      <c r="E118" s="22">
        <v>0</v>
      </c>
      <c r="F118" s="22">
        <v>0</v>
      </c>
      <c r="G118" s="23">
        <v>0</v>
      </c>
      <c r="H118" s="21">
        <v>683.9457</v>
      </c>
      <c r="I118" s="22">
        <v>3230.0579582386895</v>
      </c>
      <c r="J118" s="22">
        <v>2.1409</v>
      </c>
      <c r="K118" s="22">
        <v>0</v>
      </c>
      <c r="L118" s="23">
        <v>3643.7915000000003</v>
      </c>
      <c r="M118" s="21">
        <v>0</v>
      </c>
      <c r="N118" s="22">
        <v>0</v>
      </c>
      <c r="O118" s="22">
        <v>0</v>
      </c>
      <c r="P118" s="22">
        <v>0</v>
      </c>
      <c r="Q118" s="23">
        <v>0</v>
      </c>
      <c r="R118" s="21">
        <v>529.7094000000001</v>
      </c>
      <c r="S118" s="22">
        <v>223.83169999999998</v>
      </c>
      <c r="T118" s="22">
        <v>0</v>
      </c>
      <c r="U118" s="22">
        <v>0</v>
      </c>
      <c r="V118" s="23">
        <v>741.3074</v>
      </c>
      <c r="W118" s="21">
        <v>0</v>
      </c>
      <c r="X118" s="22">
        <v>0</v>
      </c>
      <c r="Y118" s="22">
        <v>0</v>
      </c>
      <c r="Z118" s="22">
        <v>0</v>
      </c>
      <c r="AA118" s="23">
        <v>0</v>
      </c>
      <c r="AB118" s="21">
        <v>0</v>
      </c>
      <c r="AC118" s="22">
        <v>0</v>
      </c>
      <c r="AD118" s="22">
        <v>0</v>
      </c>
      <c r="AE118" s="22">
        <v>0</v>
      </c>
      <c r="AF118" s="23">
        <v>0</v>
      </c>
      <c r="AG118" s="21">
        <v>0</v>
      </c>
      <c r="AH118" s="22">
        <v>0</v>
      </c>
      <c r="AI118" s="22">
        <v>0</v>
      </c>
      <c r="AJ118" s="22">
        <v>0</v>
      </c>
      <c r="AK118" s="23">
        <v>0</v>
      </c>
      <c r="AL118" s="21">
        <v>0</v>
      </c>
      <c r="AM118" s="22">
        <v>0</v>
      </c>
      <c r="AN118" s="22">
        <v>0</v>
      </c>
      <c r="AO118" s="22">
        <v>0</v>
      </c>
      <c r="AP118" s="23">
        <v>0</v>
      </c>
      <c r="AQ118" s="21">
        <v>0</v>
      </c>
      <c r="AR118" s="22">
        <v>0</v>
      </c>
      <c r="AS118" s="22">
        <v>0</v>
      </c>
      <c r="AT118" s="22">
        <v>0</v>
      </c>
      <c r="AU118" s="23">
        <v>0</v>
      </c>
      <c r="AV118" s="21">
        <v>0</v>
      </c>
      <c r="AW118" s="22">
        <v>0</v>
      </c>
      <c r="AX118" s="22">
        <v>0</v>
      </c>
      <c r="AY118" s="22">
        <v>0</v>
      </c>
      <c r="AZ118" s="23">
        <v>0</v>
      </c>
      <c r="BA118" s="21">
        <v>0</v>
      </c>
      <c r="BB118" s="22">
        <v>0</v>
      </c>
      <c r="BC118" s="22">
        <v>0</v>
      </c>
      <c r="BD118" s="22">
        <v>0</v>
      </c>
      <c r="BE118" s="23">
        <v>0</v>
      </c>
      <c r="BF118" s="21">
        <v>0</v>
      </c>
      <c r="BG118" s="22">
        <v>0</v>
      </c>
      <c r="BH118" s="22">
        <v>0</v>
      </c>
      <c r="BI118" s="22">
        <v>0</v>
      </c>
      <c r="BJ118" s="23">
        <v>0</v>
      </c>
      <c r="BK118" s="24">
        <f t="shared" si="20"/>
        <v>9058.22267127915</v>
      </c>
    </row>
    <row r="119" spans="1:63" s="25" customFormat="1" ht="14.25">
      <c r="A119" s="20"/>
      <c r="B119" s="7" t="s">
        <v>182</v>
      </c>
      <c r="C119" s="21">
        <v>0</v>
      </c>
      <c r="D119" s="22">
        <v>0.45038415304112717</v>
      </c>
      <c r="E119" s="22">
        <v>0</v>
      </c>
      <c r="F119" s="22">
        <v>0</v>
      </c>
      <c r="G119" s="23">
        <v>0</v>
      </c>
      <c r="H119" s="21">
        <v>33.590999999999994</v>
      </c>
      <c r="I119" s="22">
        <v>197.61286317768153</v>
      </c>
      <c r="J119" s="22">
        <v>0</v>
      </c>
      <c r="K119" s="22">
        <v>0</v>
      </c>
      <c r="L119" s="23">
        <v>185.4491</v>
      </c>
      <c r="M119" s="21">
        <v>0</v>
      </c>
      <c r="N119" s="22">
        <v>0</v>
      </c>
      <c r="O119" s="22">
        <v>0</v>
      </c>
      <c r="P119" s="22">
        <v>0</v>
      </c>
      <c r="Q119" s="23">
        <v>0</v>
      </c>
      <c r="R119" s="21">
        <v>19.441000000000003</v>
      </c>
      <c r="S119" s="22">
        <v>2.1273000000000004</v>
      </c>
      <c r="T119" s="22">
        <v>0</v>
      </c>
      <c r="U119" s="22">
        <v>0</v>
      </c>
      <c r="V119" s="23">
        <v>21.0968</v>
      </c>
      <c r="W119" s="21">
        <v>0</v>
      </c>
      <c r="X119" s="22">
        <v>0</v>
      </c>
      <c r="Y119" s="22">
        <v>0</v>
      </c>
      <c r="Z119" s="22">
        <v>0</v>
      </c>
      <c r="AA119" s="23">
        <v>0</v>
      </c>
      <c r="AB119" s="21">
        <v>0</v>
      </c>
      <c r="AC119" s="22">
        <v>0</v>
      </c>
      <c r="AD119" s="22">
        <v>0</v>
      </c>
      <c r="AE119" s="22">
        <v>0</v>
      </c>
      <c r="AF119" s="23">
        <v>0</v>
      </c>
      <c r="AG119" s="21">
        <v>0</v>
      </c>
      <c r="AH119" s="22">
        <v>0</v>
      </c>
      <c r="AI119" s="22">
        <v>0</v>
      </c>
      <c r="AJ119" s="22">
        <v>0</v>
      </c>
      <c r="AK119" s="23">
        <v>0</v>
      </c>
      <c r="AL119" s="21">
        <v>0</v>
      </c>
      <c r="AM119" s="22">
        <v>0</v>
      </c>
      <c r="AN119" s="22">
        <v>0</v>
      </c>
      <c r="AO119" s="22">
        <v>0</v>
      </c>
      <c r="AP119" s="23">
        <v>0</v>
      </c>
      <c r="AQ119" s="21">
        <v>0</v>
      </c>
      <c r="AR119" s="22">
        <v>0</v>
      </c>
      <c r="AS119" s="22">
        <v>0</v>
      </c>
      <c r="AT119" s="22">
        <v>0</v>
      </c>
      <c r="AU119" s="23">
        <v>0</v>
      </c>
      <c r="AV119" s="21">
        <v>0</v>
      </c>
      <c r="AW119" s="22">
        <v>0</v>
      </c>
      <c r="AX119" s="22">
        <v>0</v>
      </c>
      <c r="AY119" s="22">
        <v>0</v>
      </c>
      <c r="AZ119" s="23">
        <v>0</v>
      </c>
      <c r="BA119" s="21">
        <v>0</v>
      </c>
      <c r="BB119" s="22">
        <v>0</v>
      </c>
      <c r="BC119" s="22">
        <v>0</v>
      </c>
      <c r="BD119" s="22">
        <v>0</v>
      </c>
      <c r="BE119" s="23">
        <v>0</v>
      </c>
      <c r="BF119" s="21">
        <v>0</v>
      </c>
      <c r="BG119" s="22">
        <v>0</v>
      </c>
      <c r="BH119" s="22">
        <v>0</v>
      </c>
      <c r="BI119" s="22">
        <v>0</v>
      </c>
      <c r="BJ119" s="23">
        <v>0</v>
      </c>
      <c r="BK119" s="24">
        <f t="shared" si="20"/>
        <v>459.76844733072267</v>
      </c>
    </row>
    <row r="120" spans="1:63" s="25" customFormat="1" ht="14.25">
      <c r="A120" s="20"/>
      <c r="B120" s="7" t="s">
        <v>145</v>
      </c>
      <c r="C120" s="21">
        <v>0</v>
      </c>
      <c r="D120" s="22">
        <v>15.22684119570869</v>
      </c>
      <c r="E120" s="22">
        <v>0</v>
      </c>
      <c r="F120" s="22">
        <v>0</v>
      </c>
      <c r="G120" s="23">
        <v>0</v>
      </c>
      <c r="H120" s="21">
        <v>29.967700000000004</v>
      </c>
      <c r="I120" s="22">
        <v>150.6167450297301</v>
      </c>
      <c r="J120" s="22">
        <v>0</v>
      </c>
      <c r="K120" s="22">
        <v>0</v>
      </c>
      <c r="L120" s="23">
        <v>305.9456</v>
      </c>
      <c r="M120" s="21">
        <v>0</v>
      </c>
      <c r="N120" s="22">
        <v>0</v>
      </c>
      <c r="O120" s="22">
        <v>0</v>
      </c>
      <c r="P120" s="22">
        <v>0</v>
      </c>
      <c r="Q120" s="23">
        <v>0</v>
      </c>
      <c r="R120" s="21">
        <v>14.544399999999998</v>
      </c>
      <c r="S120" s="22">
        <v>0.18810000000000002</v>
      </c>
      <c r="T120" s="22">
        <v>0</v>
      </c>
      <c r="U120" s="22">
        <v>0</v>
      </c>
      <c r="V120" s="23">
        <v>16.3672</v>
      </c>
      <c r="W120" s="21">
        <v>0</v>
      </c>
      <c r="X120" s="22">
        <v>0</v>
      </c>
      <c r="Y120" s="22">
        <v>0</v>
      </c>
      <c r="Z120" s="22">
        <v>0</v>
      </c>
      <c r="AA120" s="23">
        <v>0</v>
      </c>
      <c r="AB120" s="21">
        <v>0</v>
      </c>
      <c r="AC120" s="22">
        <v>0</v>
      </c>
      <c r="AD120" s="22">
        <v>0</v>
      </c>
      <c r="AE120" s="22">
        <v>0</v>
      </c>
      <c r="AF120" s="23">
        <v>0</v>
      </c>
      <c r="AG120" s="21">
        <v>0</v>
      </c>
      <c r="AH120" s="22">
        <v>0</v>
      </c>
      <c r="AI120" s="22">
        <v>0</v>
      </c>
      <c r="AJ120" s="22">
        <v>0</v>
      </c>
      <c r="AK120" s="23">
        <v>0</v>
      </c>
      <c r="AL120" s="21">
        <v>0</v>
      </c>
      <c r="AM120" s="22">
        <v>0</v>
      </c>
      <c r="AN120" s="22">
        <v>0</v>
      </c>
      <c r="AO120" s="22">
        <v>0</v>
      </c>
      <c r="AP120" s="23">
        <v>0</v>
      </c>
      <c r="AQ120" s="21">
        <v>0</v>
      </c>
      <c r="AR120" s="22">
        <v>0</v>
      </c>
      <c r="AS120" s="22">
        <v>0</v>
      </c>
      <c r="AT120" s="22">
        <v>0</v>
      </c>
      <c r="AU120" s="23">
        <v>0</v>
      </c>
      <c r="AV120" s="21">
        <v>0</v>
      </c>
      <c r="AW120" s="22">
        <v>0</v>
      </c>
      <c r="AX120" s="22">
        <v>0</v>
      </c>
      <c r="AY120" s="22">
        <v>0</v>
      </c>
      <c r="AZ120" s="23">
        <v>0</v>
      </c>
      <c r="BA120" s="21">
        <v>0</v>
      </c>
      <c r="BB120" s="22">
        <v>0</v>
      </c>
      <c r="BC120" s="22">
        <v>0</v>
      </c>
      <c r="BD120" s="22">
        <v>0</v>
      </c>
      <c r="BE120" s="23">
        <v>0</v>
      </c>
      <c r="BF120" s="21">
        <v>0</v>
      </c>
      <c r="BG120" s="22">
        <v>0</v>
      </c>
      <c r="BH120" s="22">
        <v>0</v>
      </c>
      <c r="BI120" s="22">
        <v>0</v>
      </c>
      <c r="BJ120" s="23">
        <v>0</v>
      </c>
      <c r="BK120" s="24">
        <f t="shared" si="20"/>
        <v>532.8565862254388</v>
      </c>
    </row>
    <row r="121" spans="1:63" s="25" customFormat="1" ht="14.25">
      <c r="A121" s="20"/>
      <c r="B121" s="7" t="s">
        <v>183</v>
      </c>
      <c r="C121" s="21">
        <v>0</v>
      </c>
      <c r="D121" s="22">
        <v>0.44373175593870967</v>
      </c>
      <c r="E121" s="22">
        <v>0</v>
      </c>
      <c r="F121" s="22">
        <v>0</v>
      </c>
      <c r="G121" s="23">
        <v>0</v>
      </c>
      <c r="H121" s="21">
        <v>2.6138000000000003</v>
      </c>
      <c r="I121" s="22">
        <v>0.17141776643322926</v>
      </c>
      <c r="J121" s="22">
        <v>0</v>
      </c>
      <c r="K121" s="22">
        <v>0</v>
      </c>
      <c r="L121" s="23">
        <v>7.456899999999999</v>
      </c>
      <c r="M121" s="21">
        <v>0</v>
      </c>
      <c r="N121" s="22">
        <v>0</v>
      </c>
      <c r="O121" s="22">
        <v>0</v>
      </c>
      <c r="P121" s="22">
        <v>0</v>
      </c>
      <c r="Q121" s="23">
        <v>0</v>
      </c>
      <c r="R121" s="21">
        <v>1.9364000000000001</v>
      </c>
      <c r="S121" s="22">
        <v>0.0088</v>
      </c>
      <c r="T121" s="22">
        <v>0</v>
      </c>
      <c r="U121" s="22">
        <v>0</v>
      </c>
      <c r="V121" s="23">
        <v>1.7717999999999998</v>
      </c>
      <c r="W121" s="21">
        <v>0</v>
      </c>
      <c r="X121" s="22">
        <v>0</v>
      </c>
      <c r="Y121" s="22">
        <v>0</v>
      </c>
      <c r="Z121" s="22">
        <v>0</v>
      </c>
      <c r="AA121" s="23">
        <v>0</v>
      </c>
      <c r="AB121" s="21">
        <v>0</v>
      </c>
      <c r="AC121" s="22">
        <v>0</v>
      </c>
      <c r="AD121" s="22">
        <v>0</v>
      </c>
      <c r="AE121" s="22">
        <v>0</v>
      </c>
      <c r="AF121" s="23">
        <v>0</v>
      </c>
      <c r="AG121" s="21">
        <v>0</v>
      </c>
      <c r="AH121" s="22">
        <v>0</v>
      </c>
      <c r="AI121" s="22">
        <v>0</v>
      </c>
      <c r="AJ121" s="22">
        <v>0</v>
      </c>
      <c r="AK121" s="23">
        <v>0</v>
      </c>
      <c r="AL121" s="21">
        <v>0</v>
      </c>
      <c r="AM121" s="22">
        <v>0</v>
      </c>
      <c r="AN121" s="22">
        <v>0</v>
      </c>
      <c r="AO121" s="22">
        <v>0</v>
      </c>
      <c r="AP121" s="23">
        <v>0</v>
      </c>
      <c r="AQ121" s="21">
        <v>0</v>
      </c>
      <c r="AR121" s="22">
        <v>0</v>
      </c>
      <c r="AS121" s="22">
        <v>0</v>
      </c>
      <c r="AT121" s="22">
        <v>0</v>
      </c>
      <c r="AU121" s="23">
        <v>0</v>
      </c>
      <c r="AV121" s="21">
        <v>0</v>
      </c>
      <c r="AW121" s="22">
        <v>0</v>
      </c>
      <c r="AX121" s="22">
        <v>0</v>
      </c>
      <c r="AY121" s="22">
        <v>0</v>
      </c>
      <c r="AZ121" s="23">
        <v>0</v>
      </c>
      <c r="BA121" s="21">
        <v>0</v>
      </c>
      <c r="BB121" s="22">
        <v>0</v>
      </c>
      <c r="BC121" s="22">
        <v>0</v>
      </c>
      <c r="BD121" s="22">
        <v>0</v>
      </c>
      <c r="BE121" s="23">
        <v>0</v>
      </c>
      <c r="BF121" s="21">
        <v>0</v>
      </c>
      <c r="BG121" s="22">
        <v>0</v>
      </c>
      <c r="BH121" s="22">
        <v>0</v>
      </c>
      <c r="BI121" s="22">
        <v>0</v>
      </c>
      <c r="BJ121" s="23">
        <v>0</v>
      </c>
      <c r="BK121" s="24">
        <f t="shared" si="20"/>
        <v>14.402849522371941</v>
      </c>
    </row>
    <row r="122" spans="1:63" s="25" customFormat="1" ht="14.25">
      <c r="A122" s="20"/>
      <c r="B122" s="7" t="s">
        <v>184</v>
      </c>
      <c r="C122" s="21">
        <v>0</v>
      </c>
      <c r="D122" s="22">
        <v>2.1519823957651614</v>
      </c>
      <c r="E122" s="22">
        <v>0</v>
      </c>
      <c r="F122" s="22">
        <v>0</v>
      </c>
      <c r="G122" s="23">
        <v>0</v>
      </c>
      <c r="H122" s="21">
        <v>0.5892999999999999</v>
      </c>
      <c r="I122" s="22">
        <v>15.887338259050319</v>
      </c>
      <c r="J122" s="22">
        <v>0</v>
      </c>
      <c r="K122" s="22">
        <v>0</v>
      </c>
      <c r="L122" s="23">
        <v>0.2203</v>
      </c>
      <c r="M122" s="21">
        <v>0</v>
      </c>
      <c r="N122" s="22">
        <v>0</v>
      </c>
      <c r="O122" s="22">
        <v>0</v>
      </c>
      <c r="P122" s="22">
        <v>0</v>
      </c>
      <c r="Q122" s="23">
        <v>0</v>
      </c>
      <c r="R122" s="21">
        <v>0.2936000000000001</v>
      </c>
      <c r="S122" s="22">
        <v>0.0035</v>
      </c>
      <c r="T122" s="22">
        <v>0</v>
      </c>
      <c r="U122" s="22">
        <v>0</v>
      </c>
      <c r="V122" s="23">
        <v>0.0232</v>
      </c>
      <c r="W122" s="21">
        <v>0</v>
      </c>
      <c r="X122" s="22">
        <v>0</v>
      </c>
      <c r="Y122" s="22">
        <v>0</v>
      </c>
      <c r="Z122" s="22">
        <v>0</v>
      </c>
      <c r="AA122" s="23">
        <v>0</v>
      </c>
      <c r="AB122" s="21">
        <v>0</v>
      </c>
      <c r="AC122" s="22">
        <v>0</v>
      </c>
      <c r="AD122" s="22">
        <v>0</v>
      </c>
      <c r="AE122" s="22">
        <v>0</v>
      </c>
      <c r="AF122" s="23">
        <v>0</v>
      </c>
      <c r="AG122" s="21">
        <v>0</v>
      </c>
      <c r="AH122" s="22">
        <v>0</v>
      </c>
      <c r="AI122" s="22">
        <v>0</v>
      </c>
      <c r="AJ122" s="22">
        <v>0</v>
      </c>
      <c r="AK122" s="23">
        <v>0</v>
      </c>
      <c r="AL122" s="21">
        <v>0</v>
      </c>
      <c r="AM122" s="22">
        <v>0</v>
      </c>
      <c r="AN122" s="22">
        <v>0</v>
      </c>
      <c r="AO122" s="22">
        <v>0</v>
      </c>
      <c r="AP122" s="23">
        <v>0</v>
      </c>
      <c r="AQ122" s="21">
        <v>0</v>
      </c>
      <c r="AR122" s="22">
        <v>0</v>
      </c>
      <c r="AS122" s="22">
        <v>0</v>
      </c>
      <c r="AT122" s="22">
        <v>0</v>
      </c>
      <c r="AU122" s="23">
        <v>0</v>
      </c>
      <c r="AV122" s="21">
        <v>0</v>
      </c>
      <c r="AW122" s="22">
        <v>0</v>
      </c>
      <c r="AX122" s="22">
        <v>0</v>
      </c>
      <c r="AY122" s="22">
        <v>0</v>
      </c>
      <c r="AZ122" s="23">
        <v>0</v>
      </c>
      <c r="BA122" s="21">
        <v>0</v>
      </c>
      <c r="BB122" s="22">
        <v>0</v>
      </c>
      <c r="BC122" s="22">
        <v>0</v>
      </c>
      <c r="BD122" s="22">
        <v>0</v>
      </c>
      <c r="BE122" s="23">
        <v>0</v>
      </c>
      <c r="BF122" s="21">
        <v>0</v>
      </c>
      <c r="BG122" s="22">
        <v>0</v>
      </c>
      <c r="BH122" s="22">
        <v>0</v>
      </c>
      <c r="BI122" s="22">
        <v>0</v>
      </c>
      <c r="BJ122" s="23">
        <v>0</v>
      </c>
      <c r="BK122" s="24">
        <f t="shared" si="20"/>
        <v>19.16922065481548</v>
      </c>
    </row>
    <row r="123" spans="1:63" s="25" customFormat="1" ht="14.25">
      <c r="A123" s="20"/>
      <c r="B123" s="7" t="s">
        <v>148</v>
      </c>
      <c r="C123" s="21">
        <v>0</v>
      </c>
      <c r="D123" s="22">
        <v>11.828730797155744</v>
      </c>
      <c r="E123" s="22">
        <v>0</v>
      </c>
      <c r="F123" s="22">
        <v>0</v>
      </c>
      <c r="G123" s="23">
        <v>0</v>
      </c>
      <c r="H123" s="21">
        <v>82.7712</v>
      </c>
      <c r="I123" s="22">
        <v>314.68350166378275</v>
      </c>
      <c r="J123" s="22">
        <v>10.1934</v>
      </c>
      <c r="K123" s="22">
        <v>0</v>
      </c>
      <c r="L123" s="23">
        <v>133.20290000000003</v>
      </c>
      <c r="M123" s="21">
        <v>0</v>
      </c>
      <c r="N123" s="22">
        <v>0</v>
      </c>
      <c r="O123" s="22">
        <v>0</v>
      </c>
      <c r="P123" s="22">
        <v>0</v>
      </c>
      <c r="Q123" s="23">
        <v>0</v>
      </c>
      <c r="R123" s="21">
        <v>80.18440000000002</v>
      </c>
      <c r="S123" s="22">
        <v>5.4116</v>
      </c>
      <c r="T123" s="22">
        <v>0</v>
      </c>
      <c r="U123" s="22">
        <v>0</v>
      </c>
      <c r="V123" s="23">
        <v>60.9844</v>
      </c>
      <c r="W123" s="21">
        <v>0</v>
      </c>
      <c r="X123" s="22">
        <v>0</v>
      </c>
      <c r="Y123" s="22">
        <v>0</v>
      </c>
      <c r="Z123" s="22">
        <v>0</v>
      </c>
      <c r="AA123" s="23">
        <v>0</v>
      </c>
      <c r="AB123" s="21">
        <v>0</v>
      </c>
      <c r="AC123" s="22">
        <v>0</v>
      </c>
      <c r="AD123" s="22">
        <v>0</v>
      </c>
      <c r="AE123" s="22">
        <v>0</v>
      </c>
      <c r="AF123" s="23">
        <v>0</v>
      </c>
      <c r="AG123" s="21">
        <v>0</v>
      </c>
      <c r="AH123" s="22">
        <v>0</v>
      </c>
      <c r="AI123" s="22">
        <v>0</v>
      </c>
      <c r="AJ123" s="22">
        <v>0</v>
      </c>
      <c r="AK123" s="23">
        <v>0</v>
      </c>
      <c r="AL123" s="21">
        <v>0</v>
      </c>
      <c r="AM123" s="22">
        <v>0</v>
      </c>
      <c r="AN123" s="22">
        <v>0</v>
      </c>
      <c r="AO123" s="22">
        <v>0</v>
      </c>
      <c r="AP123" s="23">
        <v>0</v>
      </c>
      <c r="AQ123" s="21">
        <v>0</v>
      </c>
      <c r="AR123" s="22">
        <v>0</v>
      </c>
      <c r="AS123" s="22">
        <v>0</v>
      </c>
      <c r="AT123" s="22">
        <v>0</v>
      </c>
      <c r="AU123" s="23">
        <v>0</v>
      </c>
      <c r="AV123" s="21">
        <v>0</v>
      </c>
      <c r="AW123" s="22">
        <v>0</v>
      </c>
      <c r="AX123" s="22">
        <v>0</v>
      </c>
      <c r="AY123" s="22">
        <v>0</v>
      </c>
      <c r="AZ123" s="23">
        <v>0</v>
      </c>
      <c r="BA123" s="21">
        <v>0</v>
      </c>
      <c r="BB123" s="22">
        <v>0</v>
      </c>
      <c r="BC123" s="22">
        <v>0</v>
      </c>
      <c r="BD123" s="22">
        <v>0</v>
      </c>
      <c r="BE123" s="23">
        <v>0</v>
      </c>
      <c r="BF123" s="21">
        <v>0</v>
      </c>
      <c r="BG123" s="22">
        <v>0</v>
      </c>
      <c r="BH123" s="22">
        <v>0</v>
      </c>
      <c r="BI123" s="22">
        <v>0</v>
      </c>
      <c r="BJ123" s="23">
        <v>0</v>
      </c>
      <c r="BK123" s="24">
        <f t="shared" si="20"/>
        <v>699.2601324609385</v>
      </c>
    </row>
    <row r="124" spans="1:63" s="25" customFormat="1" ht="14.25">
      <c r="A124" s="20"/>
      <c r="B124" s="7" t="s">
        <v>185</v>
      </c>
      <c r="C124" s="21">
        <v>0</v>
      </c>
      <c r="D124" s="22">
        <v>0.5262352759261033</v>
      </c>
      <c r="E124" s="22">
        <v>0</v>
      </c>
      <c r="F124" s="22">
        <v>0</v>
      </c>
      <c r="G124" s="23">
        <v>0</v>
      </c>
      <c r="H124" s="21">
        <v>0.9964999999999999</v>
      </c>
      <c r="I124" s="22">
        <v>1707.775250420871</v>
      </c>
      <c r="J124" s="22">
        <v>0.5277</v>
      </c>
      <c r="K124" s="22">
        <v>0</v>
      </c>
      <c r="L124" s="23">
        <v>157.62890000000002</v>
      </c>
      <c r="M124" s="21">
        <v>0</v>
      </c>
      <c r="N124" s="22">
        <v>0</v>
      </c>
      <c r="O124" s="22">
        <v>0</v>
      </c>
      <c r="P124" s="22">
        <v>0</v>
      </c>
      <c r="Q124" s="23">
        <v>0</v>
      </c>
      <c r="R124" s="21">
        <v>0.2970000000000001</v>
      </c>
      <c r="S124" s="22">
        <v>0.0547</v>
      </c>
      <c r="T124" s="22">
        <v>0</v>
      </c>
      <c r="U124" s="22">
        <v>0</v>
      </c>
      <c r="V124" s="23">
        <v>4.2741</v>
      </c>
      <c r="W124" s="21">
        <v>0</v>
      </c>
      <c r="X124" s="22">
        <v>0</v>
      </c>
      <c r="Y124" s="22">
        <v>0</v>
      </c>
      <c r="Z124" s="22">
        <v>0</v>
      </c>
      <c r="AA124" s="23">
        <v>0</v>
      </c>
      <c r="AB124" s="21">
        <v>0</v>
      </c>
      <c r="AC124" s="22">
        <v>0</v>
      </c>
      <c r="AD124" s="22">
        <v>0</v>
      </c>
      <c r="AE124" s="22">
        <v>0</v>
      </c>
      <c r="AF124" s="23">
        <v>0</v>
      </c>
      <c r="AG124" s="21">
        <v>0</v>
      </c>
      <c r="AH124" s="22">
        <v>0</v>
      </c>
      <c r="AI124" s="22">
        <v>0</v>
      </c>
      <c r="AJ124" s="22">
        <v>0</v>
      </c>
      <c r="AK124" s="23">
        <v>0</v>
      </c>
      <c r="AL124" s="21">
        <v>0</v>
      </c>
      <c r="AM124" s="22">
        <v>0</v>
      </c>
      <c r="AN124" s="22">
        <v>0</v>
      </c>
      <c r="AO124" s="22">
        <v>0</v>
      </c>
      <c r="AP124" s="23">
        <v>0</v>
      </c>
      <c r="AQ124" s="21">
        <v>0</v>
      </c>
      <c r="AR124" s="22">
        <v>0</v>
      </c>
      <c r="AS124" s="22">
        <v>0</v>
      </c>
      <c r="AT124" s="22">
        <v>0</v>
      </c>
      <c r="AU124" s="23">
        <v>0</v>
      </c>
      <c r="AV124" s="21">
        <v>0</v>
      </c>
      <c r="AW124" s="22">
        <v>0</v>
      </c>
      <c r="AX124" s="22">
        <v>0</v>
      </c>
      <c r="AY124" s="22">
        <v>0</v>
      </c>
      <c r="AZ124" s="23">
        <v>0</v>
      </c>
      <c r="BA124" s="21">
        <v>0</v>
      </c>
      <c r="BB124" s="22">
        <v>0</v>
      </c>
      <c r="BC124" s="22">
        <v>0</v>
      </c>
      <c r="BD124" s="22">
        <v>0</v>
      </c>
      <c r="BE124" s="23">
        <v>0</v>
      </c>
      <c r="BF124" s="21">
        <v>0</v>
      </c>
      <c r="BG124" s="22">
        <v>0</v>
      </c>
      <c r="BH124" s="22">
        <v>0</v>
      </c>
      <c r="BI124" s="22">
        <v>0</v>
      </c>
      <c r="BJ124" s="23">
        <v>0</v>
      </c>
      <c r="BK124" s="24">
        <f t="shared" si="20"/>
        <v>1872.0803856967973</v>
      </c>
    </row>
    <row r="125" spans="1:63" s="25" customFormat="1" ht="14.25">
      <c r="A125" s="20"/>
      <c r="B125" s="7" t="s">
        <v>186</v>
      </c>
      <c r="C125" s="21">
        <v>0</v>
      </c>
      <c r="D125" s="22">
        <v>151.96611367934705</v>
      </c>
      <c r="E125" s="22">
        <v>0</v>
      </c>
      <c r="F125" s="22">
        <v>0</v>
      </c>
      <c r="G125" s="23">
        <v>0</v>
      </c>
      <c r="H125" s="21">
        <v>0.4301</v>
      </c>
      <c r="I125" s="22">
        <v>5199.846206287476</v>
      </c>
      <c r="J125" s="22">
        <v>26.7658</v>
      </c>
      <c r="K125" s="22">
        <v>0</v>
      </c>
      <c r="L125" s="23">
        <v>213.9583</v>
      </c>
      <c r="M125" s="21">
        <v>0</v>
      </c>
      <c r="N125" s="22">
        <v>0</v>
      </c>
      <c r="O125" s="22">
        <v>0</v>
      </c>
      <c r="P125" s="22">
        <v>0</v>
      </c>
      <c r="Q125" s="23">
        <v>0</v>
      </c>
      <c r="R125" s="21">
        <v>0.2855</v>
      </c>
      <c r="S125" s="22">
        <v>55.674</v>
      </c>
      <c r="T125" s="22">
        <v>0</v>
      </c>
      <c r="U125" s="22">
        <v>0</v>
      </c>
      <c r="V125" s="23">
        <v>24.4626</v>
      </c>
      <c r="W125" s="21">
        <v>0</v>
      </c>
      <c r="X125" s="22">
        <v>0</v>
      </c>
      <c r="Y125" s="22">
        <v>0</v>
      </c>
      <c r="Z125" s="22">
        <v>0</v>
      </c>
      <c r="AA125" s="23">
        <v>0</v>
      </c>
      <c r="AB125" s="21">
        <v>0</v>
      </c>
      <c r="AC125" s="22">
        <v>0</v>
      </c>
      <c r="AD125" s="22">
        <v>0</v>
      </c>
      <c r="AE125" s="22">
        <v>0</v>
      </c>
      <c r="AF125" s="23">
        <v>0</v>
      </c>
      <c r="AG125" s="21">
        <v>0</v>
      </c>
      <c r="AH125" s="22">
        <v>0</v>
      </c>
      <c r="AI125" s="22">
        <v>0</v>
      </c>
      <c r="AJ125" s="22">
        <v>0</v>
      </c>
      <c r="AK125" s="23">
        <v>0</v>
      </c>
      <c r="AL125" s="21">
        <v>0</v>
      </c>
      <c r="AM125" s="22">
        <v>0</v>
      </c>
      <c r="AN125" s="22">
        <v>0</v>
      </c>
      <c r="AO125" s="22">
        <v>0</v>
      </c>
      <c r="AP125" s="23">
        <v>0</v>
      </c>
      <c r="AQ125" s="21">
        <v>0</v>
      </c>
      <c r="AR125" s="22">
        <v>0</v>
      </c>
      <c r="AS125" s="22">
        <v>0</v>
      </c>
      <c r="AT125" s="22">
        <v>0</v>
      </c>
      <c r="AU125" s="23">
        <v>0</v>
      </c>
      <c r="AV125" s="21">
        <v>0</v>
      </c>
      <c r="AW125" s="22">
        <v>0</v>
      </c>
      <c r="AX125" s="22">
        <v>0</v>
      </c>
      <c r="AY125" s="22">
        <v>0</v>
      </c>
      <c r="AZ125" s="23">
        <v>0</v>
      </c>
      <c r="BA125" s="21">
        <v>0</v>
      </c>
      <c r="BB125" s="22">
        <v>0</v>
      </c>
      <c r="BC125" s="22">
        <v>0</v>
      </c>
      <c r="BD125" s="22">
        <v>0</v>
      </c>
      <c r="BE125" s="23">
        <v>0</v>
      </c>
      <c r="BF125" s="21">
        <v>0</v>
      </c>
      <c r="BG125" s="22">
        <v>0</v>
      </c>
      <c r="BH125" s="22">
        <v>0</v>
      </c>
      <c r="BI125" s="22">
        <v>0</v>
      </c>
      <c r="BJ125" s="23">
        <v>0</v>
      </c>
      <c r="BK125" s="24">
        <f t="shared" si="20"/>
        <v>5673.388619966823</v>
      </c>
    </row>
    <row r="126" spans="1:63" s="25" customFormat="1" ht="14.25">
      <c r="A126" s="20"/>
      <c r="B126" s="7" t="s">
        <v>187</v>
      </c>
      <c r="C126" s="21">
        <v>0</v>
      </c>
      <c r="D126" s="22">
        <v>0.5063171901868931</v>
      </c>
      <c r="E126" s="22">
        <v>0</v>
      </c>
      <c r="F126" s="22">
        <v>0</v>
      </c>
      <c r="G126" s="23">
        <v>0</v>
      </c>
      <c r="H126" s="21">
        <v>5.946199999999999</v>
      </c>
      <c r="I126" s="22">
        <v>58.763905477055054</v>
      </c>
      <c r="J126" s="22">
        <v>0</v>
      </c>
      <c r="K126" s="22">
        <v>0</v>
      </c>
      <c r="L126" s="23">
        <v>4.456500000000001</v>
      </c>
      <c r="M126" s="21">
        <v>0</v>
      </c>
      <c r="N126" s="22">
        <v>0</v>
      </c>
      <c r="O126" s="22">
        <v>0</v>
      </c>
      <c r="P126" s="22">
        <v>0</v>
      </c>
      <c r="Q126" s="23">
        <v>0</v>
      </c>
      <c r="R126" s="21">
        <v>4.3812</v>
      </c>
      <c r="S126" s="22">
        <v>0</v>
      </c>
      <c r="T126" s="22">
        <v>0</v>
      </c>
      <c r="U126" s="22">
        <v>0</v>
      </c>
      <c r="V126" s="23">
        <v>2.0802</v>
      </c>
      <c r="W126" s="21">
        <v>0</v>
      </c>
      <c r="X126" s="22">
        <v>0</v>
      </c>
      <c r="Y126" s="22">
        <v>0</v>
      </c>
      <c r="Z126" s="22">
        <v>0</v>
      </c>
      <c r="AA126" s="23">
        <v>0</v>
      </c>
      <c r="AB126" s="21">
        <v>0</v>
      </c>
      <c r="AC126" s="22">
        <v>0</v>
      </c>
      <c r="AD126" s="22">
        <v>0</v>
      </c>
      <c r="AE126" s="22">
        <v>0</v>
      </c>
      <c r="AF126" s="23">
        <v>0</v>
      </c>
      <c r="AG126" s="21">
        <v>0</v>
      </c>
      <c r="AH126" s="22">
        <v>0</v>
      </c>
      <c r="AI126" s="22">
        <v>0</v>
      </c>
      <c r="AJ126" s="22">
        <v>0</v>
      </c>
      <c r="AK126" s="23">
        <v>0</v>
      </c>
      <c r="AL126" s="21">
        <v>0</v>
      </c>
      <c r="AM126" s="22">
        <v>0</v>
      </c>
      <c r="AN126" s="22">
        <v>0</v>
      </c>
      <c r="AO126" s="22">
        <v>0</v>
      </c>
      <c r="AP126" s="23">
        <v>0</v>
      </c>
      <c r="AQ126" s="21">
        <v>0</v>
      </c>
      <c r="AR126" s="22">
        <v>0</v>
      </c>
      <c r="AS126" s="22">
        <v>0</v>
      </c>
      <c r="AT126" s="22">
        <v>0</v>
      </c>
      <c r="AU126" s="23">
        <v>0</v>
      </c>
      <c r="AV126" s="21">
        <v>0</v>
      </c>
      <c r="AW126" s="22">
        <v>0</v>
      </c>
      <c r="AX126" s="22">
        <v>0</v>
      </c>
      <c r="AY126" s="22">
        <v>0</v>
      </c>
      <c r="AZ126" s="23">
        <v>0</v>
      </c>
      <c r="BA126" s="21">
        <v>0</v>
      </c>
      <c r="BB126" s="22">
        <v>0</v>
      </c>
      <c r="BC126" s="22">
        <v>0</v>
      </c>
      <c r="BD126" s="22">
        <v>0</v>
      </c>
      <c r="BE126" s="23">
        <v>0</v>
      </c>
      <c r="BF126" s="21">
        <v>0</v>
      </c>
      <c r="BG126" s="22">
        <v>0</v>
      </c>
      <c r="BH126" s="22">
        <v>0</v>
      </c>
      <c r="BI126" s="22">
        <v>0</v>
      </c>
      <c r="BJ126" s="23">
        <v>0</v>
      </c>
      <c r="BK126" s="24">
        <f t="shared" si="20"/>
        <v>76.13432266724196</v>
      </c>
    </row>
    <row r="127" spans="1:63" s="25" customFormat="1" ht="14.25">
      <c r="A127" s="20"/>
      <c r="B127" s="7" t="s">
        <v>160</v>
      </c>
      <c r="C127" s="21">
        <v>0</v>
      </c>
      <c r="D127" s="22">
        <v>3.4410554473692345</v>
      </c>
      <c r="E127" s="22">
        <v>0</v>
      </c>
      <c r="F127" s="22">
        <v>0</v>
      </c>
      <c r="G127" s="23">
        <v>0</v>
      </c>
      <c r="H127" s="21">
        <v>15.328600000000002</v>
      </c>
      <c r="I127" s="22">
        <v>23.67579227517269</v>
      </c>
      <c r="J127" s="22">
        <v>0</v>
      </c>
      <c r="K127" s="22">
        <v>0</v>
      </c>
      <c r="L127" s="23">
        <v>19.1159</v>
      </c>
      <c r="M127" s="21">
        <v>0</v>
      </c>
      <c r="N127" s="22">
        <v>0</v>
      </c>
      <c r="O127" s="22">
        <v>0</v>
      </c>
      <c r="P127" s="22">
        <v>0</v>
      </c>
      <c r="Q127" s="23">
        <v>0</v>
      </c>
      <c r="R127" s="21">
        <v>10.234900000000001</v>
      </c>
      <c r="S127" s="22">
        <v>0.11729999999999999</v>
      </c>
      <c r="T127" s="22">
        <v>0</v>
      </c>
      <c r="U127" s="22">
        <v>0</v>
      </c>
      <c r="V127" s="23">
        <v>13.819</v>
      </c>
      <c r="W127" s="21">
        <v>0</v>
      </c>
      <c r="X127" s="22">
        <v>0</v>
      </c>
      <c r="Y127" s="22">
        <v>0</v>
      </c>
      <c r="Z127" s="22">
        <v>0</v>
      </c>
      <c r="AA127" s="23">
        <v>0</v>
      </c>
      <c r="AB127" s="21">
        <v>0</v>
      </c>
      <c r="AC127" s="22">
        <v>0</v>
      </c>
      <c r="AD127" s="22">
        <v>0</v>
      </c>
      <c r="AE127" s="22">
        <v>0</v>
      </c>
      <c r="AF127" s="23">
        <v>0</v>
      </c>
      <c r="AG127" s="21">
        <v>0</v>
      </c>
      <c r="AH127" s="22">
        <v>0</v>
      </c>
      <c r="AI127" s="22">
        <v>0</v>
      </c>
      <c r="AJ127" s="22">
        <v>0</v>
      </c>
      <c r="AK127" s="23">
        <v>0</v>
      </c>
      <c r="AL127" s="21">
        <v>0</v>
      </c>
      <c r="AM127" s="22">
        <v>0</v>
      </c>
      <c r="AN127" s="22">
        <v>0</v>
      </c>
      <c r="AO127" s="22">
        <v>0</v>
      </c>
      <c r="AP127" s="23">
        <v>0</v>
      </c>
      <c r="AQ127" s="21">
        <v>0</v>
      </c>
      <c r="AR127" s="22">
        <v>0</v>
      </c>
      <c r="AS127" s="22">
        <v>0</v>
      </c>
      <c r="AT127" s="22">
        <v>0</v>
      </c>
      <c r="AU127" s="23">
        <v>0</v>
      </c>
      <c r="AV127" s="21">
        <v>0</v>
      </c>
      <c r="AW127" s="22">
        <v>0</v>
      </c>
      <c r="AX127" s="22">
        <v>0</v>
      </c>
      <c r="AY127" s="22">
        <v>0</v>
      </c>
      <c r="AZ127" s="23">
        <v>0</v>
      </c>
      <c r="BA127" s="21">
        <v>0</v>
      </c>
      <c r="BB127" s="22">
        <v>0</v>
      </c>
      <c r="BC127" s="22">
        <v>0</v>
      </c>
      <c r="BD127" s="22">
        <v>0</v>
      </c>
      <c r="BE127" s="23">
        <v>0</v>
      </c>
      <c r="BF127" s="21">
        <v>0</v>
      </c>
      <c r="BG127" s="22">
        <v>0</v>
      </c>
      <c r="BH127" s="22">
        <v>0</v>
      </c>
      <c r="BI127" s="22">
        <v>0</v>
      </c>
      <c r="BJ127" s="23">
        <v>0</v>
      </c>
      <c r="BK127" s="24">
        <f t="shared" si="20"/>
        <v>85.73254772254192</v>
      </c>
    </row>
    <row r="128" spans="1:63" s="25" customFormat="1" ht="14.25">
      <c r="A128" s="20"/>
      <c r="B128" s="7" t="s">
        <v>165</v>
      </c>
      <c r="C128" s="21">
        <v>0</v>
      </c>
      <c r="D128" s="22">
        <v>0.5090008412161408</v>
      </c>
      <c r="E128" s="22">
        <v>0</v>
      </c>
      <c r="F128" s="22">
        <v>0</v>
      </c>
      <c r="G128" s="23">
        <v>0</v>
      </c>
      <c r="H128" s="21">
        <v>8.3738</v>
      </c>
      <c r="I128" s="22">
        <v>5.819414340929024</v>
      </c>
      <c r="J128" s="22">
        <v>0</v>
      </c>
      <c r="K128" s="22">
        <v>0</v>
      </c>
      <c r="L128" s="23">
        <v>16.3111</v>
      </c>
      <c r="M128" s="21">
        <v>0</v>
      </c>
      <c r="N128" s="22">
        <v>0</v>
      </c>
      <c r="O128" s="22">
        <v>0</v>
      </c>
      <c r="P128" s="22">
        <v>0</v>
      </c>
      <c r="Q128" s="23">
        <v>0</v>
      </c>
      <c r="R128" s="21">
        <v>5.735799999999999</v>
      </c>
      <c r="S128" s="22">
        <v>0.37679999999999997</v>
      </c>
      <c r="T128" s="22">
        <v>0</v>
      </c>
      <c r="U128" s="22">
        <v>0</v>
      </c>
      <c r="V128" s="23">
        <v>4.2119</v>
      </c>
      <c r="W128" s="21">
        <v>0</v>
      </c>
      <c r="X128" s="22">
        <v>0</v>
      </c>
      <c r="Y128" s="22">
        <v>0</v>
      </c>
      <c r="Z128" s="22">
        <v>0</v>
      </c>
      <c r="AA128" s="23">
        <v>0</v>
      </c>
      <c r="AB128" s="21">
        <v>0</v>
      </c>
      <c r="AC128" s="22">
        <v>0</v>
      </c>
      <c r="AD128" s="22">
        <v>0</v>
      </c>
      <c r="AE128" s="22">
        <v>0</v>
      </c>
      <c r="AF128" s="23">
        <v>0</v>
      </c>
      <c r="AG128" s="21">
        <v>0</v>
      </c>
      <c r="AH128" s="22">
        <v>0</v>
      </c>
      <c r="AI128" s="22">
        <v>0</v>
      </c>
      <c r="AJ128" s="22">
        <v>0</v>
      </c>
      <c r="AK128" s="23">
        <v>0</v>
      </c>
      <c r="AL128" s="21">
        <v>0</v>
      </c>
      <c r="AM128" s="22">
        <v>0</v>
      </c>
      <c r="AN128" s="22">
        <v>0</v>
      </c>
      <c r="AO128" s="22">
        <v>0</v>
      </c>
      <c r="AP128" s="23">
        <v>0</v>
      </c>
      <c r="AQ128" s="21">
        <v>0</v>
      </c>
      <c r="AR128" s="22">
        <v>0</v>
      </c>
      <c r="AS128" s="22">
        <v>0</v>
      </c>
      <c r="AT128" s="22">
        <v>0</v>
      </c>
      <c r="AU128" s="23">
        <v>0</v>
      </c>
      <c r="AV128" s="21">
        <v>0</v>
      </c>
      <c r="AW128" s="22">
        <v>0</v>
      </c>
      <c r="AX128" s="22">
        <v>0</v>
      </c>
      <c r="AY128" s="22">
        <v>0</v>
      </c>
      <c r="AZ128" s="23">
        <v>0</v>
      </c>
      <c r="BA128" s="21">
        <v>0</v>
      </c>
      <c r="BB128" s="22">
        <v>0</v>
      </c>
      <c r="BC128" s="22">
        <v>0</v>
      </c>
      <c r="BD128" s="22">
        <v>0</v>
      </c>
      <c r="BE128" s="23">
        <v>0</v>
      </c>
      <c r="BF128" s="21">
        <v>0</v>
      </c>
      <c r="BG128" s="22">
        <v>0</v>
      </c>
      <c r="BH128" s="22">
        <v>0</v>
      </c>
      <c r="BI128" s="22">
        <v>0</v>
      </c>
      <c r="BJ128" s="23">
        <v>0</v>
      </c>
      <c r="BK128" s="24">
        <f t="shared" si="20"/>
        <v>41.337815182145164</v>
      </c>
    </row>
    <row r="129" spans="1:63" s="25" customFormat="1" ht="14.25">
      <c r="A129" s="20"/>
      <c r="B129" s="7" t="s">
        <v>167</v>
      </c>
      <c r="C129" s="21">
        <v>0</v>
      </c>
      <c r="D129" s="22">
        <v>0.4227087173676223</v>
      </c>
      <c r="E129" s="22">
        <v>0</v>
      </c>
      <c r="F129" s="22">
        <v>0</v>
      </c>
      <c r="G129" s="23">
        <v>0</v>
      </c>
      <c r="H129" s="21">
        <v>24.627199999999995</v>
      </c>
      <c r="I129" s="22">
        <v>174.26649124860526</v>
      </c>
      <c r="J129" s="22">
        <v>0</v>
      </c>
      <c r="K129" s="22">
        <v>0</v>
      </c>
      <c r="L129" s="23">
        <v>110.77119999999998</v>
      </c>
      <c r="M129" s="21">
        <v>0</v>
      </c>
      <c r="N129" s="22">
        <v>0</v>
      </c>
      <c r="O129" s="22">
        <v>0</v>
      </c>
      <c r="P129" s="22">
        <v>0</v>
      </c>
      <c r="Q129" s="23">
        <v>0</v>
      </c>
      <c r="R129" s="21">
        <v>15.348599999999998</v>
      </c>
      <c r="S129" s="22">
        <v>1.2484000000000002</v>
      </c>
      <c r="T129" s="22">
        <v>0</v>
      </c>
      <c r="U129" s="22">
        <v>0</v>
      </c>
      <c r="V129" s="23">
        <v>27.0224</v>
      </c>
      <c r="W129" s="21">
        <v>0</v>
      </c>
      <c r="X129" s="22">
        <v>0</v>
      </c>
      <c r="Y129" s="22">
        <v>0</v>
      </c>
      <c r="Z129" s="22">
        <v>0</v>
      </c>
      <c r="AA129" s="23">
        <v>0</v>
      </c>
      <c r="AB129" s="21">
        <v>0</v>
      </c>
      <c r="AC129" s="22">
        <v>0</v>
      </c>
      <c r="AD129" s="22">
        <v>0</v>
      </c>
      <c r="AE129" s="22">
        <v>0</v>
      </c>
      <c r="AF129" s="23">
        <v>0</v>
      </c>
      <c r="AG129" s="21">
        <v>0</v>
      </c>
      <c r="AH129" s="22">
        <v>0</v>
      </c>
      <c r="AI129" s="22">
        <v>0</v>
      </c>
      <c r="AJ129" s="22">
        <v>0</v>
      </c>
      <c r="AK129" s="23">
        <v>0</v>
      </c>
      <c r="AL129" s="21">
        <v>0</v>
      </c>
      <c r="AM129" s="22">
        <v>0</v>
      </c>
      <c r="AN129" s="22">
        <v>0</v>
      </c>
      <c r="AO129" s="22">
        <v>0</v>
      </c>
      <c r="AP129" s="23">
        <v>0</v>
      </c>
      <c r="AQ129" s="21">
        <v>0</v>
      </c>
      <c r="AR129" s="22">
        <v>0</v>
      </c>
      <c r="AS129" s="22">
        <v>0</v>
      </c>
      <c r="AT129" s="22">
        <v>0</v>
      </c>
      <c r="AU129" s="23">
        <v>0</v>
      </c>
      <c r="AV129" s="21">
        <v>0</v>
      </c>
      <c r="AW129" s="22">
        <v>0</v>
      </c>
      <c r="AX129" s="22">
        <v>0</v>
      </c>
      <c r="AY129" s="22">
        <v>0</v>
      </c>
      <c r="AZ129" s="23">
        <v>0</v>
      </c>
      <c r="BA129" s="21">
        <v>0</v>
      </c>
      <c r="BB129" s="22">
        <v>0</v>
      </c>
      <c r="BC129" s="22">
        <v>0</v>
      </c>
      <c r="BD129" s="22">
        <v>0</v>
      </c>
      <c r="BE129" s="23">
        <v>0</v>
      </c>
      <c r="BF129" s="21">
        <v>0</v>
      </c>
      <c r="BG129" s="22">
        <v>0</v>
      </c>
      <c r="BH129" s="22">
        <v>0</v>
      </c>
      <c r="BI129" s="22">
        <v>0</v>
      </c>
      <c r="BJ129" s="23">
        <v>0</v>
      </c>
      <c r="BK129" s="24">
        <f t="shared" si="20"/>
        <v>353.70699996597284</v>
      </c>
    </row>
    <row r="130" spans="1:63" s="30" customFormat="1" ht="14.25">
      <c r="A130" s="20"/>
      <c r="B130" s="8" t="s">
        <v>12</v>
      </c>
      <c r="C130" s="26">
        <f aca="true" t="shared" si="21" ref="C130:AH130">SUM(C106:C129)</f>
        <v>0</v>
      </c>
      <c r="D130" s="27">
        <f t="shared" si="21"/>
        <v>285.2920758849995</v>
      </c>
      <c r="E130" s="27">
        <f t="shared" si="21"/>
        <v>0</v>
      </c>
      <c r="F130" s="27">
        <f t="shared" si="21"/>
        <v>0</v>
      </c>
      <c r="G130" s="28">
        <f t="shared" si="21"/>
        <v>0</v>
      </c>
      <c r="H130" s="26">
        <f t="shared" si="21"/>
        <v>1847.9621000000002</v>
      </c>
      <c r="I130" s="27">
        <f t="shared" si="21"/>
        <v>37255.72162386629</v>
      </c>
      <c r="J130" s="27">
        <f t="shared" si="21"/>
        <v>262.2091</v>
      </c>
      <c r="K130" s="27">
        <f t="shared" si="21"/>
        <v>0</v>
      </c>
      <c r="L130" s="28">
        <f t="shared" si="21"/>
        <v>10631.850600000003</v>
      </c>
      <c r="M130" s="26">
        <f t="shared" si="21"/>
        <v>0</v>
      </c>
      <c r="N130" s="27">
        <f t="shared" si="21"/>
        <v>0</v>
      </c>
      <c r="O130" s="27">
        <f t="shared" si="21"/>
        <v>0</v>
      </c>
      <c r="P130" s="27">
        <f t="shared" si="21"/>
        <v>0</v>
      </c>
      <c r="Q130" s="28">
        <f t="shared" si="21"/>
        <v>0</v>
      </c>
      <c r="R130" s="26">
        <f t="shared" si="21"/>
        <v>1205.2872000000002</v>
      </c>
      <c r="S130" s="27">
        <f t="shared" si="21"/>
        <v>586.1241999999999</v>
      </c>
      <c r="T130" s="27">
        <f t="shared" si="21"/>
        <v>0</v>
      </c>
      <c r="U130" s="27">
        <f t="shared" si="21"/>
        <v>0</v>
      </c>
      <c r="V130" s="28">
        <f t="shared" si="21"/>
        <v>2198.9975999999992</v>
      </c>
      <c r="W130" s="26">
        <f t="shared" si="21"/>
        <v>0</v>
      </c>
      <c r="X130" s="27">
        <f t="shared" si="21"/>
        <v>0</v>
      </c>
      <c r="Y130" s="27">
        <f t="shared" si="21"/>
        <v>0</v>
      </c>
      <c r="Z130" s="27">
        <f t="shared" si="21"/>
        <v>0</v>
      </c>
      <c r="AA130" s="28">
        <f t="shared" si="21"/>
        <v>0</v>
      </c>
      <c r="AB130" s="26">
        <f t="shared" si="21"/>
        <v>0</v>
      </c>
      <c r="AC130" s="27">
        <f t="shared" si="21"/>
        <v>0</v>
      </c>
      <c r="AD130" s="27">
        <f t="shared" si="21"/>
        <v>0</v>
      </c>
      <c r="AE130" s="27">
        <f t="shared" si="21"/>
        <v>0</v>
      </c>
      <c r="AF130" s="28">
        <f t="shared" si="21"/>
        <v>0</v>
      </c>
      <c r="AG130" s="26">
        <f t="shared" si="21"/>
        <v>0</v>
      </c>
      <c r="AH130" s="27">
        <f t="shared" si="21"/>
        <v>0</v>
      </c>
      <c r="AI130" s="27">
        <f aca="true" t="shared" si="22" ref="AI130:BK130">SUM(AI106:AI129)</f>
        <v>0</v>
      </c>
      <c r="AJ130" s="27">
        <f t="shared" si="22"/>
        <v>0</v>
      </c>
      <c r="AK130" s="28">
        <f t="shared" si="22"/>
        <v>0</v>
      </c>
      <c r="AL130" s="26">
        <f t="shared" si="22"/>
        <v>0</v>
      </c>
      <c r="AM130" s="27">
        <f t="shared" si="22"/>
        <v>0</v>
      </c>
      <c r="AN130" s="27">
        <f t="shared" si="22"/>
        <v>0</v>
      </c>
      <c r="AO130" s="27">
        <f t="shared" si="22"/>
        <v>0</v>
      </c>
      <c r="AP130" s="28">
        <f t="shared" si="22"/>
        <v>0</v>
      </c>
      <c r="AQ130" s="26">
        <f t="shared" si="22"/>
        <v>0</v>
      </c>
      <c r="AR130" s="27">
        <f t="shared" si="22"/>
        <v>0</v>
      </c>
      <c r="AS130" s="27">
        <f t="shared" si="22"/>
        <v>0</v>
      </c>
      <c r="AT130" s="27">
        <f t="shared" si="22"/>
        <v>0</v>
      </c>
      <c r="AU130" s="28">
        <f t="shared" si="22"/>
        <v>0</v>
      </c>
      <c r="AV130" s="26">
        <f t="shared" si="22"/>
        <v>0</v>
      </c>
      <c r="AW130" s="27">
        <f t="shared" si="22"/>
        <v>0</v>
      </c>
      <c r="AX130" s="27">
        <f t="shared" si="22"/>
        <v>0</v>
      </c>
      <c r="AY130" s="27">
        <f t="shared" si="22"/>
        <v>0</v>
      </c>
      <c r="AZ130" s="28">
        <f t="shared" si="22"/>
        <v>0</v>
      </c>
      <c r="BA130" s="26">
        <f t="shared" si="22"/>
        <v>0</v>
      </c>
      <c r="BB130" s="27">
        <f t="shared" si="22"/>
        <v>0</v>
      </c>
      <c r="BC130" s="27">
        <f t="shared" si="22"/>
        <v>0</v>
      </c>
      <c r="BD130" s="27">
        <f t="shared" si="22"/>
        <v>0</v>
      </c>
      <c r="BE130" s="28">
        <f t="shared" si="22"/>
        <v>0</v>
      </c>
      <c r="BF130" s="26">
        <f t="shared" si="22"/>
        <v>0</v>
      </c>
      <c r="BG130" s="27">
        <f t="shared" si="22"/>
        <v>0</v>
      </c>
      <c r="BH130" s="27">
        <f t="shared" si="22"/>
        <v>0</v>
      </c>
      <c r="BI130" s="27">
        <f t="shared" si="22"/>
        <v>0</v>
      </c>
      <c r="BJ130" s="28">
        <f t="shared" si="22"/>
        <v>0</v>
      </c>
      <c r="BK130" s="28">
        <f t="shared" si="22"/>
        <v>54273.44449975128</v>
      </c>
    </row>
    <row r="131" spans="1:64" s="30" customFormat="1" ht="14.25">
      <c r="A131" s="20"/>
      <c r="B131" s="9" t="s">
        <v>23</v>
      </c>
      <c r="C131" s="26">
        <f aca="true" t="shared" si="23" ref="C131:AH131">C130+C104</f>
        <v>0</v>
      </c>
      <c r="D131" s="27">
        <f t="shared" si="23"/>
        <v>286.2575776716405</v>
      </c>
      <c r="E131" s="27">
        <f t="shared" si="23"/>
        <v>0</v>
      </c>
      <c r="F131" s="27">
        <f t="shared" si="23"/>
        <v>0</v>
      </c>
      <c r="G131" s="28">
        <f t="shared" si="23"/>
        <v>0</v>
      </c>
      <c r="H131" s="26">
        <f t="shared" si="23"/>
        <v>2439.4829</v>
      </c>
      <c r="I131" s="27">
        <f t="shared" si="23"/>
        <v>39775.337029452094</v>
      </c>
      <c r="J131" s="27">
        <f t="shared" si="23"/>
        <v>262.2102</v>
      </c>
      <c r="K131" s="27">
        <f t="shared" si="23"/>
        <v>0</v>
      </c>
      <c r="L131" s="28">
        <f t="shared" si="23"/>
        <v>13311.341600000003</v>
      </c>
      <c r="M131" s="26">
        <f t="shared" si="23"/>
        <v>0</v>
      </c>
      <c r="N131" s="27">
        <f t="shared" si="23"/>
        <v>0</v>
      </c>
      <c r="O131" s="27">
        <f t="shared" si="23"/>
        <v>0</v>
      </c>
      <c r="P131" s="27">
        <f t="shared" si="23"/>
        <v>0</v>
      </c>
      <c r="Q131" s="28">
        <f t="shared" si="23"/>
        <v>0</v>
      </c>
      <c r="R131" s="26">
        <f t="shared" si="23"/>
        <v>1513.3408000000002</v>
      </c>
      <c r="S131" s="27">
        <f t="shared" si="23"/>
        <v>672.9939999999999</v>
      </c>
      <c r="T131" s="27">
        <f t="shared" si="23"/>
        <v>0.0058</v>
      </c>
      <c r="U131" s="27">
        <f t="shared" si="23"/>
        <v>0</v>
      </c>
      <c r="V131" s="28">
        <f t="shared" si="23"/>
        <v>2678.7026999999994</v>
      </c>
      <c r="W131" s="26">
        <f t="shared" si="23"/>
        <v>0</v>
      </c>
      <c r="X131" s="27">
        <f t="shared" si="23"/>
        <v>0</v>
      </c>
      <c r="Y131" s="27">
        <f t="shared" si="23"/>
        <v>0</v>
      </c>
      <c r="Z131" s="27">
        <f t="shared" si="23"/>
        <v>0</v>
      </c>
      <c r="AA131" s="28">
        <f t="shared" si="23"/>
        <v>0</v>
      </c>
      <c r="AB131" s="26">
        <f t="shared" si="23"/>
        <v>0</v>
      </c>
      <c r="AC131" s="27">
        <f t="shared" si="23"/>
        <v>0</v>
      </c>
      <c r="AD131" s="27">
        <f t="shared" si="23"/>
        <v>0</v>
      </c>
      <c r="AE131" s="27">
        <f t="shared" si="23"/>
        <v>0</v>
      </c>
      <c r="AF131" s="28">
        <f t="shared" si="23"/>
        <v>0</v>
      </c>
      <c r="AG131" s="26">
        <f t="shared" si="23"/>
        <v>0</v>
      </c>
      <c r="AH131" s="27">
        <f t="shared" si="23"/>
        <v>0</v>
      </c>
      <c r="AI131" s="27">
        <f aca="true" t="shared" si="24" ref="AI131:BK131">AI130+AI104</f>
        <v>0</v>
      </c>
      <c r="AJ131" s="27">
        <f t="shared" si="24"/>
        <v>0</v>
      </c>
      <c r="AK131" s="28">
        <f t="shared" si="24"/>
        <v>0</v>
      </c>
      <c r="AL131" s="26">
        <f t="shared" si="24"/>
        <v>0</v>
      </c>
      <c r="AM131" s="27">
        <f t="shared" si="24"/>
        <v>0</v>
      </c>
      <c r="AN131" s="27">
        <f t="shared" si="24"/>
        <v>0</v>
      </c>
      <c r="AO131" s="27">
        <f t="shared" si="24"/>
        <v>0</v>
      </c>
      <c r="AP131" s="28">
        <f t="shared" si="24"/>
        <v>0</v>
      </c>
      <c r="AQ131" s="26">
        <f t="shared" si="24"/>
        <v>0</v>
      </c>
      <c r="AR131" s="27">
        <f t="shared" si="24"/>
        <v>0</v>
      </c>
      <c r="AS131" s="27">
        <f t="shared" si="24"/>
        <v>0</v>
      </c>
      <c r="AT131" s="27">
        <f t="shared" si="24"/>
        <v>0</v>
      </c>
      <c r="AU131" s="28">
        <f t="shared" si="24"/>
        <v>0</v>
      </c>
      <c r="AV131" s="26">
        <f t="shared" si="24"/>
        <v>0</v>
      </c>
      <c r="AW131" s="27">
        <f t="shared" si="24"/>
        <v>0</v>
      </c>
      <c r="AX131" s="27">
        <f t="shared" si="24"/>
        <v>0</v>
      </c>
      <c r="AY131" s="27">
        <f t="shared" si="24"/>
        <v>0</v>
      </c>
      <c r="AZ131" s="28">
        <f t="shared" si="24"/>
        <v>0</v>
      </c>
      <c r="BA131" s="26">
        <f t="shared" si="24"/>
        <v>0</v>
      </c>
      <c r="BB131" s="27">
        <f t="shared" si="24"/>
        <v>0</v>
      </c>
      <c r="BC131" s="27">
        <f t="shared" si="24"/>
        <v>0</v>
      </c>
      <c r="BD131" s="27">
        <f t="shared" si="24"/>
        <v>0</v>
      </c>
      <c r="BE131" s="28">
        <f t="shared" si="24"/>
        <v>0</v>
      </c>
      <c r="BF131" s="26">
        <f t="shared" si="24"/>
        <v>0</v>
      </c>
      <c r="BG131" s="27">
        <f t="shared" si="24"/>
        <v>0</v>
      </c>
      <c r="BH131" s="27">
        <f t="shared" si="24"/>
        <v>0</v>
      </c>
      <c r="BI131" s="27">
        <f t="shared" si="24"/>
        <v>0</v>
      </c>
      <c r="BJ131" s="28">
        <f t="shared" si="24"/>
        <v>0</v>
      </c>
      <c r="BK131" s="28">
        <f t="shared" si="24"/>
        <v>60939.67260712373</v>
      </c>
      <c r="BL131" s="44"/>
    </row>
    <row r="132" spans="1:63" s="25" customFormat="1" ht="14.25">
      <c r="A132" s="20"/>
      <c r="B132" s="9"/>
      <c r="C132" s="32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4"/>
    </row>
    <row r="133" spans="1:63" s="25" customFormat="1" ht="14.25">
      <c r="A133" s="20" t="s">
        <v>42</v>
      </c>
      <c r="B133" s="10" t="s">
        <v>43</v>
      </c>
      <c r="C133" s="3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4"/>
    </row>
    <row r="134" spans="1:63" s="25" customFormat="1" ht="14.25">
      <c r="A134" s="20" t="s">
        <v>7</v>
      </c>
      <c r="B134" s="14" t="s">
        <v>44</v>
      </c>
      <c r="C134" s="32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4"/>
    </row>
    <row r="135" spans="1:63" s="41" customFormat="1" ht="14.25">
      <c r="A135" s="37"/>
      <c r="B135" s="13" t="s">
        <v>33</v>
      </c>
      <c r="C135" s="38">
        <v>0</v>
      </c>
      <c r="D135" s="39">
        <v>0</v>
      </c>
      <c r="E135" s="39">
        <v>0</v>
      </c>
      <c r="F135" s="39">
        <v>0</v>
      </c>
      <c r="G135" s="40">
        <v>0</v>
      </c>
      <c r="H135" s="38">
        <v>0</v>
      </c>
      <c r="I135" s="39">
        <v>0</v>
      </c>
      <c r="J135" s="39">
        <v>0</v>
      </c>
      <c r="K135" s="39">
        <v>0</v>
      </c>
      <c r="L135" s="40">
        <v>0</v>
      </c>
      <c r="M135" s="38">
        <v>0</v>
      </c>
      <c r="N135" s="39">
        <v>0</v>
      </c>
      <c r="O135" s="39">
        <v>0</v>
      </c>
      <c r="P135" s="39">
        <v>0</v>
      </c>
      <c r="Q135" s="40">
        <v>0</v>
      </c>
      <c r="R135" s="38">
        <v>0</v>
      </c>
      <c r="S135" s="39">
        <v>0</v>
      </c>
      <c r="T135" s="39">
        <v>0</v>
      </c>
      <c r="U135" s="39">
        <v>0</v>
      </c>
      <c r="V135" s="40">
        <v>0</v>
      </c>
      <c r="W135" s="38">
        <v>0</v>
      </c>
      <c r="X135" s="39">
        <v>0</v>
      </c>
      <c r="Y135" s="39">
        <v>0</v>
      </c>
      <c r="Z135" s="39">
        <v>0</v>
      </c>
      <c r="AA135" s="40">
        <v>0</v>
      </c>
      <c r="AB135" s="38">
        <v>0</v>
      </c>
      <c r="AC135" s="39">
        <v>0</v>
      </c>
      <c r="AD135" s="39">
        <v>0</v>
      </c>
      <c r="AE135" s="39">
        <v>0</v>
      </c>
      <c r="AF135" s="40">
        <v>0</v>
      </c>
      <c r="AG135" s="38">
        <v>0</v>
      </c>
      <c r="AH135" s="39">
        <v>0</v>
      </c>
      <c r="AI135" s="39">
        <v>0</v>
      </c>
      <c r="AJ135" s="39">
        <v>0</v>
      </c>
      <c r="AK135" s="40">
        <v>0</v>
      </c>
      <c r="AL135" s="38">
        <v>0</v>
      </c>
      <c r="AM135" s="39">
        <v>0</v>
      </c>
      <c r="AN135" s="39">
        <v>0</v>
      </c>
      <c r="AO135" s="39">
        <v>0</v>
      </c>
      <c r="AP135" s="40">
        <v>0</v>
      </c>
      <c r="AQ135" s="38">
        <v>0</v>
      </c>
      <c r="AR135" s="39">
        <v>0</v>
      </c>
      <c r="AS135" s="39">
        <v>0</v>
      </c>
      <c r="AT135" s="39">
        <v>0</v>
      </c>
      <c r="AU135" s="40">
        <v>0</v>
      </c>
      <c r="AV135" s="38">
        <v>0</v>
      </c>
      <c r="AW135" s="39">
        <v>0</v>
      </c>
      <c r="AX135" s="39">
        <v>0</v>
      </c>
      <c r="AY135" s="39">
        <v>0</v>
      </c>
      <c r="AZ135" s="40">
        <v>0</v>
      </c>
      <c r="BA135" s="38">
        <v>0</v>
      </c>
      <c r="BB135" s="39">
        <v>0</v>
      </c>
      <c r="BC135" s="39">
        <v>0</v>
      </c>
      <c r="BD135" s="39">
        <v>0</v>
      </c>
      <c r="BE135" s="40">
        <v>0</v>
      </c>
      <c r="BF135" s="38">
        <v>0</v>
      </c>
      <c r="BG135" s="39">
        <v>0</v>
      </c>
      <c r="BH135" s="39">
        <v>0</v>
      </c>
      <c r="BI135" s="39">
        <v>0</v>
      </c>
      <c r="BJ135" s="40">
        <v>0</v>
      </c>
      <c r="BK135" s="38">
        <v>0</v>
      </c>
    </row>
    <row r="136" spans="1:63" s="30" customFormat="1" ht="14.25">
      <c r="A136" s="20"/>
      <c r="B136" s="9" t="s">
        <v>27</v>
      </c>
      <c r="C136" s="26">
        <v>0</v>
      </c>
      <c r="D136" s="27">
        <v>0</v>
      </c>
      <c r="E136" s="27">
        <v>0</v>
      </c>
      <c r="F136" s="27">
        <v>0</v>
      </c>
      <c r="G136" s="28">
        <v>0</v>
      </c>
      <c r="H136" s="26">
        <v>0</v>
      </c>
      <c r="I136" s="27">
        <v>0</v>
      </c>
      <c r="J136" s="27">
        <v>0</v>
      </c>
      <c r="K136" s="27">
        <v>0</v>
      </c>
      <c r="L136" s="28">
        <v>0</v>
      </c>
      <c r="M136" s="26">
        <v>0</v>
      </c>
      <c r="N136" s="27">
        <v>0</v>
      </c>
      <c r="O136" s="27">
        <v>0</v>
      </c>
      <c r="P136" s="27">
        <v>0</v>
      </c>
      <c r="Q136" s="28">
        <v>0</v>
      </c>
      <c r="R136" s="26">
        <v>0</v>
      </c>
      <c r="S136" s="27">
        <v>0</v>
      </c>
      <c r="T136" s="27">
        <v>0</v>
      </c>
      <c r="U136" s="27">
        <v>0</v>
      </c>
      <c r="V136" s="28">
        <v>0</v>
      </c>
      <c r="W136" s="26">
        <v>0</v>
      </c>
      <c r="X136" s="27">
        <v>0</v>
      </c>
      <c r="Y136" s="27">
        <v>0</v>
      </c>
      <c r="Z136" s="27">
        <v>0</v>
      </c>
      <c r="AA136" s="28">
        <v>0</v>
      </c>
      <c r="AB136" s="26">
        <v>0</v>
      </c>
      <c r="AC136" s="27">
        <v>0</v>
      </c>
      <c r="AD136" s="27">
        <v>0</v>
      </c>
      <c r="AE136" s="27">
        <v>0</v>
      </c>
      <c r="AF136" s="28">
        <v>0</v>
      </c>
      <c r="AG136" s="26">
        <v>0</v>
      </c>
      <c r="AH136" s="27">
        <v>0</v>
      </c>
      <c r="AI136" s="27">
        <v>0</v>
      </c>
      <c r="AJ136" s="27">
        <v>0</v>
      </c>
      <c r="AK136" s="28">
        <v>0</v>
      </c>
      <c r="AL136" s="26">
        <v>0</v>
      </c>
      <c r="AM136" s="27">
        <v>0</v>
      </c>
      <c r="AN136" s="27">
        <v>0</v>
      </c>
      <c r="AO136" s="27">
        <v>0</v>
      </c>
      <c r="AP136" s="28">
        <v>0</v>
      </c>
      <c r="AQ136" s="26">
        <v>0</v>
      </c>
      <c r="AR136" s="27">
        <v>0</v>
      </c>
      <c r="AS136" s="27">
        <v>0</v>
      </c>
      <c r="AT136" s="27">
        <v>0</v>
      </c>
      <c r="AU136" s="28">
        <v>0</v>
      </c>
      <c r="AV136" s="26">
        <v>0</v>
      </c>
      <c r="AW136" s="27">
        <v>0</v>
      </c>
      <c r="AX136" s="27">
        <v>0</v>
      </c>
      <c r="AY136" s="27">
        <v>0</v>
      </c>
      <c r="AZ136" s="28">
        <v>0</v>
      </c>
      <c r="BA136" s="26">
        <v>0</v>
      </c>
      <c r="BB136" s="27">
        <v>0</v>
      </c>
      <c r="BC136" s="27">
        <v>0</v>
      </c>
      <c r="BD136" s="27">
        <v>0</v>
      </c>
      <c r="BE136" s="28">
        <v>0</v>
      </c>
      <c r="BF136" s="26">
        <v>0</v>
      </c>
      <c r="BG136" s="27">
        <v>0</v>
      </c>
      <c r="BH136" s="27">
        <v>0</v>
      </c>
      <c r="BI136" s="27">
        <v>0</v>
      </c>
      <c r="BJ136" s="28">
        <v>0</v>
      </c>
      <c r="BK136" s="29">
        <v>0</v>
      </c>
    </row>
    <row r="137" spans="1:64" s="25" customFormat="1" ht="12" customHeight="1">
      <c r="A137" s="20"/>
      <c r="B137" s="11"/>
      <c r="C137" s="32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4"/>
      <c r="BL137" s="35"/>
    </row>
    <row r="138" spans="1:64" s="30" customFormat="1" ht="14.25">
      <c r="A138" s="20"/>
      <c r="B138" s="42" t="s">
        <v>45</v>
      </c>
      <c r="C138" s="43">
        <f aca="true" t="shared" si="25" ref="C138:AH138">C136+C131+C99+C93+C55</f>
        <v>0</v>
      </c>
      <c r="D138" s="43">
        <f t="shared" si="25"/>
        <v>2618.1787125303827</v>
      </c>
      <c r="E138" s="43">
        <f t="shared" si="25"/>
        <v>0</v>
      </c>
      <c r="F138" s="43">
        <f t="shared" si="25"/>
        <v>0</v>
      </c>
      <c r="G138" s="43">
        <f t="shared" si="25"/>
        <v>0</v>
      </c>
      <c r="H138" s="43">
        <f t="shared" si="25"/>
        <v>8428.380509643517</v>
      </c>
      <c r="I138" s="43">
        <f t="shared" si="25"/>
        <v>99605.85444080099</v>
      </c>
      <c r="J138" s="43">
        <f t="shared" si="25"/>
        <v>4695.203140595259</v>
      </c>
      <c r="K138" s="43">
        <f t="shared" si="25"/>
        <v>466.5829722989354</v>
      </c>
      <c r="L138" s="43">
        <f t="shared" si="25"/>
        <v>24599.544554358657</v>
      </c>
      <c r="M138" s="43">
        <f t="shared" si="25"/>
        <v>0</v>
      </c>
      <c r="N138" s="43">
        <f t="shared" si="25"/>
        <v>0</v>
      </c>
      <c r="O138" s="43">
        <f t="shared" si="25"/>
        <v>0</v>
      </c>
      <c r="P138" s="43">
        <f t="shared" si="25"/>
        <v>0</v>
      </c>
      <c r="Q138" s="43">
        <f t="shared" si="25"/>
        <v>0</v>
      </c>
      <c r="R138" s="43">
        <f t="shared" si="25"/>
        <v>4872.722994554871</v>
      </c>
      <c r="S138" s="43">
        <f t="shared" si="25"/>
        <v>3476.717283464548</v>
      </c>
      <c r="T138" s="43">
        <f t="shared" si="25"/>
        <v>508.6901391947419</v>
      </c>
      <c r="U138" s="43">
        <f t="shared" si="25"/>
        <v>0</v>
      </c>
      <c r="V138" s="43">
        <f t="shared" si="25"/>
        <v>4322.422777568773</v>
      </c>
      <c r="W138" s="43">
        <f t="shared" si="25"/>
        <v>0</v>
      </c>
      <c r="X138" s="43">
        <f t="shared" si="25"/>
        <v>0</v>
      </c>
      <c r="Y138" s="43">
        <f t="shared" si="25"/>
        <v>0</v>
      </c>
      <c r="Z138" s="43">
        <f t="shared" si="25"/>
        <v>0</v>
      </c>
      <c r="AA138" s="43">
        <f t="shared" si="25"/>
        <v>0</v>
      </c>
      <c r="AB138" s="43">
        <f t="shared" si="25"/>
        <v>0</v>
      </c>
      <c r="AC138" s="43">
        <f t="shared" si="25"/>
        <v>0</v>
      </c>
      <c r="AD138" s="43">
        <f t="shared" si="25"/>
        <v>0</v>
      </c>
      <c r="AE138" s="43">
        <f t="shared" si="25"/>
        <v>0</v>
      </c>
      <c r="AF138" s="43">
        <f t="shared" si="25"/>
        <v>0</v>
      </c>
      <c r="AG138" s="43">
        <f t="shared" si="25"/>
        <v>0</v>
      </c>
      <c r="AH138" s="43">
        <f t="shared" si="25"/>
        <v>0</v>
      </c>
      <c r="AI138" s="43">
        <f aca="true" t="shared" si="26" ref="AI138:BJ138">AI136+AI131+AI99+AI93+AI55</f>
        <v>0</v>
      </c>
      <c r="AJ138" s="43">
        <f t="shared" si="26"/>
        <v>0</v>
      </c>
      <c r="AK138" s="43">
        <f t="shared" si="26"/>
        <v>0</v>
      </c>
      <c r="AL138" s="43">
        <f t="shared" si="26"/>
        <v>0</v>
      </c>
      <c r="AM138" s="43">
        <f t="shared" si="26"/>
        <v>0</v>
      </c>
      <c r="AN138" s="43">
        <f t="shared" si="26"/>
        <v>0</v>
      </c>
      <c r="AO138" s="43">
        <f t="shared" si="26"/>
        <v>0</v>
      </c>
      <c r="AP138" s="43">
        <f t="shared" si="26"/>
        <v>0</v>
      </c>
      <c r="AQ138" s="43">
        <f t="shared" si="26"/>
        <v>0</v>
      </c>
      <c r="AR138" s="43">
        <f t="shared" si="26"/>
        <v>0</v>
      </c>
      <c r="AS138" s="43">
        <f t="shared" si="26"/>
        <v>0</v>
      </c>
      <c r="AT138" s="43">
        <f t="shared" si="26"/>
        <v>0</v>
      </c>
      <c r="AU138" s="43">
        <f t="shared" si="26"/>
        <v>0</v>
      </c>
      <c r="AV138" s="43">
        <f t="shared" si="26"/>
        <v>38668.130583444334</v>
      </c>
      <c r="AW138" s="43">
        <f t="shared" si="26"/>
        <v>20783.225012997864</v>
      </c>
      <c r="AX138" s="43">
        <f t="shared" si="26"/>
        <v>96.70540264545163</v>
      </c>
      <c r="AY138" s="43">
        <f t="shared" si="26"/>
        <v>0</v>
      </c>
      <c r="AZ138" s="43">
        <f t="shared" si="26"/>
        <v>28405.30639798474</v>
      </c>
      <c r="BA138" s="43">
        <f t="shared" si="26"/>
        <v>0</v>
      </c>
      <c r="BB138" s="43">
        <f t="shared" si="26"/>
        <v>0</v>
      </c>
      <c r="BC138" s="43">
        <f t="shared" si="26"/>
        <v>0</v>
      </c>
      <c r="BD138" s="43">
        <f t="shared" si="26"/>
        <v>0</v>
      </c>
      <c r="BE138" s="43">
        <f t="shared" si="26"/>
        <v>0</v>
      </c>
      <c r="BF138" s="43">
        <f t="shared" si="26"/>
        <v>25507.640870282998</v>
      </c>
      <c r="BG138" s="43">
        <f t="shared" si="26"/>
        <v>2913.212740471774</v>
      </c>
      <c r="BH138" s="43">
        <f t="shared" si="26"/>
        <v>174.70502170987098</v>
      </c>
      <c r="BI138" s="43">
        <f t="shared" si="26"/>
        <v>0</v>
      </c>
      <c r="BJ138" s="43">
        <f t="shared" si="26"/>
        <v>7392.560616526259</v>
      </c>
      <c r="BK138" s="29">
        <f>BK136+BK131+BK99+BK93+BK55</f>
        <v>277535.78417107393</v>
      </c>
      <c r="BL138" s="44"/>
    </row>
    <row r="139" spans="1:64" s="25" customFormat="1" ht="14.25">
      <c r="A139" s="20"/>
      <c r="B139" s="9"/>
      <c r="C139" s="21"/>
      <c r="D139" s="22"/>
      <c r="E139" s="22"/>
      <c r="F139" s="22"/>
      <c r="G139" s="23"/>
      <c r="H139" s="21"/>
      <c r="I139" s="22"/>
      <c r="J139" s="22"/>
      <c r="K139" s="22"/>
      <c r="L139" s="23"/>
      <c r="M139" s="21"/>
      <c r="N139" s="22"/>
      <c r="O139" s="22"/>
      <c r="P139" s="22"/>
      <c r="Q139" s="23"/>
      <c r="R139" s="21"/>
      <c r="S139" s="22"/>
      <c r="T139" s="22"/>
      <c r="U139" s="22"/>
      <c r="V139" s="23"/>
      <c r="W139" s="21"/>
      <c r="X139" s="22"/>
      <c r="Y139" s="22"/>
      <c r="Z139" s="22"/>
      <c r="AA139" s="23"/>
      <c r="AB139" s="21"/>
      <c r="AC139" s="22"/>
      <c r="AD139" s="22"/>
      <c r="AE139" s="22"/>
      <c r="AF139" s="23"/>
      <c r="AG139" s="21"/>
      <c r="AH139" s="22"/>
      <c r="AI139" s="22"/>
      <c r="AJ139" s="22"/>
      <c r="AK139" s="23"/>
      <c r="AL139" s="21"/>
      <c r="AM139" s="22"/>
      <c r="AN139" s="22"/>
      <c r="AO139" s="22"/>
      <c r="AP139" s="23"/>
      <c r="AQ139" s="21"/>
      <c r="AR139" s="22"/>
      <c r="AS139" s="22"/>
      <c r="AT139" s="22"/>
      <c r="AU139" s="23"/>
      <c r="AV139" s="21"/>
      <c r="AW139" s="22"/>
      <c r="AX139" s="22"/>
      <c r="AY139" s="22"/>
      <c r="AZ139" s="23"/>
      <c r="BA139" s="21"/>
      <c r="BB139" s="22"/>
      <c r="BC139" s="22"/>
      <c r="BD139" s="22"/>
      <c r="BE139" s="23"/>
      <c r="BF139" s="21"/>
      <c r="BG139" s="22"/>
      <c r="BH139" s="22"/>
      <c r="BI139" s="22"/>
      <c r="BJ139" s="23"/>
      <c r="BK139" s="24"/>
      <c r="BL139" s="35"/>
    </row>
    <row r="140" spans="1:65" s="25" customFormat="1" ht="14.25">
      <c r="A140" s="20" t="s">
        <v>28</v>
      </c>
      <c r="B140" s="8" t="s">
        <v>29</v>
      </c>
      <c r="C140" s="21"/>
      <c r="D140" s="22"/>
      <c r="E140" s="22"/>
      <c r="F140" s="22"/>
      <c r="G140" s="23"/>
      <c r="H140" s="21"/>
      <c r="I140" s="22"/>
      <c r="J140" s="22"/>
      <c r="K140" s="22"/>
      <c r="L140" s="23"/>
      <c r="M140" s="21"/>
      <c r="N140" s="22"/>
      <c r="O140" s="22"/>
      <c r="P140" s="22"/>
      <c r="Q140" s="23"/>
      <c r="R140" s="21"/>
      <c r="S140" s="22"/>
      <c r="T140" s="22"/>
      <c r="U140" s="22"/>
      <c r="V140" s="23"/>
      <c r="W140" s="21"/>
      <c r="X140" s="22"/>
      <c r="Y140" s="22"/>
      <c r="Z140" s="22"/>
      <c r="AA140" s="23"/>
      <c r="AB140" s="21"/>
      <c r="AC140" s="22"/>
      <c r="AD140" s="22"/>
      <c r="AE140" s="22"/>
      <c r="AF140" s="23"/>
      <c r="AG140" s="21"/>
      <c r="AH140" s="22"/>
      <c r="AI140" s="22"/>
      <c r="AJ140" s="22"/>
      <c r="AK140" s="23"/>
      <c r="AL140" s="21"/>
      <c r="AM140" s="22"/>
      <c r="AN140" s="22"/>
      <c r="AO140" s="22"/>
      <c r="AP140" s="23"/>
      <c r="AQ140" s="21"/>
      <c r="AR140" s="22"/>
      <c r="AS140" s="22"/>
      <c r="AT140" s="22"/>
      <c r="AU140" s="23"/>
      <c r="AV140" s="21"/>
      <c r="AW140" s="22"/>
      <c r="AX140" s="22"/>
      <c r="AY140" s="22"/>
      <c r="AZ140" s="23"/>
      <c r="BA140" s="21"/>
      <c r="BB140" s="22"/>
      <c r="BC140" s="22"/>
      <c r="BD140" s="22"/>
      <c r="BE140" s="23"/>
      <c r="BF140" s="21"/>
      <c r="BG140" s="22"/>
      <c r="BH140" s="22"/>
      <c r="BI140" s="22"/>
      <c r="BJ140" s="23"/>
      <c r="BK140" s="24"/>
      <c r="BL140" s="35"/>
      <c r="BM140" s="35"/>
    </row>
    <row r="141" spans="1:64" s="25" customFormat="1" ht="14.25">
      <c r="A141" s="20"/>
      <c r="B141" s="7" t="s">
        <v>155</v>
      </c>
      <c r="C141" s="21">
        <v>0</v>
      </c>
      <c r="D141" s="22">
        <v>0.6104220591290322</v>
      </c>
      <c r="E141" s="22">
        <v>0</v>
      </c>
      <c r="F141" s="22">
        <v>0</v>
      </c>
      <c r="G141" s="23">
        <v>0</v>
      </c>
      <c r="H141" s="21">
        <v>4.673278691193547</v>
      </c>
      <c r="I141" s="22">
        <v>3.1697169709677415</v>
      </c>
      <c r="J141" s="22">
        <v>0</v>
      </c>
      <c r="K141" s="22">
        <v>0</v>
      </c>
      <c r="L141" s="23">
        <v>4.094629336516129</v>
      </c>
      <c r="M141" s="21">
        <v>0</v>
      </c>
      <c r="N141" s="22">
        <v>0</v>
      </c>
      <c r="O141" s="22">
        <v>0</v>
      </c>
      <c r="P141" s="22">
        <v>0</v>
      </c>
      <c r="Q141" s="23">
        <v>0</v>
      </c>
      <c r="R141" s="21">
        <v>3.381759967709677</v>
      </c>
      <c r="S141" s="22">
        <v>3.313091262096775</v>
      </c>
      <c r="T141" s="22">
        <v>0</v>
      </c>
      <c r="U141" s="22">
        <v>0</v>
      </c>
      <c r="V141" s="23">
        <v>2.253012313290322</v>
      </c>
      <c r="W141" s="21">
        <v>0</v>
      </c>
      <c r="X141" s="22">
        <v>0</v>
      </c>
      <c r="Y141" s="22">
        <v>0</v>
      </c>
      <c r="Z141" s="22">
        <v>0</v>
      </c>
      <c r="AA141" s="23">
        <v>0</v>
      </c>
      <c r="AB141" s="21">
        <v>0</v>
      </c>
      <c r="AC141" s="22">
        <v>0</v>
      </c>
      <c r="AD141" s="22">
        <v>0</v>
      </c>
      <c r="AE141" s="22">
        <v>0</v>
      </c>
      <c r="AF141" s="23">
        <v>0</v>
      </c>
      <c r="AG141" s="21">
        <v>0</v>
      </c>
      <c r="AH141" s="22">
        <v>0</v>
      </c>
      <c r="AI141" s="22">
        <v>0</v>
      </c>
      <c r="AJ141" s="22">
        <v>0</v>
      </c>
      <c r="AK141" s="23">
        <v>0</v>
      </c>
      <c r="AL141" s="21">
        <v>0</v>
      </c>
      <c r="AM141" s="22">
        <v>0</v>
      </c>
      <c r="AN141" s="22">
        <v>0</v>
      </c>
      <c r="AO141" s="22">
        <v>0</v>
      </c>
      <c r="AP141" s="23">
        <v>0</v>
      </c>
      <c r="AQ141" s="21">
        <v>0</v>
      </c>
      <c r="AR141" s="22">
        <v>0</v>
      </c>
      <c r="AS141" s="22">
        <v>0</v>
      </c>
      <c r="AT141" s="22">
        <v>0</v>
      </c>
      <c r="AU141" s="23">
        <v>0</v>
      </c>
      <c r="AV141" s="21">
        <v>13.550845855548385</v>
      </c>
      <c r="AW141" s="22">
        <v>14.725822946395978</v>
      </c>
      <c r="AX141" s="22">
        <v>0</v>
      </c>
      <c r="AY141" s="22">
        <v>0</v>
      </c>
      <c r="AZ141" s="23">
        <v>23.989005662935483</v>
      </c>
      <c r="BA141" s="21">
        <v>0</v>
      </c>
      <c r="BB141" s="22">
        <v>0</v>
      </c>
      <c r="BC141" s="22">
        <v>0</v>
      </c>
      <c r="BD141" s="22">
        <v>0</v>
      </c>
      <c r="BE141" s="23">
        <v>0</v>
      </c>
      <c r="BF141" s="21">
        <v>9.630742116580645</v>
      </c>
      <c r="BG141" s="22">
        <v>3.3273843281935482</v>
      </c>
      <c r="BH141" s="22">
        <v>0</v>
      </c>
      <c r="BI141" s="22">
        <v>0</v>
      </c>
      <c r="BJ141" s="23">
        <v>9.369387113935483</v>
      </c>
      <c r="BK141" s="24">
        <f>SUM(C141:BJ141)</f>
        <v>96.08909862449275</v>
      </c>
      <c r="BL141" s="35"/>
    </row>
    <row r="142" spans="1:64" s="25" customFormat="1" ht="14.25">
      <c r="A142" s="20"/>
      <c r="B142" s="7" t="s">
        <v>142</v>
      </c>
      <c r="C142" s="21">
        <v>0</v>
      </c>
      <c r="D142" s="22">
        <v>10.028161887967737</v>
      </c>
      <c r="E142" s="22">
        <v>0</v>
      </c>
      <c r="F142" s="22">
        <v>0</v>
      </c>
      <c r="G142" s="23">
        <v>0</v>
      </c>
      <c r="H142" s="21">
        <v>77.82111458506448</v>
      </c>
      <c r="I142" s="22">
        <v>18.8802981993871</v>
      </c>
      <c r="J142" s="22">
        <v>0</v>
      </c>
      <c r="K142" s="22">
        <v>0</v>
      </c>
      <c r="L142" s="23">
        <v>180.692289559871</v>
      </c>
      <c r="M142" s="21">
        <v>0</v>
      </c>
      <c r="N142" s="22">
        <v>0</v>
      </c>
      <c r="O142" s="22">
        <v>0</v>
      </c>
      <c r="P142" s="22">
        <v>0</v>
      </c>
      <c r="Q142" s="23">
        <v>0</v>
      </c>
      <c r="R142" s="21">
        <v>43.08174720048387</v>
      </c>
      <c r="S142" s="22">
        <v>1.0064751853225806</v>
      </c>
      <c r="T142" s="22">
        <v>0</v>
      </c>
      <c r="U142" s="22">
        <v>0</v>
      </c>
      <c r="V142" s="23">
        <v>7.695294402806451</v>
      </c>
      <c r="W142" s="21">
        <v>0</v>
      </c>
      <c r="X142" s="22">
        <v>0</v>
      </c>
      <c r="Y142" s="22">
        <v>0</v>
      </c>
      <c r="Z142" s="22">
        <v>0</v>
      </c>
      <c r="AA142" s="23">
        <v>0</v>
      </c>
      <c r="AB142" s="21">
        <v>0</v>
      </c>
      <c r="AC142" s="22">
        <v>0</v>
      </c>
      <c r="AD142" s="22">
        <v>0</v>
      </c>
      <c r="AE142" s="22">
        <v>0</v>
      </c>
      <c r="AF142" s="23">
        <v>0</v>
      </c>
      <c r="AG142" s="21">
        <v>0</v>
      </c>
      <c r="AH142" s="22">
        <v>0</v>
      </c>
      <c r="AI142" s="22">
        <v>0</v>
      </c>
      <c r="AJ142" s="22">
        <v>0</v>
      </c>
      <c r="AK142" s="23">
        <v>0</v>
      </c>
      <c r="AL142" s="21">
        <v>0</v>
      </c>
      <c r="AM142" s="22">
        <v>0</v>
      </c>
      <c r="AN142" s="22">
        <v>0</v>
      </c>
      <c r="AO142" s="22">
        <v>0</v>
      </c>
      <c r="AP142" s="23">
        <v>0</v>
      </c>
      <c r="AQ142" s="21">
        <v>0</v>
      </c>
      <c r="AR142" s="22">
        <v>0</v>
      </c>
      <c r="AS142" s="22">
        <v>0</v>
      </c>
      <c r="AT142" s="22">
        <v>0</v>
      </c>
      <c r="AU142" s="23">
        <v>0</v>
      </c>
      <c r="AV142" s="21">
        <v>397.1193831680324</v>
      </c>
      <c r="AW142" s="22">
        <v>120.25594064528102</v>
      </c>
      <c r="AX142" s="22">
        <v>0</v>
      </c>
      <c r="AY142" s="22">
        <v>0</v>
      </c>
      <c r="AZ142" s="23">
        <v>336.23598851654833</v>
      </c>
      <c r="BA142" s="21">
        <v>0</v>
      </c>
      <c r="BB142" s="22">
        <v>0</v>
      </c>
      <c r="BC142" s="22">
        <v>0</v>
      </c>
      <c r="BD142" s="22">
        <v>0</v>
      </c>
      <c r="BE142" s="23">
        <v>0</v>
      </c>
      <c r="BF142" s="21">
        <v>203.8005499153871</v>
      </c>
      <c r="BG142" s="22">
        <v>3.7325471917419355</v>
      </c>
      <c r="BH142" s="22">
        <v>0</v>
      </c>
      <c r="BI142" s="22">
        <v>0</v>
      </c>
      <c r="BJ142" s="23">
        <v>29.117314094741932</v>
      </c>
      <c r="BK142" s="24">
        <f>SUM(C142:BJ142)</f>
        <v>1429.467104552636</v>
      </c>
      <c r="BL142" s="35"/>
    </row>
    <row r="143" spans="1:64" s="25" customFormat="1" ht="14.25">
      <c r="A143" s="20"/>
      <c r="B143" s="7" t="s">
        <v>152</v>
      </c>
      <c r="C143" s="21">
        <v>0</v>
      </c>
      <c r="D143" s="22">
        <v>0.6350676012258065</v>
      </c>
      <c r="E143" s="22">
        <v>0</v>
      </c>
      <c r="F143" s="22">
        <v>0</v>
      </c>
      <c r="G143" s="23">
        <v>0</v>
      </c>
      <c r="H143" s="21">
        <v>10.060761573096773</v>
      </c>
      <c r="I143" s="22">
        <v>3.5415103342580654</v>
      </c>
      <c r="J143" s="22">
        <v>0</v>
      </c>
      <c r="K143" s="22">
        <v>0</v>
      </c>
      <c r="L143" s="23">
        <v>16.231320095225804</v>
      </c>
      <c r="M143" s="21">
        <v>0</v>
      </c>
      <c r="N143" s="22">
        <v>0</v>
      </c>
      <c r="O143" s="22">
        <v>0</v>
      </c>
      <c r="P143" s="22">
        <v>0</v>
      </c>
      <c r="Q143" s="23">
        <v>0</v>
      </c>
      <c r="R143" s="21">
        <v>11.12303601651613</v>
      </c>
      <c r="S143" s="22">
        <v>4.364784233387099</v>
      </c>
      <c r="T143" s="22">
        <v>0</v>
      </c>
      <c r="U143" s="22">
        <v>0</v>
      </c>
      <c r="V143" s="23">
        <v>12.88961104035484</v>
      </c>
      <c r="W143" s="21">
        <v>0</v>
      </c>
      <c r="X143" s="22">
        <v>0</v>
      </c>
      <c r="Y143" s="22">
        <v>0</v>
      </c>
      <c r="Z143" s="22">
        <v>0</v>
      </c>
      <c r="AA143" s="23">
        <v>0</v>
      </c>
      <c r="AB143" s="21">
        <v>0</v>
      </c>
      <c r="AC143" s="22">
        <v>0</v>
      </c>
      <c r="AD143" s="22">
        <v>0</v>
      </c>
      <c r="AE143" s="22">
        <v>0</v>
      </c>
      <c r="AF143" s="23">
        <v>0</v>
      </c>
      <c r="AG143" s="21">
        <v>0</v>
      </c>
      <c r="AH143" s="22">
        <v>0</v>
      </c>
      <c r="AI143" s="22">
        <v>0</v>
      </c>
      <c r="AJ143" s="22">
        <v>0</v>
      </c>
      <c r="AK143" s="23">
        <v>0</v>
      </c>
      <c r="AL143" s="21">
        <v>0</v>
      </c>
      <c r="AM143" s="22">
        <v>0</v>
      </c>
      <c r="AN143" s="22">
        <v>0</v>
      </c>
      <c r="AO143" s="22">
        <v>0</v>
      </c>
      <c r="AP143" s="23">
        <v>0</v>
      </c>
      <c r="AQ143" s="21">
        <v>0</v>
      </c>
      <c r="AR143" s="22">
        <v>0</v>
      </c>
      <c r="AS143" s="22">
        <v>0</v>
      </c>
      <c r="AT143" s="22">
        <v>0</v>
      </c>
      <c r="AU143" s="23">
        <v>0</v>
      </c>
      <c r="AV143" s="21">
        <v>27.42173026651613</v>
      </c>
      <c r="AW143" s="22">
        <v>9.713310156613876</v>
      </c>
      <c r="AX143" s="22">
        <v>0</v>
      </c>
      <c r="AY143" s="22">
        <v>0</v>
      </c>
      <c r="AZ143" s="23">
        <v>38.04946582932258</v>
      </c>
      <c r="BA143" s="21">
        <v>0</v>
      </c>
      <c r="BB143" s="22">
        <v>0</v>
      </c>
      <c r="BC143" s="22">
        <v>0</v>
      </c>
      <c r="BD143" s="22">
        <v>0</v>
      </c>
      <c r="BE143" s="23">
        <v>0</v>
      </c>
      <c r="BF143" s="21">
        <v>25.193839279870964</v>
      </c>
      <c r="BG143" s="22">
        <v>3.9284002103548388</v>
      </c>
      <c r="BH143" s="22">
        <v>0</v>
      </c>
      <c r="BI143" s="22">
        <v>0</v>
      </c>
      <c r="BJ143" s="23">
        <v>20.40429847474194</v>
      </c>
      <c r="BK143" s="24">
        <f>SUM(C143:BJ143)</f>
        <v>183.55713511148485</v>
      </c>
      <c r="BL143" s="35"/>
    </row>
    <row r="144" spans="1:64" s="25" customFormat="1" ht="14.25">
      <c r="A144" s="20"/>
      <c r="B144" s="7" t="s">
        <v>172</v>
      </c>
      <c r="C144" s="21">
        <v>0</v>
      </c>
      <c r="D144" s="22">
        <v>0.724001129032258</v>
      </c>
      <c r="E144" s="22">
        <v>0</v>
      </c>
      <c r="F144" s="22">
        <v>0</v>
      </c>
      <c r="G144" s="23">
        <v>0</v>
      </c>
      <c r="H144" s="21">
        <v>12.297024280580649</v>
      </c>
      <c r="I144" s="22">
        <v>11.238287230806453</v>
      </c>
      <c r="J144" s="22">
        <v>0</v>
      </c>
      <c r="K144" s="22">
        <v>0</v>
      </c>
      <c r="L144" s="23">
        <v>73.0893458873226</v>
      </c>
      <c r="M144" s="21">
        <v>0</v>
      </c>
      <c r="N144" s="22">
        <v>0</v>
      </c>
      <c r="O144" s="22">
        <v>0</v>
      </c>
      <c r="P144" s="22">
        <v>0</v>
      </c>
      <c r="Q144" s="23">
        <v>0</v>
      </c>
      <c r="R144" s="21">
        <v>4.284743815935484</v>
      </c>
      <c r="S144" s="22">
        <v>0.22982366048387093</v>
      </c>
      <c r="T144" s="22">
        <v>0</v>
      </c>
      <c r="U144" s="22">
        <v>0</v>
      </c>
      <c r="V144" s="23">
        <v>3.0293499945483866</v>
      </c>
      <c r="W144" s="21">
        <v>0</v>
      </c>
      <c r="X144" s="22">
        <v>0</v>
      </c>
      <c r="Y144" s="22">
        <v>0</v>
      </c>
      <c r="Z144" s="22">
        <v>0</v>
      </c>
      <c r="AA144" s="23">
        <v>0</v>
      </c>
      <c r="AB144" s="21">
        <v>0</v>
      </c>
      <c r="AC144" s="22">
        <v>0</v>
      </c>
      <c r="AD144" s="22">
        <v>0</v>
      </c>
      <c r="AE144" s="22">
        <v>0</v>
      </c>
      <c r="AF144" s="23">
        <v>0</v>
      </c>
      <c r="AG144" s="21">
        <v>0</v>
      </c>
      <c r="AH144" s="22">
        <v>0</v>
      </c>
      <c r="AI144" s="22">
        <v>0</v>
      </c>
      <c r="AJ144" s="22">
        <v>0</v>
      </c>
      <c r="AK144" s="23">
        <v>0</v>
      </c>
      <c r="AL144" s="21">
        <v>0</v>
      </c>
      <c r="AM144" s="22">
        <v>0</v>
      </c>
      <c r="AN144" s="22">
        <v>0</v>
      </c>
      <c r="AO144" s="22">
        <v>0</v>
      </c>
      <c r="AP144" s="23">
        <v>0</v>
      </c>
      <c r="AQ144" s="21">
        <v>0</v>
      </c>
      <c r="AR144" s="22">
        <v>0</v>
      </c>
      <c r="AS144" s="22">
        <v>0</v>
      </c>
      <c r="AT144" s="22">
        <v>0</v>
      </c>
      <c r="AU144" s="23">
        <v>0</v>
      </c>
      <c r="AV144" s="21">
        <v>6.744129968709676</v>
      </c>
      <c r="AW144" s="22">
        <v>1.34094411300756</v>
      </c>
      <c r="AX144" s="22">
        <v>0</v>
      </c>
      <c r="AY144" s="22">
        <v>0</v>
      </c>
      <c r="AZ144" s="23">
        <v>8.395935849548389</v>
      </c>
      <c r="BA144" s="21">
        <v>0</v>
      </c>
      <c r="BB144" s="22">
        <v>0</v>
      </c>
      <c r="BC144" s="22">
        <v>0</v>
      </c>
      <c r="BD144" s="22">
        <v>0</v>
      </c>
      <c r="BE144" s="23">
        <v>0</v>
      </c>
      <c r="BF144" s="21">
        <v>2.4200379857096768</v>
      </c>
      <c r="BG144" s="22">
        <v>2.0331496239999995</v>
      </c>
      <c r="BH144" s="22">
        <v>0</v>
      </c>
      <c r="BI144" s="22">
        <v>0</v>
      </c>
      <c r="BJ144" s="23">
        <v>1.6276623586774193</v>
      </c>
      <c r="BK144" s="24">
        <f>SUM(C144:BJ144)</f>
        <v>127.45443589836242</v>
      </c>
      <c r="BL144" s="35"/>
    </row>
    <row r="145" spans="1:63" s="25" customFormat="1" ht="14.25">
      <c r="A145" s="20"/>
      <c r="B145" s="7" t="s">
        <v>166</v>
      </c>
      <c r="C145" s="21">
        <v>0</v>
      </c>
      <c r="D145" s="22">
        <v>0.45662129032258064</v>
      </c>
      <c r="E145" s="22">
        <v>0</v>
      </c>
      <c r="F145" s="22">
        <v>0</v>
      </c>
      <c r="G145" s="23">
        <v>0</v>
      </c>
      <c r="H145" s="21">
        <v>5.609708073580646</v>
      </c>
      <c r="I145" s="22">
        <v>2.32584137</v>
      </c>
      <c r="J145" s="22">
        <v>0</v>
      </c>
      <c r="K145" s="22">
        <v>0</v>
      </c>
      <c r="L145" s="23">
        <v>10.975951825387096</v>
      </c>
      <c r="M145" s="21">
        <v>0</v>
      </c>
      <c r="N145" s="22">
        <v>0</v>
      </c>
      <c r="O145" s="22">
        <v>0</v>
      </c>
      <c r="P145" s="22">
        <v>0</v>
      </c>
      <c r="Q145" s="23">
        <v>0</v>
      </c>
      <c r="R145" s="21">
        <v>4.573237746290323</v>
      </c>
      <c r="S145" s="22">
        <v>0.5597261392903227</v>
      </c>
      <c r="T145" s="22">
        <v>0</v>
      </c>
      <c r="U145" s="22">
        <v>0</v>
      </c>
      <c r="V145" s="23">
        <v>4.635449432903226</v>
      </c>
      <c r="W145" s="21">
        <v>0</v>
      </c>
      <c r="X145" s="22">
        <v>0</v>
      </c>
      <c r="Y145" s="22">
        <v>0</v>
      </c>
      <c r="Z145" s="22">
        <v>0</v>
      </c>
      <c r="AA145" s="23">
        <v>0</v>
      </c>
      <c r="AB145" s="21">
        <v>0</v>
      </c>
      <c r="AC145" s="22">
        <v>0</v>
      </c>
      <c r="AD145" s="22">
        <v>0</v>
      </c>
      <c r="AE145" s="22">
        <v>0</v>
      </c>
      <c r="AF145" s="23">
        <v>0</v>
      </c>
      <c r="AG145" s="21">
        <v>0</v>
      </c>
      <c r="AH145" s="22">
        <v>0</v>
      </c>
      <c r="AI145" s="22">
        <v>0</v>
      </c>
      <c r="AJ145" s="22">
        <v>0</v>
      </c>
      <c r="AK145" s="23">
        <v>0</v>
      </c>
      <c r="AL145" s="21">
        <v>0</v>
      </c>
      <c r="AM145" s="22">
        <v>0</v>
      </c>
      <c r="AN145" s="22">
        <v>0</v>
      </c>
      <c r="AO145" s="22">
        <v>0</v>
      </c>
      <c r="AP145" s="23">
        <v>0</v>
      </c>
      <c r="AQ145" s="21">
        <v>0</v>
      </c>
      <c r="AR145" s="22">
        <v>0</v>
      </c>
      <c r="AS145" s="22">
        <v>0</v>
      </c>
      <c r="AT145" s="22">
        <v>0</v>
      </c>
      <c r="AU145" s="23">
        <v>0</v>
      </c>
      <c r="AV145" s="21">
        <v>23.5537164373871</v>
      </c>
      <c r="AW145" s="22">
        <v>12.025476791025785</v>
      </c>
      <c r="AX145" s="22">
        <v>0</v>
      </c>
      <c r="AY145" s="22">
        <v>0</v>
      </c>
      <c r="AZ145" s="23">
        <v>45.329848986709685</v>
      </c>
      <c r="BA145" s="21">
        <v>0</v>
      </c>
      <c r="BB145" s="22">
        <v>0</v>
      </c>
      <c r="BC145" s="22">
        <v>0</v>
      </c>
      <c r="BD145" s="22">
        <v>0</v>
      </c>
      <c r="BE145" s="23">
        <v>0</v>
      </c>
      <c r="BF145" s="21">
        <v>19.90444530025807</v>
      </c>
      <c r="BG145" s="22">
        <v>5.195908354354839</v>
      </c>
      <c r="BH145" s="22">
        <v>0.0027319469354838703</v>
      </c>
      <c r="BI145" s="22">
        <v>0</v>
      </c>
      <c r="BJ145" s="23">
        <v>19.898754437645152</v>
      </c>
      <c r="BK145" s="24">
        <f>SUM(C145:BJ145)</f>
        <v>155.04741813209029</v>
      </c>
    </row>
    <row r="146" spans="1:63" s="30" customFormat="1" ht="14.25">
      <c r="A146" s="20"/>
      <c r="B146" s="8" t="s">
        <v>27</v>
      </c>
      <c r="C146" s="26">
        <f>SUM(C141:C145)</f>
        <v>0</v>
      </c>
      <c r="D146" s="26">
        <f aca="true" t="shared" si="27" ref="D146:BJ146">SUM(D141:D145)</f>
        <v>12.454273967677414</v>
      </c>
      <c r="E146" s="26">
        <f t="shared" si="27"/>
        <v>0</v>
      </c>
      <c r="F146" s="26">
        <f t="shared" si="27"/>
        <v>0</v>
      </c>
      <c r="G146" s="26">
        <f t="shared" si="27"/>
        <v>0</v>
      </c>
      <c r="H146" s="26">
        <f t="shared" si="27"/>
        <v>110.46188720351608</v>
      </c>
      <c r="I146" s="26">
        <f t="shared" si="27"/>
        <v>39.15565410541935</v>
      </c>
      <c r="J146" s="26">
        <f t="shared" si="27"/>
        <v>0</v>
      </c>
      <c r="K146" s="26">
        <f t="shared" si="27"/>
        <v>0</v>
      </c>
      <c r="L146" s="26">
        <f t="shared" si="27"/>
        <v>285.0835367043226</v>
      </c>
      <c r="M146" s="26">
        <f t="shared" si="27"/>
        <v>0</v>
      </c>
      <c r="N146" s="26">
        <f t="shared" si="27"/>
        <v>0</v>
      </c>
      <c r="O146" s="26">
        <f t="shared" si="27"/>
        <v>0</v>
      </c>
      <c r="P146" s="26">
        <f t="shared" si="27"/>
        <v>0</v>
      </c>
      <c r="Q146" s="26">
        <f t="shared" si="27"/>
        <v>0</v>
      </c>
      <c r="R146" s="26">
        <f t="shared" si="27"/>
        <v>66.44452474693549</v>
      </c>
      <c r="S146" s="26">
        <f t="shared" si="27"/>
        <v>9.47390048058065</v>
      </c>
      <c r="T146" s="26">
        <f t="shared" si="27"/>
        <v>0</v>
      </c>
      <c r="U146" s="26">
        <f t="shared" si="27"/>
        <v>0</v>
      </c>
      <c r="V146" s="26">
        <f t="shared" si="27"/>
        <v>30.502717183903226</v>
      </c>
      <c r="W146" s="26">
        <f t="shared" si="27"/>
        <v>0</v>
      </c>
      <c r="X146" s="26">
        <f t="shared" si="27"/>
        <v>0</v>
      </c>
      <c r="Y146" s="26">
        <f t="shared" si="27"/>
        <v>0</v>
      </c>
      <c r="Z146" s="26">
        <f t="shared" si="27"/>
        <v>0</v>
      </c>
      <c r="AA146" s="26">
        <f t="shared" si="27"/>
        <v>0</v>
      </c>
      <c r="AB146" s="26">
        <f t="shared" si="27"/>
        <v>0</v>
      </c>
      <c r="AC146" s="26">
        <f t="shared" si="27"/>
        <v>0</v>
      </c>
      <c r="AD146" s="26">
        <f t="shared" si="27"/>
        <v>0</v>
      </c>
      <c r="AE146" s="26">
        <f t="shared" si="27"/>
        <v>0</v>
      </c>
      <c r="AF146" s="26">
        <f t="shared" si="27"/>
        <v>0</v>
      </c>
      <c r="AG146" s="26">
        <f t="shared" si="27"/>
        <v>0</v>
      </c>
      <c r="AH146" s="26">
        <f t="shared" si="27"/>
        <v>0</v>
      </c>
      <c r="AI146" s="26">
        <f t="shared" si="27"/>
        <v>0</v>
      </c>
      <c r="AJ146" s="26">
        <f t="shared" si="27"/>
        <v>0</v>
      </c>
      <c r="AK146" s="26">
        <f t="shared" si="27"/>
        <v>0</v>
      </c>
      <c r="AL146" s="26">
        <f t="shared" si="27"/>
        <v>0</v>
      </c>
      <c r="AM146" s="26">
        <f t="shared" si="27"/>
        <v>0</v>
      </c>
      <c r="AN146" s="26">
        <f t="shared" si="27"/>
        <v>0</v>
      </c>
      <c r="AO146" s="26">
        <f t="shared" si="27"/>
        <v>0</v>
      </c>
      <c r="AP146" s="26">
        <f t="shared" si="27"/>
        <v>0</v>
      </c>
      <c r="AQ146" s="26">
        <f t="shared" si="27"/>
        <v>0</v>
      </c>
      <c r="AR146" s="26">
        <f t="shared" si="27"/>
        <v>0</v>
      </c>
      <c r="AS146" s="26">
        <f t="shared" si="27"/>
        <v>0</v>
      </c>
      <c r="AT146" s="26">
        <f t="shared" si="27"/>
        <v>0</v>
      </c>
      <c r="AU146" s="26">
        <f t="shared" si="27"/>
        <v>0</v>
      </c>
      <c r="AV146" s="26">
        <f t="shared" si="27"/>
        <v>468.3898056961937</v>
      </c>
      <c r="AW146" s="26">
        <f t="shared" si="27"/>
        <v>158.06149465232423</v>
      </c>
      <c r="AX146" s="26">
        <f t="shared" si="27"/>
        <v>0</v>
      </c>
      <c r="AY146" s="26">
        <f t="shared" si="27"/>
        <v>0</v>
      </c>
      <c r="AZ146" s="26">
        <f t="shared" si="27"/>
        <v>452.00024484506446</v>
      </c>
      <c r="BA146" s="26">
        <f t="shared" si="27"/>
        <v>0</v>
      </c>
      <c r="BB146" s="26">
        <f t="shared" si="27"/>
        <v>0</v>
      </c>
      <c r="BC146" s="26">
        <f t="shared" si="27"/>
        <v>0</v>
      </c>
      <c r="BD146" s="26">
        <f t="shared" si="27"/>
        <v>0</v>
      </c>
      <c r="BE146" s="26">
        <f t="shared" si="27"/>
        <v>0</v>
      </c>
      <c r="BF146" s="26">
        <f t="shared" si="27"/>
        <v>260.9496145978065</v>
      </c>
      <c r="BG146" s="26">
        <f t="shared" si="27"/>
        <v>18.21738970864516</v>
      </c>
      <c r="BH146" s="26">
        <f t="shared" si="27"/>
        <v>0.0027319469354838703</v>
      </c>
      <c r="BI146" s="26">
        <f t="shared" si="27"/>
        <v>0</v>
      </c>
      <c r="BJ146" s="26">
        <f t="shared" si="27"/>
        <v>80.41741647974192</v>
      </c>
      <c r="BK146" s="28">
        <f>SUM(BK141:BK145)</f>
        <v>1991.6151923190664</v>
      </c>
    </row>
    <row r="149" spans="1:13" ht="14.25">
      <c r="A149" s="60" t="s">
        <v>191</v>
      </c>
      <c r="B149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</row>
    <row r="150" spans="1:13" ht="14.25">
      <c r="A150" s="60" t="s">
        <v>192</v>
      </c>
      <c r="B150"/>
      <c r="C150"/>
      <c r="D150"/>
      <c r="E150"/>
      <c r="F150"/>
      <c r="G150"/>
      <c r="H150"/>
      <c r="I150"/>
      <c r="J150"/>
      <c r="K150" s="60" t="s">
        <v>193</v>
      </c>
      <c r="L150"/>
      <c r="M150"/>
    </row>
    <row r="151" spans="1:13" ht="14.25">
      <c r="A151"/>
      <c r="B151"/>
      <c r="C151"/>
      <c r="D151"/>
      <c r="E151"/>
      <c r="F151"/>
      <c r="G151"/>
      <c r="H151"/>
      <c r="I151"/>
      <c r="J151"/>
      <c r="K151" s="60" t="s">
        <v>194</v>
      </c>
      <c r="L151"/>
      <c r="M151"/>
    </row>
    <row r="152" spans="1:13" ht="14.25">
      <c r="A152" s="60" t="s">
        <v>195</v>
      </c>
      <c r="B152"/>
      <c r="C152"/>
      <c r="D152"/>
      <c r="E152"/>
      <c r="F152"/>
      <c r="G152"/>
      <c r="H152"/>
      <c r="I152"/>
      <c r="J152"/>
      <c r="K152" s="60" t="s">
        <v>196</v>
      </c>
      <c r="L152"/>
      <c r="M152"/>
    </row>
    <row r="153" spans="1:13" ht="14.25">
      <c r="A153" s="60" t="s">
        <v>197</v>
      </c>
      <c r="B153"/>
      <c r="C153"/>
      <c r="D153"/>
      <c r="E153"/>
      <c r="F153"/>
      <c r="G153"/>
      <c r="H153"/>
      <c r="I153"/>
      <c r="J153"/>
      <c r="K153" s="60" t="s">
        <v>198</v>
      </c>
      <c r="L153"/>
      <c r="M153"/>
    </row>
    <row r="154" spans="1:13" ht="14.25">
      <c r="A154"/>
      <c r="B154"/>
      <c r="C154"/>
      <c r="D154"/>
      <c r="E154"/>
      <c r="F154"/>
      <c r="G154"/>
      <c r="H154"/>
      <c r="I154"/>
      <c r="J154"/>
      <c r="K154" s="60" t="s">
        <v>199</v>
      </c>
      <c r="L154"/>
      <c r="M154"/>
    </row>
    <row r="155" spans="1:13" ht="14.25">
      <c r="A155"/>
      <c r="B155"/>
      <c r="C155"/>
      <c r="D155"/>
      <c r="E155"/>
      <c r="F155"/>
      <c r="G155"/>
      <c r="H155"/>
      <c r="I155"/>
      <c r="J155"/>
      <c r="K155" s="60" t="s">
        <v>200</v>
      </c>
      <c r="L155"/>
      <c r="M155"/>
    </row>
  </sheetData>
  <sheetProtection sheet="1" objects="1" scenarios="1"/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4.25">
      <c r="B2" s="85" t="s">
        <v>190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12" ht="14.25">
      <c r="B3" s="85" t="s">
        <v>143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2:12" ht="42.75">
      <c r="B4" s="45" t="s">
        <v>0</v>
      </c>
      <c r="C4" s="45" t="s">
        <v>52</v>
      </c>
      <c r="D4" s="45" t="s">
        <v>53</v>
      </c>
      <c r="E4" s="45" t="s">
        <v>54</v>
      </c>
      <c r="F4" s="45" t="s">
        <v>21</v>
      </c>
      <c r="G4" s="45" t="s">
        <v>25</v>
      </c>
      <c r="H4" s="45" t="s">
        <v>43</v>
      </c>
      <c r="I4" s="45" t="s">
        <v>55</v>
      </c>
      <c r="J4" s="45" t="s">
        <v>56</v>
      </c>
      <c r="K4" s="45" t="s">
        <v>57</v>
      </c>
      <c r="L4" s="45" t="s">
        <v>58</v>
      </c>
    </row>
    <row r="5" spans="2:12" ht="14.25">
      <c r="B5" s="46">
        <v>1</v>
      </c>
      <c r="C5" s="47" t="s">
        <v>59</v>
      </c>
      <c r="D5" s="48">
        <v>0.06559493687096773</v>
      </c>
      <c r="E5" s="48">
        <v>0.17158694683870965</v>
      </c>
      <c r="F5" s="48">
        <v>6.088319557032257</v>
      </c>
      <c r="G5" s="48">
        <v>0.004509035935483872</v>
      </c>
      <c r="H5" s="48">
        <v>0</v>
      </c>
      <c r="I5" s="49">
        <v>0</v>
      </c>
      <c r="J5" s="49">
        <v>0</v>
      </c>
      <c r="K5" s="49">
        <f>D5+E5+F5+G5+H5+I5+J5</f>
        <v>6.330010476677418</v>
      </c>
      <c r="L5" s="48">
        <v>0.09067950767741935</v>
      </c>
    </row>
    <row r="6" spans="2:12" ht="14.25">
      <c r="B6" s="46">
        <v>2</v>
      </c>
      <c r="C6" s="50" t="s">
        <v>60</v>
      </c>
      <c r="D6" s="48">
        <v>84.0586836375484</v>
      </c>
      <c r="E6" s="48">
        <v>268.75831429251605</v>
      </c>
      <c r="F6" s="48">
        <v>1628.531806646967</v>
      </c>
      <c r="G6" s="48">
        <v>29.725440240000008</v>
      </c>
      <c r="H6" s="48">
        <v>0</v>
      </c>
      <c r="I6" s="49">
        <v>37.0865</v>
      </c>
      <c r="J6" s="49">
        <v>246.39360000000002</v>
      </c>
      <c r="K6" s="49">
        <f aca="true" t="shared" si="0" ref="K6:K41">D6+E6+F6+G6+H6+I6+J6</f>
        <v>2294.554344817031</v>
      </c>
      <c r="L6" s="48">
        <v>17.905162029612907</v>
      </c>
    </row>
    <row r="7" spans="2:12" ht="14.25">
      <c r="B7" s="46">
        <v>3</v>
      </c>
      <c r="C7" s="47" t="s">
        <v>61</v>
      </c>
      <c r="D7" s="48">
        <v>0.9178680711290323</v>
      </c>
      <c r="E7" s="48">
        <v>0.9680387263870966</v>
      </c>
      <c r="F7" s="48">
        <v>31.9011603687742</v>
      </c>
      <c r="G7" s="48">
        <v>0.5638380778064516</v>
      </c>
      <c r="H7" s="48">
        <v>0</v>
      </c>
      <c r="I7" s="49">
        <v>0.2476</v>
      </c>
      <c r="J7" s="49">
        <v>1.0317</v>
      </c>
      <c r="K7" s="49">
        <f t="shared" si="0"/>
        <v>35.63020524409678</v>
      </c>
      <c r="L7" s="48">
        <v>0.37015962180645157</v>
      </c>
    </row>
    <row r="8" spans="2:12" ht="14.25">
      <c r="B8" s="46">
        <v>4</v>
      </c>
      <c r="C8" s="50" t="s">
        <v>62</v>
      </c>
      <c r="D8" s="48">
        <v>16.34364220377419</v>
      </c>
      <c r="E8" s="48">
        <v>113.70365952822577</v>
      </c>
      <c r="F8" s="48">
        <v>776.8089896560957</v>
      </c>
      <c r="G8" s="48">
        <v>27.388040892419358</v>
      </c>
      <c r="H8" s="48">
        <v>0</v>
      </c>
      <c r="I8" s="49">
        <v>9.491499999999998</v>
      </c>
      <c r="J8" s="49">
        <v>46.0771</v>
      </c>
      <c r="K8" s="49">
        <f t="shared" si="0"/>
        <v>989.8129322805149</v>
      </c>
      <c r="L8" s="48">
        <v>10.215392299451613</v>
      </c>
    </row>
    <row r="9" spans="2:12" ht="14.25">
      <c r="B9" s="46">
        <v>5</v>
      </c>
      <c r="C9" s="50" t="s">
        <v>63</v>
      </c>
      <c r="D9" s="48">
        <v>46.93310015103224</v>
      </c>
      <c r="E9" s="48">
        <v>120.40727048648378</v>
      </c>
      <c r="F9" s="48">
        <v>1903.0315160268706</v>
      </c>
      <c r="G9" s="48">
        <v>33.003865291580645</v>
      </c>
      <c r="H9" s="48">
        <v>0</v>
      </c>
      <c r="I9" s="49">
        <v>38.0978</v>
      </c>
      <c r="J9" s="49">
        <v>217.64239999999995</v>
      </c>
      <c r="K9" s="49">
        <f t="shared" si="0"/>
        <v>2359.115951955967</v>
      </c>
      <c r="L9" s="48">
        <v>50.69873482067743</v>
      </c>
    </row>
    <row r="10" spans="2:12" ht="14.25">
      <c r="B10" s="46">
        <v>6</v>
      </c>
      <c r="C10" s="50" t="s">
        <v>64</v>
      </c>
      <c r="D10" s="48">
        <v>14.06582217867742</v>
      </c>
      <c r="E10" s="48">
        <v>94.68163280164516</v>
      </c>
      <c r="F10" s="48">
        <v>499.67014838661277</v>
      </c>
      <c r="G10" s="48">
        <v>23.038011306870967</v>
      </c>
      <c r="H10" s="48">
        <v>0</v>
      </c>
      <c r="I10" s="49">
        <v>90.49380000000001</v>
      </c>
      <c r="J10" s="49">
        <v>94.09080000000002</v>
      </c>
      <c r="K10" s="49">
        <f t="shared" si="0"/>
        <v>816.0402146738064</v>
      </c>
      <c r="L10" s="48">
        <v>6.726110526354839</v>
      </c>
    </row>
    <row r="11" spans="2:12" ht="14.25">
      <c r="B11" s="46">
        <v>7</v>
      </c>
      <c r="C11" s="50" t="s">
        <v>65</v>
      </c>
      <c r="D11" s="48">
        <v>69.41508877467741</v>
      </c>
      <c r="E11" s="48">
        <v>111.59834956880648</v>
      </c>
      <c r="F11" s="48">
        <v>1130.4146539218375</v>
      </c>
      <c r="G11" s="48">
        <v>26.71961551035484</v>
      </c>
      <c r="H11" s="48">
        <v>0</v>
      </c>
      <c r="I11" s="49">
        <v>0</v>
      </c>
      <c r="J11" s="49">
        <v>0</v>
      </c>
      <c r="K11" s="49">
        <f t="shared" si="0"/>
        <v>1338.147707775676</v>
      </c>
      <c r="L11" s="48">
        <v>15.651311926870966</v>
      </c>
    </row>
    <row r="12" spans="2:12" ht="14.25">
      <c r="B12" s="46">
        <v>8</v>
      </c>
      <c r="C12" s="47" t="s">
        <v>66</v>
      </c>
      <c r="D12" s="48">
        <v>1.4728117675483872</v>
      </c>
      <c r="E12" s="48">
        <v>6.252365971000002</v>
      </c>
      <c r="F12" s="48">
        <v>71.0209870145807</v>
      </c>
      <c r="G12" s="48">
        <v>2.7137925548387103</v>
      </c>
      <c r="H12" s="48">
        <v>0</v>
      </c>
      <c r="I12" s="49">
        <v>0</v>
      </c>
      <c r="J12" s="49">
        <v>0</v>
      </c>
      <c r="K12" s="49">
        <f t="shared" si="0"/>
        <v>81.45995730796778</v>
      </c>
      <c r="L12" s="48">
        <v>0.5699232863870967</v>
      </c>
    </row>
    <row r="13" spans="2:12" ht="14.25">
      <c r="B13" s="46">
        <v>9</v>
      </c>
      <c r="C13" s="47" t="s">
        <v>67</v>
      </c>
      <c r="D13" s="48">
        <v>0.144779155483871</v>
      </c>
      <c r="E13" s="48">
        <v>0.6021721710645161</v>
      </c>
      <c r="F13" s="48">
        <v>6.192109195774192</v>
      </c>
      <c r="G13" s="48">
        <v>0.015028113419354837</v>
      </c>
      <c r="H13" s="48">
        <v>0</v>
      </c>
      <c r="I13" s="49">
        <v>0</v>
      </c>
      <c r="J13" s="49">
        <v>0</v>
      </c>
      <c r="K13" s="49">
        <f t="shared" si="0"/>
        <v>6.954088635741934</v>
      </c>
      <c r="L13" s="48">
        <v>0.020484662967741936</v>
      </c>
    </row>
    <row r="14" spans="2:12" ht="14.25">
      <c r="B14" s="46">
        <v>10</v>
      </c>
      <c r="C14" s="50" t="s">
        <v>68</v>
      </c>
      <c r="D14" s="48">
        <v>157.47061722974192</v>
      </c>
      <c r="E14" s="48">
        <v>360.42215639754835</v>
      </c>
      <c r="F14" s="48">
        <v>1182.5527015257112</v>
      </c>
      <c r="G14" s="48">
        <v>62.70594657016129</v>
      </c>
      <c r="H14" s="48">
        <v>0</v>
      </c>
      <c r="I14" s="49">
        <v>103.20380000000002</v>
      </c>
      <c r="J14" s="49">
        <v>35.79250000000002</v>
      </c>
      <c r="K14" s="49">
        <f t="shared" si="0"/>
        <v>1902.147721723163</v>
      </c>
      <c r="L14" s="48">
        <v>17.486818419032257</v>
      </c>
    </row>
    <row r="15" spans="2:12" ht="14.25">
      <c r="B15" s="46">
        <v>11</v>
      </c>
      <c r="C15" s="50" t="s">
        <v>69</v>
      </c>
      <c r="D15" s="48">
        <v>1252.6572222862262</v>
      </c>
      <c r="E15" s="48">
        <v>1945.0949081370004</v>
      </c>
      <c r="F15" s="48">
        <v>13624.947408784</v>
      </c>
      <c r="G15" s="48">
        <v>481.3841872277741</v>
      </c>
      <c r="H15" s="48">
        <v>0</v>
      </c>
      <c r="I15" s="49">
        <v>234.36270000000002</v>
      </c>
      <c r="J15" s="49">
        <v>1576.0418000000002</v>
      </c>
      <c r="K15" s="49">
        <f t="shared" si="0"/>
        <v>19114.488226435</v>
      </c>
      <c r="L15" s="48">
        <v>138.2068266660001</v>
      </c>
    </row>
    <row r="16" spans="2:12" ht="14.25">
      <c r="B16" s="46">
        <v>12</v>
      </c>
      <c r="C16" s="50" t="s">
        <v>70</v>
      </c>
      <c r="D16" s="48">
        <v>2139.5617914230006</v>
      </c>
      <c r="E16" s="48">
        <v>6370.6834028816165</v>
      </c>
      <c r="F16" s="48">
        <v>3232.74045155229</v>
      </c>
      <c r="G16" s="48">
        <v>53.951247311516134</v>
      </c>
      <c r="H16" s="48">
        <v>0</v>
      </c>
      <c r="I16" s="49">
        <v>88.9141</v>
      </c>
      <c r="J16" s="49">
        <v>1232.8614000000005</v>
      </c>
      <c r="K16" s="49">
        <f t="shared" si="0"/>
        <v>13118.712393168424</v>
      </c>
      <c r="L16" s="48">
        <v>67.83950368658061</v>
      </c>
    </row>
    <row r="17" spans="2:12" ht="14.25">
      <c r="B17" s="46">
        <v>13</v>
      </c>
      <c r="C17" s="50" t="s">
        <v>71</v>
      </c>
      <c r="D17" s="48">
        <v>7.286571986451613</v>
      </c>
      <c r="E17" s="48">
        <v>67.54720245035483</v>
      </c>
      <c r="F17" s="48">
        <v>553.1845889919998</v>
      </c>
      <c r="G17" s="48">
        <v>20.285793600064512</v>
      </c>
      <c r="H17" s="48">
        <v>0</v>
      </c>
      <c r="I17" s="49">
        <v>4.0207999999999995</v>
      </c>
      <c r="J17" s="49">
        <v>30.609599999999997</v>
      </c>
      <c r="K17" s="49">
        <f t="shared" si="0"/>
        <v>682.9345570288708</v>
      </c>
      <c r="L17" s="48">
        <v>8.911295223451608</v>
      </c>
    </row>
    <row r="18" spans="2:12" ht="14.25">
      <c r="B18" s="46">
        <v>14</v>
      </c>
      <c r="C18" s="50" t="s">
        <v>72</v>
      </c>
      <c r="D18" s="48">
        <v>2.5668986530967732</v>
      </c>
      <c r="E18" s="48">
        <v>20.76725103745161</v>
      </c>
      <c r="F18" s="48">
        <v>355.3166238925162</v>
      </c>
      <c r="G18" s="48">
        <v>5.283065043258063</v>
      </c>
      <c r="H18" s="48">
        <v>0</v>
      </c>
      <c r="I18" s="49">
        <v>6.2802999999999995</v>
      </c>
      <c r="J18" s="49">
        <v>14.929599999999999</v>
      </c>
      <c r="K18" s="49">
        <f t="shared" si="0"/>
        <v>405.14373862632266</v>
      </c>
      <c r="L18" s="48">
        <v>4.585465884999999</v>
      </c>
    </row>
    <row r="19" spans="2:12" ht="14.25">
      <c r="B19" s="46">
        <v>15</v>
      </c>
      <c r="C19" s="50" t="s">
        <v>73</v>
      </c>
      <c r="D19" s="48">
        <v>40.46329660564516</v>
      </c>
      <c r="E19" s="48">
        <v>187.5115008041613</v>
      </c>
      <c r="F19" s="48">
        <v>2038.44549322294</v>
      </c>
      <c r="G19" s="48">
        <v>63.457990207645175</v>
      </c>
      <c r="H19" s="48">
        <v>0</v>
      </c>
      <c r="I19" s="49">
        <v>2.0701</v>
      </c>
      <c r="J19" s="49">
        <v>53.08660000000001</v>
      </c>
      <c r="K19" s="49">
        <f t="shared" si="0"/>
        <v>2385.0349808403917</v>
      </c>
      <c r="L19" s="48">
        <v>22.13108529667742</v>
      </c>
    </row>
    <row r="20" spans="2:12" ht="14.25">
      <c r="B20" s="46">
        <v>16</v>
      </c>
      <c r="C20" s="50" t="s">
        <v>74</v>
      </c>
      <c r="D20" s="48">
        <v>2812.6609435854507</v>
      </c>
      <c r="E20" s="48">
        <v>3932.9581232379023</v>
      </c>
      <c r="F20" s="48">
        <v>7381.908142655394</v>
      </c>
      <c r="G20" s="48">
        <v>126.25410006829034</v>
      </c>
      <c r="H20" s="48">
        <v>0</v>
      </c>
      <c r="I20" s="49">
        <v>554.6116999999999</v>
      </c>
      <c r="J20" s="49">
        <v>1967.2359999999999</v>
      </c>
      <c r="K20" s="49">
        <f t="shared" si="0"/>
        <v>16775.629009547036</v>
      </c>
      <c r="L20" s="48">
        <v>193.7240070861935</v>
      </c>
    </row>
    <row r="21" spans="2:12" ht="14.25">
      <c r="B21" s="46">
        <v>17</v>
      </c>
      <c r="C21" s="50" t="s">
        <v>75</v>
      </c>
      <c r="D21" s="48">
        <v>208.22511198122575</v>
      </c>
      <c r="E21" s="48">
        <v>303.86827796783876</v>
      </c>
      <c r="F21" s="48">
        <v>2034.0152495732264</v>
      </c>
      <c r="G21" s="48">
        <v>41.55079115735484</v>
      </c>
      <c r="H21" s="48">
        <v>0</v>
      </c>
      <c r="I21" s="49">
        <v>77.3677</v>
      </c>
      <c r="J21" s="49">
        <v>386.2207</v>
      </c>
      <c r="K21" s="49">
        <f t="shared" si="0"/>
        <v>3051.2478306796456</v>
      </c>
      <c r="L21" s="48">
        <v>34.34760059987094</v>
      </c>
    </row>
    <row r="22" spans="2:12" ht="14.25">
      <c r="B22" s="46">
        <v>18</v>
      </c>
      <c r="C22" s="47" t="s">
        <v>96</v>
      </c>
      <c r="D22" s="48">
        <v>0.007908606419354841</v>
      </c>
      <c r="E22" s="48">
        <v>0.0013741961612903223</v>
      </c>
      <c r="F22" s="48">
        <v>0.3645402525806451</v>
      </c>
      <c r="G22" s="48">
        <v>0.0005013808709677419</v>
      </c>
      <c r="H22" s="48">
        <v>0</v>
      </c>
      <c r="I22" s="49">
        <v>0</v>
      </c>
      <c r="J22" s="49">
        <v>0</v>
      </c>
      <c r="K22" s="49">
        <f t="shared" si="0"/>
        <v>0.374324436032258</v>
      </c>
      <c r="L22" s="48">
        <v>0.0020969657096774202</v>
      </c>
    </row>
    <row r="23" spans="2:12" ht="14.25">
      <c r="B23" s="46">
        <v>19</v>
      </c>
      <c r="C23" s="50" t="s">
        <v>76</v>
      </c>
      <c r="D23" s="48">
        <v>209.24147461338708</v>
      </c>
      <c r="E23" s="48">
        <v>514.4281605506455</v>
      </c>
      <c r="F23" s="48">
        <v>3249.27603428297</v>
      </c>
      <c r="G23" s="48">
        <v>88.05724643045161</v>
      </c>
      <c r="H23" s="48">
        <v>0</v>
      </c>
      <c r="I23" s="49">
        <v>55.011500000000005</v>
      </c>
      <c r="J23" s="49">
        <v>301.61249999999995</v>
      </c>
      <c r="K23" s="49">
        <f t="shared" si="0"/>
        <v>4417.626915877454</v>
      </c>
      <c r="L23" s="48">
        <v>45.30341579735483</v>
      </c>
    </row>
    <row r="24" spans="2:12" ht="14.25">
      <c r="B24" s="46">
        <v>20</v>
      </c>
      <c r="C24" s="50" t="s">
        <v>77</v>
      </c>
      <c r="D24" s="48">
        <v>22859.635055043975</v>
      </c>
      <c r="E24" s="48">
        <v>26373.224351070166</v>
      </c>
      <c r="F24" s="48">
        <v>30166.9747011241</v>
      </c>
      <c r="G24" s="48">
        <v>880.3385917713631</v>
      </c>
      <c r="H24" s="48">
        <v>0</v>
      </c>
      <c r="I24" s="49">
        <v>3774.7957073724483</v>
      </c>
      <c r="J24" s="49">
        <v>36840.61709975129</v>
      </c>
      <c r="K24" s="49">
        <f t="shared" si="0"/>
        <v>120895.58550613336</v>
      </c>
      <c r="L24" s="48">
        <v>597.0855067516793</v>
      </c>
    </row>
    <row r="25" spans="2:12" ht="14.25">
      <c r="B25" s="46">
        <v>21</v>
      </c>
      <c r="C25" s="47" t="s">
        <v>78</v>
      </c>
      <c r="D25" s="48">
        <v>0.7736825272580645</v>
      </c>
      <c r="E25" s="48">
        <v>3.0272322987419344</v>
      </c>
      <c r="F25" s="48">
        <v>19.83691529274194</v>
      </c>
      <c r="G25" s="48">
        <v>0.35045654706451607</v>
      </c>
      <c r="H25" s="48">
        <v>0</v>
      </c>
      <c r="I25" s="49">
        <v>0.2889</v>
      </c>
      <c r="J25" s="49">
        <v>3.155900000000001</v>
      </c>
      <c r="K25" s="49">
        <f t="shared" si="0"/>
        <v>27.433086665806456</v>
      </c>
      <c r="L25" s="48">
        <v>0.26479372351612906</v>
      </c>
    </row>
    <row r="26" spans="2:12" ht="14.25">
      <c r="B26" s="46">
        <v>22</v>
      </c>
      <c r="C26" s="50" t="s">
        <v>79</v>
      </c>
      <c r="D26" s="48">
        <v>2.6565811749032258</v>
      </c>
      <c r="E26" s="48">
        <v>39.0369364692903</v>
      </c>
      <c r="F26" s="48">
        <v>149.36676931070969</v>
      </c>
      <c r="G26" s="48">
        <v>2.4934049363870967</v>
      </c>
      <c r="H26" s="48">
        <v>0</v>
      </c>
      <c r="I26" s="49">
        <v>0.4655</v>
      </c>
      <c r="J26" s="49">
        <v>6.176</v>
      </c>
      <c r="K26" s="49">
        <f t="shared" si="0"/>
        <v>200.19519189129028</v>
      </c>
      <c r="L26" s="48">
        <v>1.184899857612903</v>
      </c>
    </row>
    <row r="27" spans="2:12" ht="14.25">
      <c r="B27" s="46">
        <v>23</v>
      </c>
      <c r="C27" s="47" t="s">
        <v>80</v>
      </c>
      <c r="D27" s="48">
        <v>0.025236231806451615</v>
      </c>
      <c r="E27" s="48">
        <v>1.4101550010645159</v>
      </c>
      <c r="F27" s="48">
        <v>6.306275323709676</v>
      </c>
      <c r="G27" s="48">
        <v>0.6063668025483872</v>
      </c>
      <c r="H27" s="48">
        <v>0</v>
      </c>
      <c r="I27" s="49">
        <v>0.0498</v>
      </c>
      <c r="J27" s="49">
        <v>0.5461</v>
      </c>
      <c r="K27" s="49">
        <f t="shared" si="0"/>
        <v>8.94393335912903</v>
      </c>
      <c r="L27" s="48">
        <v>0.48524078974193546</v>
      </c>
    </row>
    <row r="28" spans="2:12" ht="14.25">
      <c r="B28" s="46">
        <v>24</v>
      </c>
      <c r="C28" s="47" t="s">
        <v>81</v>
      </c>
      <c r="D28" s="48">
        <v>0.7674330406774192</v>
      </c>
      <c r="E28" s="48">
        <v>1.874254732354839</v>
      </c>
      <c r="F28" s="48">
        <v>33.60635247435484</v>
      </c>
      <c r="G28" s="48">
        <v>1.713823827903226</v>
      </c>
      <c r="H28" s="48">
        <v>0</v>
      </c>
      <c r="I28" s="49">
        <v>0.3306</v>
      </c>
      <c r="J28" s="49">
        <v>1.3633000000000002</v>
      </c>
      <c r="K28" s="49">
        <f t="shared" si="0"/>
        <v>39.65576407529033</v>
      </c>
      <c r="L28" s="48">
        <v>1.3408559195161291</v>
      </c>
    </row>
    <row r="29" spans="2:12" ht="14.25">
      <c r="B29" s="46">
        <v>25</v>
      </c>
      <c r="C29" s="50" t="s">
        <v>82</v>
      </c>
      <c r="D29" s="48">
        <v>3806.2313225253874</v>
      </c>
      <c r="E29" s="48">
        <v>4946.727329803873</v>
      </c>
      <c r="F29" s="48">
        <v>8129.95557200836</v>
      </c>
      <c r="G29" s="48">
        <v>126.22236214551616</v>
      </c>
      <c r="H29" s="48">
        <v>0</v>
      </c>
      <c r="I29" s="49">
        <v>316.5383</v>
      </c>
      <c r="J29" s="49">
        <v>4277.421500000002</v>
      </c>
      <c r="K29" s="49">
        <f t="shared" si="0"/>
        <v>21603.096386483136</v>
      </c>
      <c r="L29" s="48">
        <v>130.7091306343871</v>
      </c>
    </row>
    <row r="30" spans="2:12" ht="14.25">
      <c r="B30" s="46">
        <v>26</v>
      </c>
      <c r="C30" s="50" t="s">
        <v>83</v>
      </c>
      <c r="D30" s="48">
        <v>147.71372560016133</v>
      </c>
      <c r="E30" s="48">
        <v>581.7020496430964</v>
      </c>
      <c r="F30" s="48">
        <v>1779.5844648121956</v>
      </c>
      <c r="G30" s="48">
        <v>50.84096963138711</v>
      </c>
      <c r="H30" s="48">
        <v>0</v>
      </c>
      <c r="I30" s="49">
        <v>14.9649</v>
      </c>
      <c r="J30" s="49">
        <v>121.56230000000001</v>
      </c>
      <c r="K30" s="49">
        <f t="shared" si="0"/>
        <v>2696.36840968684</v>
      </c>
      <c r="L30" s="48">
        <v>25.508132996774187</v>
      </c>
    </row>
    <row r="31" spans="2:12" ht="14.25">
      <c r="B31" s="46">
        <v>27</v>
      </c>
      <c r="C31" s="50" t="s">
        <v>22</v>
      </c>
      <c r="D31" s="48">
        <v>95.39007640777423</v>
      </c>
      <c r="E31" s="48">
        <v>348.4306590965806</v>
      </c>
      <c r="F31" s="48">
        <v>3743.20489097151</v>
      </c>
      <c r="G31" s="48">
        <v>93.80933110293549</v>
      </c>
      <c r="H31" s="48">
        <v>0</v>
      </c>
      <c r="I31" s="49">
        <v>164.48200000000003</v>
      </c>
      <c r="J31" s="49">
        <v>805.1838000000004</v>
      </c>
      <c r="K31" s="49">
        <f t="shared" si="0"/>
        <v>5250.5007575788</v>
      </c>
      <c r="L31" s="48">
        <v>57.284731915354854</v>
      </c>
    </row>
    <row r="32" spans="2:12" ht="14.25">
      <c r="B32" s="46">
        <v>28</v>
      </c>
      <c r="C32" s="50" t="s">
        <v>84</v>
      </c>
      <c r="D32" s="48">
        <v>42.20823550974193</v>
      </c>
      <c r="E32" s="48">
        <v>14.09881526503226</v>
      </c>
      <c r="F32" s="48">
        <v>119.27344145741941</v>
      </c>
      <c r="G32" s="48">
        <v>2.7343544696451616</v>
      </c>
      <c r="H32" s="48">
        <v>0</v>
      </c>
      <c r="I32" s="49">
        <v>0</v>
      </c>
      <c r="J32" s="49">
        <v>0</v>
      </c>
      <c r="K32" s="49">
        <f t="shared" si="0"/>
        <v>178.31484670183875</v>
      </c>
      <c r="L32" s="48">
        <v>2.532523406612903</v>
      </c>
    </row>
    <row r="33" spans="2:12" ht="14.25">
      <c r="B33" s="46">
        <v>29</v>
      </c>
      <c r="C33" s="50" t="s">
        <v>85</v>
      </c>
      <c r="D33" s="48">
        <v>113.62359534525807</v>
      </c>
      <c r="E33" s="48">
        <v>338.59690460393546</v>
      </c>
      <c r="F33" s="48">
        <v>2954.9078912485816</v>
      </c>
      <c r="G33" s="48">
        <v>52.882097991612895</v>
      </c>
      <c r="H33" s="48">
        <v>0</v>
      </c>
      <c r="I33" s="49">
        <v>31.8687</v>
      </c>
      <c r="J33" s="49">
        <v>344.3869</v>
      </c>
      <c r="K33" s="49">
        <f t="shared" si="0"/>
        <v>3836.266089189388</v>
      </c>
      <c r="L33" s="48">
        <v>32.27689313170967</v>
      </c>
    </row>
    <row r="34" spans="2:12" ht="14.25">
      <c r="B34" s="46">
        <v>30</v>
      </c>
      <c r="C34" s="50" t="s">
        <v>86</v>
      </c>
      <c r="D34" s="48">
        <v>1100.0697787153226</v>
      </c>
      <c r="E34" s="48">
        <v>1002.8780243580643</v>
      </c>
      <c r="F34" s="48">
        <v>3405.0569978028716</v>
      </c>
      <c r="G34" s="48">
        <v>46.04456226496772</v>
      </c>
      <c r="H34" s="48">
        <v>0</v>
      </c>
      <c r="I34" s="49">
        <v>53.211</v>
      </c>
      <c r="J34" s="49">
        <v>364.9578</v>
      </c>
      <c r="K34" s="49">
        <f t="shared" si="0"/>
        <v>5972.218163141227</v>
      </c>
      <c r="L34" s="48">
        <v>42.78577618748388</v>
      </c>
    </row>
    <row r="35" spans="2:12" ht="14.25">
      <c r="B35" s="46">
        <v>31</v>
      </c>
      <c r="C35" s="47" t="s">
        <v>87</v>
      </c>
      <c r="D35" s="48">
        <v>4.911566173967742</v>
      </c>
      <c r="E35" s="48">
        <v>9.769900873032256</v>
      </c>
      <c r="F35" s="48">
        <v>75.05132011177419</v>
      </c>
      <c r="G35" s="48">
        <v>2.3082461456451613</v>
      </c>
      <c r="H35" s="48">
        <v>0</v>
      </c>
      <c r="I35" s="49">
        <v>0</v>
      </c>
      <c r="J35" s="49">
        <v>0</v>
      </c>
      <c r="K35" s="49">
        <f t="shared" si="0"/>
        <v>92.04103330441934</v>
      </c>
      <c r="L35" s="48">
        <v>1.984599078129032</v>
      </c>
    </row>
    <row r="36" spans="2:12" ht="14.25">
      <c r="B36" s="46">
        <v>32</v>
      </c>
      <c r="C36" s="50" t="s">
        <v>88</v>
      </c>
      <c r="D36" s="48">
        <v>3124.7598171441286</v>
      </c>
      <c r="E36" s="48">
        <v>2116.358465895128</v>
      </c>
      <c r="F36" s="48">
        <v>5341.15181710168</v>
      </c>
      <c r="G36" s="48">
        <v>96.0933502782903</v>
      </c>
      <c r="H36" s="48">
        <v>0</v>
      </c>
      <c r="I36" s="49">
        <v>467.93359999999996</v>
      </c>
      <c r="J36" s="49">
        <v>1442.4821</v>
      </c>
      <c r="K36" s="49">
        <f t="shared" si="0"/>
        <v>12588.779150419226</v>
      </c>
      <c r="L36" s="48">
        <v>137.87731040864517</v>
      </c>
    </row>
    <row r="37" spans="2:12" ht="14.25">
      <c r="B37" s="46">
        <v>33</v>
      </c>
      <c r="C37" s="50" t="s">
        <v>89</v>
      </c>
      <c r="D37" s="48">
        <v>536.6139411740967</v>
      </c>
      <c r="E37" s="48">
        <v>1238.0809872176135</v>
      </c>
      <c r="F37" s="48">
        <v>2952.790500680776</v>
      </c>
      <c r="G37" s="48">
        <v>63.66019085725807</v>
      </c>
      <c r="H37" s="48">
        <v>0</v>
      </c>
      <c r="I37" s="49">
        <v>180.7223</v>
      </c>
      <c r="J37" s="49">
        <v>1140.1867000000007</v>
      </c>
      <c r="K37" s="49">
        <f t="shared" si="0"/>
        <v>6112.054619929746</v>
      </c>
      <c r="L37" s="48">
        <v>65.36408741525808</v>
      </c>
    </row>
    <row r="38" spans="2:12" ht="14.25">
      <c r="B38" s="46">
        <v>34</v>
      </c>
      <c r="C38" s="50" t="s">
        <v>90</v>
      </c>
      <c r="D38" s="48">
        <v>2.149212565516129</v>
      </c>
      <c r="E38" s="48">
        <v>11.555329727516119</v>
      </c>
      <c r="F38" s="48">
        <v>68.50364393732255</v>
      </c>
      <c r="G38" s="48">
        <v>2.2593096637096775</v>
      </c>
      <c r="H38" s="48">
        <v>0</v>
      </c>
      <c r="I38" s="49">
        <v>0.5896</v>
      </c>
      <c r="J38" s="49">
        <v>4.9445</v>
      </c>
      <c r="K38" s="49">
        <f t="shared" si="0"/>
        <v>90.00159589406448</v>
      </c>
      <c r="L38" s="48">
        <v>1.3540508082903224</v>
      </c>
    </row>
    <row r="39" spans="2:12" ht="14.25">
      <c r="B39" s="46">
        <v>35</v>
      </c>
      <c r="C39" s="50" t="s">
        <v>91</v>
      </c>
      <c r="D39" s="48">
        <v>419.26084496238724</v>
      </c>
      <c r="E39" s="48">
        <v>1166.9238909687103</v>
      </c>
      <c r="F39" s="48">
        <v>9281.53747088904</v>
      </c>
      <c r="G39" s="48">
        <v>167.60226320351612</v>
      </c>
      <c r="H39" s="48">
        <v>0</v>
      </c>
      <c r="I39" s="49">
        <v>153.0128</v>
      </c>
      <c r="J39" s="49">
        <v>989.4210000000003</v>
      </c>
      <c r="K39" s="49">
        <f t="shared" si="0"/>
        <v>12177.758270023654</v>
      </c>
      <c r="L39" s="48">
        <v>112.48427314693551</v>
      </c>
    </row>
    <row r="40" spans="2:12" ht="14.25">
      <c r="B40" s="46">
        <v>36</v>
      </c>
      <c r="C40" s="50" t="s">
        <v>92</v>
      </c>
      <c r="D40" s="48">
        <v>55.75544008951613</v>
      </c>
      <c r="E40" s="48">
        <v>120.306859951129</v>
      </c>
      <c r="F40" s="48">
        <v>861.2830433260973</v>
      </c>
      <c r="G40" s="48">
        <v>15.573024746258064</v>
      </c>
      <c r="H40" s="48">
        <v>0</v>
      </c>
      <c r="I40" s="49">
        <v>0.0003</v>
      </c>
      <c r="J40" s="49">
        <v>0.006</v>
      </c>
      <c r="K40" s="49">
        <f t="shared" si="0"/>
        <v>1052.9246681130005</v>
      </c>
      <c r="L40" s="48">
        <v>10.849615534096772</v>
      </c>
    </row>
    <row r="41" spans="2:12" ht="14.25">
      <c r="B41" s="46">
        <v>37</v>
      </c>
      <c r="C41" s="50" t="s">
        <v>93</v>
      </c>
      <c r="D41" s="48">
        <v>1932.0058635955488</v>
      </c>
      <c r="E41" s="48">
        <v>3381.0915524864818</v>
      </c>
      <c r="F41" s="48">
        <v>7483.47406515637</v>
      </c>
      <c r="G41" s="48">
        <v>202.5687057154515</v>
      </c>
      <c r="H41" s="48">
        <v>0</v>
      </c>
      <c r="I41" s="49">
        <v>205.7142</v>
      </c>
      <c r="J41" s="49">
        <v>1727.4072000000003</v>
      </c>
      <c r="K41" s="49">
        <f t="shared" si="0"/>
        <v>14932.261586953851</v>
      </c>
      <c r="L41" s="48">
        <v>135.4566963056452</v>
      </c>
    </row>
    <row r="42" spans="2:12" s="54" customFormat="1" ht="14.25">
      <c r="B42" s="51" t="s">
        <v>94</v>
      </c>
      <c r="C42" s="52"/>
      <c r="D42" s="53">
        <f aca="true" t="shared" si="1" ref="D42:L42">SUM(D5:D41)</f>
        <v>41308.11063567482</v>
      </c>
      <c r="E42" s="53">
        <f t="shared" si="1"/>
        <v>56115.51944761547</v>
      </c>
      <c r="F42" s="53">
        <f t="shared" si="1"/>
        <v>116278.27705853779</v>
      </c>
      <c r="G42" s="53">
        <f t="shared" si="1"/>
        <v>2894.2044221220717</v>
      </c>
      <c r="H42" s="53">
        <f t="shared" si="1"/>
        <v>0</v>
      </c>
      <c r="I42" s="53">
        <f t="shared" si="1"/>
        <v>6666.22810737245</v>
      </c>
      <c r="J42" s="53">
        <f t="shared" si="1"/>
        <v>54273.444499751284</v>
      </c>
      <c r="K42" s="53">
        <f t="shared" si="1"/>
        <v>277535.7841710739</v>
      </c>
      <c r="L42" s="53">
        <f t="shared" si="1"/>
        <v>1991.6151923190664</v>
      </c>
    </row>
    <row r="43" spans="2:11" ht="14.25">
      <c r="B43" t="s">
        <v>95</v>
      </c>
      <c r="I43" s="55"/>
      <c r="J43" s="55"/>
      <c r="K43" s="55"/>
    </row>
    <row r="44" s="55" customFormat="1" ht="14.25"/>
    <row r="45" spans="4:12" ht="14.25">
      <c r="D45" s="55"/>
      <c r="E45" s="55"/>
      <c r="F45" s="55"/>
      <c r="G45" s="56"/>
      <c r="I45" s="55"/>
      <c r="J45" s="55"/>
      <c r="K45" s="55"/>
      <c r="L45" s="55"/>
    </row>
    <row r="46" spans="4:12" ht="14.25">
      <c r="D46" s="55"/>
      <c r="E46" s="55"/>
      <c r="F46" s="55"/>
      <c r="G46" s="55"/>
      <c r="I46" s="55"/>
      <c r="J46" s="55"/>
      <c r="K46" s="55"/>
      <c r="L46" s="55"/>
    </row>
    <row r="47" spans="4:12" ht="14.25">
      <c r="D47" s="55"/>
      <c r="E47" s="55"/>
      <c r="F47" s="55"/>
      <c r="G47" s="55"/>
      <c r="H47" s="57"/>
      <c r="I47" s="55"/>
      <c r="J47" s="55"/>
      <c r="K47" s="55"/>
      <c r="L47" s="55"/>
    </row>
    <row r="48" spans="4:12" ht="14.25">
      <c r="D48" s="56"/>
      <c r="E48" s="56"/>
      <c r="F48" s="56"/>
      <c r="G48" s="56"/>
      <c r="H48" s="56"/>
      <c r="I48" s="57"/>
      <c r="J48" s="57"/>
      <c r="K48" s="56"/>
      <c r="L48" s="56"/>
    </row>
    <row r="49" ht="14.25">
      <c r="K49" s="58"/>
    </row>
    <row r="50" ht="14.25">
      <c r="K50" s="58"/>
    </row>
  </sheetData>
  <sheetProtection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admin</cp:lastModifiedBy>
  <dcterms:created xsi:type="dcterms:W3CDTF">2014-04-10T12:10:22Z</dcterms:created>
  <dcterms:modified xsi:type="dcterms:W3CDTF">2022-08-10T05:24:45Z</dcterms:modified>
  <cp:category/>
  <cp:version/>
  <cp:contentType/>
  <cp:contentStatus/>
</cp:coreProperties>
</file>