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<sst xmlns="http://schemas.openxmlformats.org/spreadsheetml/2006/main" count="343" uniqueCount="309">
  <si>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</si>
  <si>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</si>
  <si>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</si>
  <si>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</si>
  <si>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</si>
  <si>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</si>
  <si>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</si>
  <si>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</si>
  <si>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</si>
  <si>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</si>
  <si>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</si>
  <si>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</si>
  <si>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</si>
  <si>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</si>
  <si>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</si>
  <si>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</si>
  <si>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</si>
  <si>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</si>
  <si>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</si>
  <si>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</si>
  <si>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</si>
  <si>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</si>
  <si>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</si>
  <si>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</si>
  <si>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</si>
  <si>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</si>
  <si>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</si>
  <si>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</si>
  <si>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</si>
  <si>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</si>
  <si>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</si>
  <si>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</si>
  <si>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</si>
  <si>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</si>
  <si>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</si>
  <si>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</si>
  <si>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</si>
  <si>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</si>
  <si>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</si>
  <si>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</si>
  <si>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</si>
  <si>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</si>
  <si>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</si>
  <si>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</si>
  <si>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</si>
  <si>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</si>
  <si>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</si>
  <si>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</si>
  <si>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</si>
  <si>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</si>
  <si>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</si>
  <si>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</si>
  <si>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</si>
  <si>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</si>
  <si>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</si>
  <si>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</si>
  <si>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</si>
  <si>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</si>
  <si>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</si>
  <si>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</si>
  <si>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</si>
  <si>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</si>
  <si>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</si>
  <si>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</si>
  <si>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</si>
  <si>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</si>
  <si>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</si>
  <si>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</si>
  <si>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</si>
  <si>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</si>
  <si>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</si>
  <si>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</si>
  <si>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US EQUITY OPPORTUNITES FUND</t>
  </si>
  <si>
    <t>RELIANCE FIXED HORIZON FUND - XXIV - SERIES 2</t>
  </si>
  <si>
    <t>RELIANCE DUAL ADVANTAGE FIXED TENURE FUND -III - PLAN C</t>
  </si>
  <si>
    <t>RELIANCE FIXED HORIZON FUND - XXV - SERIES 15</t>
  </si>
  <si>
    <t>RELIANCE DUAL ADVANTAGE FIXED TENURE FUND IX - PLAN A</t>
  </si>
  <si>
    <t>RELIANCE DUAL ADVANTAGE FIXED TENURE FUND IX - PLAN B</t>
  </si>
  <si>
    <t>RELIANCE DUAL ADVANTAGE FIXED TENURE FUND IX - PLAN C</t>
  </si>
  <si>
    <t>RELIANCE DUAL ADVANTAGE FIXED TENURE FUND - IX - PLAN D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</si>
  <si>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</si>
  <si>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</si>
  <si>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</si>
  <si>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</si>
  <si>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</si>
  <si>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</si>
  <si>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</si>
  <si>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</si>
  <si>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</si>
  <si>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</si>
  <si>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</si>
  <si>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</si>
  <si>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</si>
  <si>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</si>
  <si>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</si>
  <si>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</si>
  <si>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</si>
  <si>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</si>
  <si>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</si>
  <si>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</si>
  <si>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</si>
  <si>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</si>
  <si>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</si>
  <si>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</si>
  <si>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</si>
  <si>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</si>
  <si>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</si>
  <si>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</si>
  <si>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</si>
  <si>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</si>
  <si>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</si>
  <si>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</si>
  <si>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</si>
  <si>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</si>
  <si>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</si>
  <si>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</si>
  <si>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</si>
  <si>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</si>
  <si>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</si>
  <si>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</si>
  <si>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</si>
  <si>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</si>
  <si>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</si>
  <si>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</si>
  <si>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</si>
  <si>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</si>
  <si>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</si>
  <si>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</si>
  <si>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</si>
  <si>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</si>
  <si>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</si>
  <si>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</si>
  <si>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</si>
  <si>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</si>
  <si>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</si>
  <si>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</si>
  <si>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</si>
  <si>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</si>
  <si>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</si>
  <si>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</si>
  <si>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</si>
  <si>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</si>
  <si>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</si>
  <si>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</si>
  <si>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</si>
  <si>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</si>
  <si>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</si>
  <si>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</si>
  <si>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</si>
  <si>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</si>
  <si>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</si>
  <si>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</si>
  <si>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</si>
  <si>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</si>
  <si>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</si>
  <si>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</si>
  <si>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</si>
  <si>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</si>
  <si>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</si>
  <si>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</si>
  <si>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</si>
  <si>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</si>
  <si>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</si>
  <si>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</si>
  <si>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</si>
  <si>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</si>
  <si>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</si>
  <si>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</si>
  <si>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</si>
  <si>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</si>
  <si>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EQUITY HYBRID FUND</t>
  </si>
  <si>
    <t>T30</t>
  </si>
  <si>
    <t>B30</t>
  </si>
  <si>
    <t>RELIANCE LIQUID FUND</t>
  </si>
  <si>
    <t>RELIANCE FIXED HORIZON FUND - XXXVII - SERIES 09</t>
  </si>
  <si>
    <t>RELIANCE FIXED HORIZON FUND - XXXVII - SERIES 10</t>
  </si>
  <si>
    <t>RELIANCE FIXED HORIZON FUND - XXXVII - SERIES 12</t>
  </si>
  <si>
    <t>RELIANCE FIXED HORIZON FUND - XXXVII - SERIES 15</t>
  </si>
  <si>
    <t>RELIANCE FIXED HORIZON FUND - XXXVIII - SERIES 01</t>
  </si>
  <si>
    <t>RELIANCE FIXED HORIZON FUND - XXXVIII - SERIES 11</t>
  </si>
  <si>
    <t>RELIANCE FIXED HORIZON FUND - XXXVIII - SERIES 12</t>
  </si>
  <si>
    <t>RELIANCE FIXED HORIZON FUND - XXXVIII - SERIES 14</t>
  </si>
  <si>
    <t>RELIANCE FIXED HORIZON FUND - XXXVIII - SERIES 07</t>
  </si>
  <si>
    <t>RELIANCE FIXED HORIZON FUND - XXXVIII - SERIES 10</t>
  </si>
  <si>
    <t>RELIANCE INTERVAL FUND - QUARTERLY PLAN - SERIES I</t>
  </si>
  <si>
    <t>RELIANCE FIXED HORIZON FUND - XXXVII - SERIES 01</t>
  </si>
  <si>
    <t>RELIANCE FIXED HORIZON FUND - XXXVII - SERIES 03</t>
  </si>
  <si>
    <t>RELIANCE FIXED HORIZON FUND - XXXVII - SERIES 04</t>
  </si>
  <si>
    <t>RELIANCE FIXED HORIZON FUND - XXXVII - SERIES 05</t>
  </si>
  <si>
    <t>RELIANCE FIXED HORIZON FUND - XXXVII - SERIES 06</t>
  </si>
  <si>
    <t>RELIANCE FIXED HORIZON FUND - XXXVIII - SERIES 02</t>
  </si>
  <si>
    <t>RELIANCE FIXED HORIZON FUND - XXXVIII - SERIES 03</t>
  </si>
  <si>
    <t>RELIANCE FIXED HORIZON FUND - XXXVIII - SERIES 05</t>
  </si>
  <si>
    <t>RELIANCE FIXED HORIZON FUND - XXXVIII - SERIES 06</t>
  </si>
  <si>
    <t>RELIANCE FIXED HORIZON FUND - XXXIX - SERIES 1</t>
  </si>
  <si>
    <t>RELIANCE STRATEGIC DEBT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</si>
  <si>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</si>
  <si>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</si>
  <si>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</si>
  <si>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</si>
  <si>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</si>
  <si>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</si>
  <si>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NIVESH LAKSHYA FUND</t>
  </si>
  <si>
    <t>RELIANCE CREDIT RISK FUND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</si>
  <si>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</si>
  <si>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</si>
  <si>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</si>
  <si>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</si>
  <si>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</si>
  <si>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</si>
  <si>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</si>
  <si>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</si>
  <si>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</si>
  <si>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FIXED HORIZON FUND - XXXIX - SERIES 2</t>
  </si>
  <si>
    <t>RELIANCE FIXED HORIZON FUND - XXXIX - SERIES 4</t>
  </si>
  <si>
    <t>RELIANCE FIXED HORIZON FUND - XXXIX - SERIES 5</t>
  </si>
  <si>
    <t>RELIANCE FIXED HORIZON FUND - XXXIX - SERIES 6</t>
  </si>
  <si>
    <t>RELIANCE INDIA OPPORTUNITIES FUND - SERIES A</t>
  </si>
  <si>
    <t>RELIANCE FIXED HORIZON FUND - XXXIX - SERIES 8</t>
  </si>
  <si>
    <t>RELIANCE FIXED HORIZON FUND - XXXIX - SERIES 9</t>
  </si>
  <si>
    <t>RELIANCE FIXED HORIZON FUND - XXXIX - SERIES 11</t>
  </si>
  <si>
    <t>RELIANCE INTERVAL FUND - V - SERIES 1</t>
  </si>
  <si>
    <t>RELIANCE FIXED HORIZON FUND - XXXIX - SERIES 14</t>
  </si>
  <si>
    <t>RELIANCE FIXED HORIZON FUND - XXXIX - SERIES 15</t>
  </si>
  <si>
    <t>RELIANCE FIXED HORIZON FUND - XXXX - SERIES 1</t>
  </si>
  <si>
    <t>RELIANCE OVERNIGHT FUND</t>
  </si>
  <si>
    <t>RELIANCE FIXED HORIZON FUND - XXXX - SERIES 2</t>
  </si>
  <si>
    <t>RELIANCE FIXED HORIZON FUND - XXXX - SERIES 3</t>
  </si>
  <si>
    <t>RELIANCE FIXED HORIZON FUND - XXXX - SERIES 4</t>
  </si>
  <si>
    <t>RELIANCE FIXED HORIZON FUND - XXXX - SERIES 5</t>
  </si>
  <si>
    <t>RELIANCE FIXED HORIZON FUND - XXXX - SERIES 6</t>
  </si>
  <si>
    <t>RELIANCE FIXED HORIZON FUND - XXXX - SERIES 7</t>
  </si>
  <si>
    <t>RELIANCE INTERVAL FUND - V - SERIES 2</t>
  </si>
  <si>
    <t>RELIANCE FIXED HORIZON FUND - XXXX - SERIES 8</t>
  </si>
  <si>
    <t>RELIANCE FIXED HORIZON FUND - XXXX - SERIES 11</t>
  </si>
  <si>
    <t>RELIANCE FIXED HORIZON FUND - XXXX - SERIES 12</t>
  </si>
  <si>
    <t>RELIANCE ETF NIFTY MIDCAP 150</t>
  </si>
  <si>
    <t>RELIANCE FIXED HORIZON FUND - XXXX - SERIES 14</t>
  </si>
  <si>
    <t>RELIANCE FIXED HORIZON FUND - XXXX - SERIES 15</t>
  </si>
  <si>
    <t>RELIANCE FIXED HORIZON FUND - XXXX - SERIES 16</t>
  </si>
  <si>
    <t>RELIANCE FIXED HORIZON FUND - XXXX - SERIES 17</t>
  </si>
  <si>
    <t>RELIANCE FIXED HORIZON FUND - XXXX - SERIES 19</t>
  </si>
  <si>
    <t>RELIANCE FIXED HORIZON FUND - XLI - SERIES 1</t>
  </si>
  <si>
    <t>RELIANCE FIXED HORIZON FUND - XLI - SERIES 4</t>
  </si>
  <si>
    <t>RELIANCE JUNIOR BEES FOF</t>
  </si>
  <si>
    <t>RELIANCE FIXED HORIZON FUND - XLI - SERIES 8</t>
  </si>
  <si>
    <t>Reliance Mutual Fund (All figures in Rs. Crore)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</si>
  <si>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</si>
  <si>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</si>
  <si>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</si>
  <si>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</si>
  <si>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</si>
  <si>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</si>
  <si>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</si>
  <si>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</si>
  <si>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</si>
  <si>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</si>
  <si>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</si>
  <si>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</si>
  <si>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</si>
  <si>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</si>
  <si>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</si>
  <si>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</si>
  <si>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</si>
  <si>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</si>
  <si>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</si>
  <si>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</si>
  <si>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</si>
  <si>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</si>
  <si>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</si>
  <si>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</si>
  <si>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</si>
  <si>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</si>
  <si>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</si>
  <si>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</si>
  <si>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</si>
  <si>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</si>
  <si>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</si>
  <si>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</si>
  <si>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</si>
  <si>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</si>
  <si>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</si>
  <si>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</si>
  <si>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</si>
  <si>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</si>
  <si>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</si>
  <si>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</si>
  <si>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</si>
  <si>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</si>
  <si>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</si>
  <si>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</si>
  <si>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</si>
  <si>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RELIANCE TAX SAVER (ELSS) FUND</t>
  </si>
  <si>
    <t>RELIANCE FIXED HORIZON FUND - XLI - SERIES 10</t>
  </si>
  <si>
    <t>RELIANCE FIXED HORIZON FUND - XLI - SERIES 11</t>
  </si>
  <si>
    <t>RELIANCE FIXED HORIZON FUND - XLI - SERIES 12</t>
  </si>
  <si>
    <t>RELIANCE ETF SENSEX NEXT 50</t>
  </si>
  <si>
    <t>Table showing State wise /Union Territory wise contribution to AAUM of category of schemes as on July 2019</t>
  </si>
  <si>
    <t>Reliance Mutual Fund: Net Assets Under Management (AAUM) as on July 2019 (All figures in Rs. Crore)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</si>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</sst>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8" xfId="56" applyNumberFormat="1" applyFont="1" applyFill="1" applyBorder="1" applyAlignment="1">
      <alignment horizontal="center" wrapText="1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64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57.2812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8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4.57421875" style="18" bestFit="1" customWidth="1"/>
    <col min="62" max="62" width="8.140625" style="18" bestFit="1" customWidth="1"/>
    <col min="63" max="63" width="17.00390625" style="19" customWidth="1"/>
    <col min="64" max="64" width="10.7109375" style="18" bestFit="1" customWidth="1"/>
    <col min="65" max="66" width="9.140625" style="18" customWidth="1"/>
    <col min="67" max="67" width="9.8515625" style="18" bestFit="1" customWidth="1"/>
    <col min="68" max="70" width="9.140625" style="18" customWidth="1"/>
    <col min="71" max="71" width="10.7109375" style="18" bestFit="1" customWidth="1"/>
    <col min="72" max="16384" width="9.140625" style="18" customWidth="1"/>
  </cols>
  <sheetData>
    <row r="1" ht="15" customHeight="1" thickBot="1">
      <c r="B1" s="1"/>
    </row>
    <row r="2" spans="1:63" ht="15.75" customHeight="1" thickBot="1">
      <c r="A2" s="65" t="s">
        <v>0</v>
      </c>
      <c r="B2" s="67" t="s">
        <v>1</v>
      </c>
      <c r="C2" s="70" t="s">
        <v>298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2"/>
    </row>
    <row r="3" spans="1:63" ht="18.75" thickBot="1">
      <c r="A3" s="66"/>
      <c r="B3" s="68"/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73" t="s">
        <v>3</v>
      </c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5"/>
      <c r="AQ3" s="73" t="s">
        <v>4</v>
      </c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5"/>
      <c r="BK3" s="85" t="s">
        <v>32</v>
      </c>
    </row>
    <row r="4" spans="1:63" ht="18.75" thickBot="1">
      <c r="A4" s="66"/>
      <c r="B4" s="68"/>
      <c r="C4" s="82" t="s">
        <v>171</v>
      </c>
      <c r="D4" s="83"/>
      <c r="E4" s="83"/>
      <c r="F4" s="83"/>
      <c r="G4" s="83"/>
      <c r="H4" s="83"/>
      <c r="I4" s="83"/>
      <c r="J4" s="83"/>
      <c r="K4" s="83"/>
      <c r="L4" s="84"/>
      <c r="M4" s="82" t="s">
        <v>172</v>
      </c>
      <c r="N4" s="83"/>
      <c r="O4" s="83"/>
      <c r="P4" s="83"/>
      <c r="Q4" s="83"/>
      <c r="R4" s="83"/>
      <c r="S4" s="83"/>
      <c r="T4" s="83"/>
      <c r="U4" s="83"/>
      <c r="V4" s="84"/>
      <c r="W4" s="82" t="s">
        <v>171</v>
      </c>
      <c r="X4" s="83"/>
      <c r="Y4" s="83"/>
      <c r="Z4" s="83"/>
      <c r="AA4" s="83"/>
      <c r="AB4" s="83"/>
      <c r="AC4" s="83"/>
      <c r="AD4" s="83"/>
      <c r="AE4" s="83"/>
      <c r="AF4" s="84"/>
      <c r="AG4" s="82" t="s">
        <v>172</v>
      </c>
      <c r="AH4" s="83"/>
      <c r="AI4" s="83"/>
      <c r="AJ4" s="83"/>
      <c r="AK4" s="83"/>
      <c r="AL4" s="83"/>
      <c r="AM4" s="83"/>
      <c r="AN4" s="83"/>
      <c r="AO4" s="83"/>
      <c r="AP4" s="84"/>
      <c r="AQ4" s="82" t="s">
        <v>171</v>
      </c>
      <c r="AR4" s="83"/>
      <c r="AS4" s="83"/>
      <c r="AT4" s="83"/>
      <c r="AU4" s="83"/>
      <c r="AV4" s="83"/>
      <c r="AW4" s="83"/>
      <c r="AX4" s="83"/>
      <c r="AY4" s="83"/>
      <c r="AZ4" s="84"/>
      <c r="BA4" s="82" t="s">
        <v>172</v>
      </c>
      <c r="BB4" s="83"/>
      <c r="BC4" s="83"/>
      <c r="BD4" s="83"/>
      <c r="BE4" s="83"/>
      <c r="BF4" s="83"/>
      <c r="BG4" s="83"/>
      <c r="BH4" s="83"/>
      <c r="BI4" s="83"/>
      <c r="BJ4" s="84"/>
      <c r="BK4" s="86"/>
    </row>
    <row r="5" spans="1:63" ht="18" customHeight="1">
      <c r="A5" s="66"/>
      <c r="B5" s="68"/>
      <c r="C5" s="76" t="s">
        <v>5</v>
      </c>
      <c r="D5" s="77"/>
      <c r="E5" s="77"/>
      <c r="F5" s="77"/>
      <c r="G5" s="78"/>
      <c r="H5" s="79" t="s">
        <v>6</v>
      </c>
      <c r="I5" s="80"/>
      <c r="J5" s="80"/>
      <c r="K5" s="80"/>
      <c r="L5" s="81"/>
      <c r="M5" s="76" t="s">
        <v>5</v>
      </c>
      <c r="N5" s="77"/>
      <c r="O5" s="77"/>
      <c r="P5" s="77"/>
      <c r="Q5" s="78"/>
      <c r="R5" s="79" t="s">
        <v>6</v>
      </c>
      <c r="S5" s="80"/>
      <c r="T5" s="80"/>
      <c r="U5" s="80"/>
      <c r="V5" s="81"/>
      <c r="W5" s="76" t="s">
        <v>5</v>
      </c>
      <c r="X5" s="77"/>
      <c r="Y5" s="77"/>
      <c r="Z5" s="77"/>
      <c r="AA5" s="78"/>
      <c r="AB5" s="79" t="s">
        <v>6</v>
      </c>
      <c r="AC5" s="80"/>
      <c r="AD5" s="80"/>
      <c r="AE5" s="80"/>
      <c r="AF5" s="81"/>
      <c r="AG5" s="76" t="s">
        <v>5</v>
      </c>
      <c r="AH5" s="77"/>
      <c r="AI5" s="77"/>
      <c r="AJ5" s="77"/>
      <c r="AK5" s="78"/>
      <c r="AL5" s="79" t="s">
        <v>6</v>
      </c>
      <c r="AM5" s="80"/>
      <c r="AN5" s="80"/>
      <c r="AO5" s="80"/>
      <c r="AP5" s="81"/>
      <c r="AQ5" s="76" t="s">
        <v>5</v>
      </c>
      <c r="AR5" s="77"/>
      <c r="AS5" s="77"/>
      <c r="AT5" s="77"/>
      <c r="AU5" s="78"/>
      <c r="AV5" s="79" t="s">
        <v>6</v>
      </c>
      <c r="AW5" s="80"/>
      <c r="AX5" s="80"/>
      <c r="AY5" s="80"/>
      <c r="AZ5" s="81"/>
      <c r="BA5" s="76" t="s">
        <v>5</v>
      </c>
      <c r="BB5" s="77"/>
      <c r="BC5" s="77"/>
      <c r="BD5" s="77"/>
      <c r="BE5" s="78"/>
      <c r="BF5" s="79" t="s">
        <v>6</v>
      </c>
      <c r="BG5" s="80"/>
      <c r="BH5" s="80"/>
      <c r="BI5" s="80"/>
      <c r="BJ5" s="81"/>
      <c r="BK5" s="86"/>
    </row>
    <row r="6" spans="1:63" ht="15.75">
      <c r="A6" s="66"/>
      <c r="B6" s="69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87"/>
    </row>
    <row r="7" spans="1:63" ht="18">
      <c r="A7" s="17" t="s">
        <v>48</v>
      </c>
      <c r="B7" s="15" t="s">
        <v>49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7" s="25" customFormat="1" ht="15">
      <c r="A9" s="20"/>
      <c r="B9" s="7" t="s">
        <v>173</v>
      </c>
      <c r="C9" s="21">
        <v>0</v>
      </c>
      <c r="D9" s="22">
        <v>682.5876715247741</v>
      </c>
      <c r="E9" s="22">
        <v>0</v>
      </c>
      <c r="F9" s="22">
        <v>0</v>
      </c>
      <c r="G9" s="23">
        <v>0</v>
      </c>
      <c r="H9" s="21">
        <v>679.2468926119518</v>
      </c>
      <c r="I9" s="22">
        <v>10920.663476656673</v>
      </c>
      <c r="J9" s="22">
        <v>1982.9492258824514</v>
      </c>
      <c r="K9" s="22">
        <v>0</v>
      </c>
      <c r="L9" s="23">
        <v>687.4792450955807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269.8271791085484</v>
      </c>
      <c r="S9" s="22">
        <v>1028.9146374294191</v>
      </c>
      <c r="T9" s="22">
        <v>1625.2526158283874</v>
      </c>
      <c r="U9" s="22">
        <v>0</v>
      </c>
      <c r="V9" s="23">
        <v>145.14951984100003</v>
      </c>
      <c r="W9" s="21">
        <v>0</v>
      </c>
      <c r="X9" s="22">
        <v>27.750917198032262</v>
      </c>
      <c r="Y9" s="22">
        <v>0</v>
      </c>
      <c r="Z9" s="22">
        <v>0</v>
      </c>
      <c r="AA9" s="23">
        <v>0</v>
      </c>
      <c r="AB9" s="21">
        <v>5.178777881612905</v>
      </c>
      <c r="AC9" s="22">
        <v>5.234456204677419</v>
      </c>
      <c r="AD9" s="22">
        <v>0</v>
      </c>
      <c r="AE9" s="22">
        <v>0</v>
      </c>
      <c r="AF9" s="23">
        <v>1.9977140527096773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2.1759281175483873</v>
      </c>
      <c r="AM9" s="22">
        <v>0</v>
      </c>
      <c r="AN9" s="22">
        <v>0</v>
      </c>
      <c r="AO9" s="22">
        <v>0</v>
      </c>
      <c r="AP9" s="23">
        <v>1.1901649115483872</v>
      </c>
      <c r="AQ9" s="21">
        <v>0</v>
      </c>
      <c r="AR9" s="22">
        <v>17.824793446129032</v>
      </c>
      <c r="AS9" s="22">
        <v>0</v>
      </c>
      <c r="AT9" s="22">
        <v>0</v>
      </c>
      <c r="AU9" s="23">
        <v>0</v>
      </c>
      <c r="AV9" s="21">
        <v>1304.332969369645</v>
      </c>
      <c r="AW9" s="22">
        <v>3847.1224381013953</v>
      </c>
      <c r="AX9" s="22">
        <v>1943.1003261195808</v>
      </c>
      <c r="AY9" s="22">
        <v>0</v>
      </c>
      <c r="AZ9" s="23">
        <v>1114.8475238454519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533.0499706609676</v>
      </c>
      <c r="BG9" s="22">
        <v>1053.0305754533229</v>
      </c>
      <c r="BH9" s="22">
        <v>368.37555749580645</v>
      </c>
      <c r="BI9" s="22">
        <v>0</v>
      </c>
      <c r="BJ9" s="23">
        <v>214.1772976763549</v>
      </c>
      <c r="BK9" s="24">
        <f>SUM(C9:BJ9)</f>
        <v>28461.459874513563</v>
      </c>
      <c r="BM9" s="35"/>
      <c r="BN9" s="35"/>
      <c r="BO9" s="35"/>
    </row>
    <row r="10" spans="1:63" s="25" customFormat="1" ht="15">
      <c r="A10" s="20"/>
      <c r="B10" s="7" t="s">
        <v>225</v>
      </c>
      <c r="C10" s="21">
        <v>0</v>
      </c>
      <c r="D10" s="22">
        <v>14.451649474096776</v>
      </c>
      <c r="E10" s="22">
        <v>0</v>
      </c>
      <c r="F10" s="22">
        <v>0</v>
      </c>
      <c r="G10" s="23">
        <v>0</v>
      </c>
      <c r="H10" s="21">
        <v>2.6774296830322584</v>
      </c>
      <c r="I10" s="22">
        <v>54.41238069494278</v>
      </c>
      <c r="J10" s="22">
        <v>0.612930753064516</v>
      </c>
      <c r="K10" s="22">
        <v>0</v>
      </c>
      <c r="L10" s="23">
        <v>3.505741251709677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0.5185766582580645</v>
      </c>
      <c r="S10" s="22">
        <v>0</v>
      </c>
      <c r="T10" s="22">
        <v>5.885737234935483</v>
      </c>
      <c r="U10" s="22">
        <v>0</v>
      </c>
      <c r="V10" s="23">
        <v>0.26911171641935483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18.03255974848387</v>
      </c>
      <c r="AW10" s="22">
        <v>49.21356636996775</v>
      </c>
      <c r="AX10" s="22">
        <v>0</v>
      </c>
      <c r="AY10" s="22">
        <v>0</v>
      </c>
      <c r="AZ10" s="23">
        <v>33.74274254835483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4.015642178451613</v>
      </c>
      <c r="BG10" s="22">
        <v>4.083525904677419</v>
      </c>
      <c r="BH10" s="22">
        <v>0</v>
      </c>
      <c r="BI10" s="22">
        <v>0</v>
      </c>
      <c r="BJ10" s="23">
        <v>2.469163688096775</v>
      </c>
      <c r="BK10" s="24">
        <f>SUM(C10:BJ10)</f>
        <v>193.89075790449118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697.039320998871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681.9243222949841</v>
      </c>
      <c r="I11" s="27">
        <f t="shared" si="0"/>
        <v>10975.075857351616</v>
      </c>
      <c r="J11" s="27">
        <f t="shared" si="0"/>
        <v>1983.562156635516</v>
      </c>
      <c r="K11" s="27">
        <f t="shared" si="0"/>
        <v>0</v>
      </c>
      <c r="L11" s="28">
        <f t="shared" si="0"/>
        <v>690.9849863472904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270.34575576680646</v>
      </c>
      <c r="S11" s="27">
        <f t="shared" si="0"/>
        <v>1028.9146374294191</v>
      </c>
      <c r="T11" s="27">
        <f t="shared" si="0"/>
        <v>1631.138353063323</v>
      </c>
      <c r="U11" s="27">
        <f t="shared" si="0"/>
        <v>0</v>
      </c>
      <c r="V11" s="28">
        <f t="shared" si="0"/>
        <v>145.4186315574194</v>
      </c>
      <c r="W11" s="26">
        <f t="shared" si="0"/>
        <v>0</v>
      </c>
      <c r="X11" s="27">
        <f t="shared" si="0"/>
        <v>27.750917198032262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5.178777881612905</v>
      </c>
      <c r="AC11" s="27">
        <f t="shared" si="0"/>
        <v>5.234456204677419</v>
      </c>
      <c r="AD11" s="27">
        <f t="shared" si="0"/>
        <v>0</v>
      </c>
      <c r="AE11" s="27">
        <f t="shared" si="0"/>
        <v>0</v>
      </c>
      <c r="AF11" s="28">
        <f t="shared" si="0"/>
        <v>1.9977140527096773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2.1759281175483873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1.1901649115483872</v>
      </c>
      <c r="AQ11" s="26">
        <f t="shared" si="1"/>
        <v>0</v>
      </c>
      <c r="AR11" s="27">
        <f t="shared" si="1"/>
        <v>17.824793446129032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1322.365529118129</v>
      </c>
      <c r="AW11" s="27">
        <f t="shared" si="1"/>
        <v>3896.336004471363</v>
      </c>
      <c r="AX11" s="27">
        <f t="shared" si="1"/>
        <v>1943.1003261195808</v>
      </c>
      <c r="AY11" s="27">
        <f t="shared" si="1"/>
        <v>0</v>
      </c>
      <c r="AZ11" s="28">
        <f t="shared" si="1"/>
        <v>1148.5902663938066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537.0656128394191</v>
      </c>
      <c r="BG11" s="27">
        <f t="shared" si="1"/>
        <v>1057.1141013580002</v>
      </c>
      <c r="BH11" s="27">
        <f t="shared" si="1"/>
        <v>368.37555749580645</v>
      </c>
      <c r="BI11" s="27">
        <f t="shared" si="1"/>
        <v>0</v>
      </c>
      <c r="BJ11" s="28">
        <f t="shared" si="1"/>
        <v>216.64646136445168</v>
      </c>
      <c r="BK11" s="29">
        <f t="shared" si="1"/>
        <v>28655.350632418053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30</v>
      </c>
      <c r="C14" s="21">
        <v>0</v>
      </c>
      <c r="D14" s="22">
        <v>38.61278931509676</v>
      </c>
      <c r="E14" s="22">
        <v>0</v>
      </c>
      <c r="F14" s="22">
        <v>0</v>
      </c>
      <c r="G14" s="23">
        <v>0</v>
      </c>
      <c r="H14" s="21">
        <v>294.419707468613</v>
      </c>
      <c r="I14" s="22">
        <v>187.18182938132253</v>
      </c>
      <c r="J14" s="22">
        <v>0</v>
      </c>
      <c r="K14" s="22">
        <v>0</v>
      </c>
      <c r="L14" s="23">
        <v>101.74744807174193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24.79508832877419</v>
      </c>
      <c r="S14" s="22">
        <v>86.55150147254838</v>
      </c>
      <c r="T14" s="22">
        <v>0</v>
      </c>
      <c r="U14" s="22">
        <v>0</v>
      </c>
      <c r="V14" s="23">
        <v>8.626681400193547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0.07023845870967742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0.0038891883225806454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43.956877648612895</v>
      </c>
      <c r="AW14" s="22">
        <v>215.05202539956008</v>
      </c>
      <c r="AX14" s="22">
        <v>2.2874466347096774</v>
      </c>
      <c r="AY14" s="22">
        <v>0</v>
      </c>
      <c r="AZ14" s="23">
        <v>36.00473554825807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9.257088660838713</v>
      </c>
      <c r="BG14" s="22">
        <v>22.879733720161294</v>
      </c>
      <c r="BH14" s="22">
        <v>2.422839483354838</v>
      </c>
      <c r="BI14" s="22">
        <v>0</v>
      </c>
      <c r="BJ14" s="23">
        <v>6.2860308489999985</v>
      </c>
      <c r="BK14" s="24">
        <f>SUM(C14:BJ14)</f>
        <v>1080.1559510298184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38.61278931509676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294.419707468613</v>
      </c>
      <c r="I15" s="27">
        <f t="shared" si="2"/>
        <v>187.18182938132253</v>
      </c>
      <c r="J15" s="27">
        <f t="shared" si="2"/>
        <v>0</v>
      </c>
      <c r="K15" s="27">
        <f t="shared" si="2"/>
        <v>0</v>
      </c>
      <c r="L15" s="28">
        <f t="shared" si="2"/>
        <v>101.74744807174193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24.79508832877419</v>
      </c>
      <c r="S15" s="27">
        <f t="shared" si="2"/>
        <v>86.55150147254838</v>
      </c>
      <c r="T15" s="27">
        <f t="shared" si="2"/>
        <v>0</v>
      </c>
      <c r="U15" s="27">
        <f t="shared" si="2"/>
        <v>0</v>
      </c>
      <c r="V15" s="28">
        <f t="shared" si="2"/>
        <v>8.626681400193547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0.07023845870967742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0.0038891883225806454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43.956877648612895</v>
      </c>
      <c r="AW15" s="27">
        <f t="shared" si="2"/>
        <v>215.05202539956008</v>
      </c>
      <c r="AX15" s="27">
        <f t="shared" si="2"/>
        <v>2.2874466347096774</v>
      </c>
      <c r="AY15" s="27">
        <f t="shared" si="2"/>
        <v>0</v>
      </c>
      <c r="AZ15" s="28">
        <f t="shared" si="2"/>
        <v>36.00473554825807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9.257088660838713</v>
      </c>
      <c r="BG15" s="27">
        <f t="shared" si="2"/>
        <v>22.879733720161294</v>
      </c>
      <c r="BH15" s="27">
        <f t="shared" si="2"/>
        <v>2.422839483354838</v>
      </c>
      <c r="BI15" s="27">
        <f t="shared" si="2"/>
        <v>0</v>
      </c>
      <c r="BJ15" s="28">
        <f t="shared" si="2"/>
        <v>6.2860308489999985</v>
      </c>
      <c r="BK15" s="28">
        <f t="shared" si="2"/>
        <v>1080.1559510298184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73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0.1087259006451613</v>
      </c>
      <c r="I18" s="22">
        <v>0</v>
      </c>
      <c r="J18" s="22">
        <v>0</v>
      </c>
      <c r="K18" s="22">
        <v>0</v>
      </c>
      <c r="L18" s="23">
        <v>0.6013391297419354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0.3736653887096774</v>
      </c>
      <c r="S18" s="22">
        <v>0</v>
      </c>
      <c r="T18" s="22">
        <v>0</v>
      </c>
      <c r="U18" s="22">
        <v>0</v>
      </c>
      <c r="V18" s="23">
        <v>0.1947890369032258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3.2877364895483874</v>
      </c>
      <c r="AW18" s="22">
        <v>1.1476092401820392</v>
      </c>
      <c r="AX18" s="22">
        <v>0</v>
      </c>
      <c r="AY18" s="22">
        <v>0</v>
      </c>
      <c r="AZ18" s="23">
        <v>7.821315359709678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0.6659189002580647</v>
      </c>
      <c r="BG18" s="22">
        <v>2.2293390046451615</v>
      </c>
      <c r="BH18" s="22">
        <v>0</v>
      </c>
      <c r="BI18" s="22">
        <v>0</v>
      </c>
      <c r="BJ18" s="23">
        <v>1.019549204</v>
      </c>
      <c r="BK18" s="24">
        <f aca="true" t="shared" si="3" ref="BK18:BK36">SUM(C18:BJ18)</f>
        <v>17.44998765434333</v>
      </c>
    </row>
    <row r="19" spans="1:63" s="25" customFormat="1" ht="15">
      <c r="A19" s="20"/>
      <c r="B19" s="7" t="s">
        <v>51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1.2508401006129033</v>
      </c>
      <c r="I19" s="22">
        <v>0</v>
      </c>
      <c r="J19" s="22">
        <v>0</v>
      </c>
      <c r="K19" s="22">
        <v>0</v>
      </c>
      <c r="L19" s="23">
        <v>0.07000394158064516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0.2164616482903226</v>
      </c>
      <c r="S19" s="22">
        <v>0</v>
      </c>
      <c r="T19" s="22">
        <v>0</v>
      </c>
      <c r="U19" s="22">
        <v>0</v>
      </c>
      <c r="V19" s="23">
        <v>0.056616512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0.6574098054193548</v>
      </c>
      <c r="AW19" s="22">
        <v>1.7113239526150046</v>
      </c>
      <c r="AX19" s="22">
        <v>0</v>
      </c>
      <c r="AY19" s="22">
        <v>0</v>
      </c>
      <c r="AZ19" s="23">
        <v>2.8058747871612906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0.5077287294193549</v>
      </c>
      <c r="BG19" s="22">
        <v>0.022851177774193564</v>
      </c>
      <c r="BH19" s="22">
        <v>0</v>
      </c>
      <c r="BI19" s="22">
        <v>0</v>
      </c>
      <c r="BJ19" s="23">
        <v>0.18780495861290325</v>
      </c>
      <c r="BK19" s="24">
        <f t="shared" si="3"/>
        <v>7.486915613485973</v>
      </c>
    </row>
    <row r="20" spans="1:63" s="25" customFormat="1" ht="15">
      <c r="A20" s="20"/>
      <c r="B20" s="7" t="s">
        <v>184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0.4368806422258065</v>
      </c>
      <c r="I20" s="22">
        <v>1.2638072898387094</v>
      </c>
      <c r="J20" s="22">
        <v>0</v>
      </c>
      <c r="K20" s="22">
        <v>0</v>
      </c>
      <c r="L20" s="23">
        <v>0.05949316906451613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0.007756663129032258</v>
      </c>
      <c r="S20" s="22">
        <v>0</v>
      </c>
      <c r="T20" s="22">
        <v>0</v>
      </c>
      <c r="U20" s="22">
        <v>0</v>
      </c>
      <c r="V20" s="23">
        <v>0.07234686393548387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0.3524381999999999</v>
      </c>
      <c r="AW20" s="22">
        <v>1.6677959381396836</v>
      </c>
      <c r="AX20" s="22">
        <v>0</v>
      </c>
      <c r="AY20" s="22">
        <v>0</v>
      </c>
      <c r="AZ20" s="23">
        <v>1.255725498032258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0.09278267661290326</v>
      </c>
      <c r="BG20" s="22">
        <v>0.15549521006451617</v>
      </c>
      <c r="BH20" s="22">
        <v>0</v>
      </c>
      <c r="BI20" s="22">
        <v>0</v>
      </c>
      <c r="BJ20" s="23">
        <v>0.5849545805806452</v>
      </c>
      <c r="BK20" s="24">
        <f t="shared" si="3"/>
        <v>5.949476731623554</v>
      </c>
    </row>
    <row r="21" spans="1:63" s="25" customFormat="1" ht="15">
      <c r="A21" s="20"/>
      <c r="B21" s="7" t="s">
        <v>74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0.22029010232258064</v>
      </c>
      <c r="I21" s="22">
        <v>0</v>
      </c>
      <c r="J21" s="22">
        <v>0</v>
      </c>
      <c r="K21" s="22">
        <v>0</v>
      </c>
      <c r="L21" s="23">
        <v>0.05195889403225806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0.016296551612903228</v>
      </c>
      <c r="S21" s="22">
        <v>0</v>
      </c>
      <c r="T21" s="22">
        <v>0</v>
      </c>
      <c r="U21" s="22">
        <v>0</v>
      </c>
      <c r="V21" s="23">
        <v>0.0033700851612903228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1.8573070241290326</v>
      </c>
      <c r="AW21" s="22">
        <v>1.027971264790666</v>
      </c>
      <c r="AX21" s="22">
        <v>0</v>
      </c>
      <c r="AY21" s="22">
        <v>0</v>
      </c>
      <c r="AZ21" s="23">
        <v>2.675253826903226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0.07781608599999999</v>
      </c>
      <c r="BG21" s="22">
        <v>1.051285044741935</v>
      </c>
      <c r="BH21" s="22">
        <v>0</v>
      </c>
      <c r="BI21" s="22">
        <v>0</v>
      </c>
      <c r="BJ21" s="23">
        <v>1.0630490671612904</v>
      </c>
      <c r="BK21" s="24">
        <f>SUM(C21:BJ21)</f>
        <v>8.044597946855182</v>
      </c>
    </row>
    <row r="22" spans="1:63" s="25" customFormat="1" ht="15">
      <c r="A22" s="20"/>
      <c r="B22" s="7" t="s">
        <v>52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0.008473916129032257</v>
      </c>
      <c r="I22" s="22">
        <v>0</v>
      </c>
      <c r="J22" s="22">
        <v>0</v>
      </c>
      <c r="K22" s="22">
        <v>0</v>
      </c>
      <c r="L22" s="23">
        <v>0.0008473916129032259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0.6901953905623873</v>
      </c>
      <c r="AW22" s="22">
        <v>0</v>
      </c>
      <c r="AX22" s="22">
        <v>0</v>
      </c>
      <c r="AY22" s="22">
        <v>0</v>
      </c>
      <c r="AZ22" s="23">
        <v>1.4822062770322584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0.01784164951612903</v>
      </c>
      <c r="BG22" s="22">
        <v>0.04378071361290323</v>
      </c>
      <c r="BH22" s="22">
        <v>0</v>
      </c>
      <c r="BI22" s="22">
        <v>0</v>
      </c>
      <c r="BJ22" s="23">
        <v>0.16765086212903227</v>
      </c>
      <c r="BK22" s="24">
        <f t="shared" si="3"/>
        <v>2.4109962005946457</v>
      </c>
    </row>
    <row r="23" spans="1:63" s="25" customFormat="1" ht="15">
      <c r="A23" s="20"/>
      <c r="B23" s="7" t="s">
        <v>179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9.481820226064517</v>
      </c>
      <c r="I23" s="22">
        <v>3.562123771709677</v>
      </c>
      <c r="J23" s="22">
        <v>0.2687981451612903</v>
      </c>
      <c r="K23" s="22">
        <v>0</v>
      </c>
      <c r="L23" s="23">
        <v>14.106045046032259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1.9985507748064515</v>
      </c>
      <c r="S23" s="22">
        <v>5.3759629032258065</v>
      </c>
      <c r="T23" s="22">
        <v>0</v>
      </c>
      <c r="U23" s="22">
        <v>0</v>
      </c>
      <c r="V23" s="23">
        <v>1.969945627612903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0.16585229022580636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41.62018723758065</v>
      </c>
      <c r="AW23" s="22">
        <v>28.57424515709168</v>
      </c>
      <c r="AX23" s="22">
        <v>0</v>
      </c>
      <c r="AY23" s="22">
        <v>0</v>
      </c>
      <c r="AZ23" s="23">
        <v>41.90566233867744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10.409211986741937</v>
      </c>
      <c r="BG23" s="22">
        <v>3.079641660645162</v>
      </c>
      <c r="BH23" s="22">
        <v>0.546516164516129</v>
      </c>
      <c r="BI23" s="22">
        <v>0</v>
      </c>
      <c r="BJ23" s="23">
        <v>11.215266369387097</v>
      </c>
      <c r="BK23" s="24">
        <f t="shared" si="3"/>
        <v>174.27982969947882</v>
      </c>
    </row>
    <row r="24" spans="1:63" s="25" customFormat="1" ht="15">
      <c r="A24" s="20"/>
      <c r="B24" s="7" t="s">
        <v>180</v>
      </c>
      <c r="C24" s="21">
        <v>0</v>
      </c>
      <c r="D24" s="22">
        <v>2.197302580645161</v>
      </c>
      <c r="E24" s="22">
        <v>0</v>
      </c>
      <c r="F24" s="22">
        <v>0</v>
      </c>
      <c r="G24" s="23">
        <v>0</v>
      </c>
      <c r="H24" s="21">
        <v>2.9144432724516127</v>
      </c>
      <c r="I24" s="22">
        <v>50.66979750967741</v>
      </c>
      <c r="J24" s="22">
        <v>0</v>
      </c>
      <c r="K24" s="22">
        <v>0</v>
      </c>
      <c r="L24" s="23">
        <v>2.680334289580645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0.1560084829032258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7.871617810838711</v>
      </c>
      <c r="AW24" s="22">
        <v>22.03067640120977</v>
      </c>
      <c r="AX24" s="22">
        <v>0</v>
      </c>
      <c r="AY24" s="22">
        <v>0</v>
      </c>
      <c r="AZ24" s="23">
        <v>1.2358647866451613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0.22194597054838713</v>
      </c>
      <c r="BG24" s="22">
        <v>0</v>
      </c>
      <c r="BH24" s="22">
        <v>0</v>
      </c>
      <c r="BI24" s="22">
        <v>0</v>
      </c>
      <c r="BJ24" s="23">
        <v>0.001096137741935484</v>
      </c>
      <c r="BK24" s="24">
        <f t="shared" si="3"/>
        <v>89.97908724224203</v>
      </c>
    </row>
    <row r="25" spans="1:63" s="25" customFormat="1" ht="15">
      <c r="A25" s="20"/>
      <c r="B25" s="7" t="s">
        <v>181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4.0905899792580644</v>
      </c>
      <c r="I25" s="22">
        <v>19.989030104516132</v>
      </c>
      <c r="J25" s="22">
        <v>0</v>
      </c>
      <c r="K25" s="22">
        <v>0</v>
      </c>
      <c r="L25" s="23">
        <v>0.6737867071290322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0.271635887032258</v>
      </c>
      <c r="S25" s="22">
        <v>0.32729322580645165</v>
      </c>
      <c r="T25" s="22">
        <v>0</v>
      </c>
      <c r="U25" s="22">
        <v>0</v>
      </c>
      <c r="V25" s="23">
        <v>0.2607436032258065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14.999130769645161</v>
      </c>
      <c r="AW25" s="22">
        <v>1.3055422991211858</v>
      </c>
      <c r="AX25" s="22">
        <v>0</v>
      </c>
      <c r="AY25" s="22">
        <v>0</v>
      </c>
      <c r="AZ25" s="23">
        <v>8.253382217483871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1.003853590677419</v>
      </c>
      <c r="BG25" s="22">
        <v>3.265687741935484</v>
      </c>
      <c r="BH25" s="22">
        <v>0</v>
      </c>
      <c r="BI25" s="22">
        <v>0</v>
      </c>
      <c r="BJ25" s="23">
        <v>0</v>
      </c>
      <c r="BK25" s="24">
        <f t="shared" si="3"/>
        <v>54.44067612583086</v>
      </c>
    </row>
    <row r="26" spans="1:63" s="25" customFormat="1" ht="15">
      <c r="A26" s="20"/>
      <c r="B26" s="7" t="s">
        <v>194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1.166583930903226</v>
      </c>
      <c r="I26" s="22">
        <v>0</v>
      </c>
      <c r="J26" s="22">
        <v>0</v>
      </c>
      <c r="K26" s="22">
        <v>0</v>
      </c>
      <c r="L26" s="23">
        <v>0.5207820672580645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0.1987332462903226</v>
      </c>
      <c r="S26" s="22">
        <v>0</v>
      </c>
      <c r="T26" s="22">
        <v>0</v>
      </c>
      <c r="U26" s="22">
        <v>0</v>
      </c>
      <c r="V26" s="23">
        <v>0.8743455483870968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9.338915332516128</v>
      </c>
      <c r="AW26" s="22">
        <v>2.9986106133598285</v>
      </c>
      <c r="AX26" s="22">
        <v>0</v>
      </c>
      <c r="AY26" s="22">
        <v>0</v>
      </c>
      <c r="AZ26" s="23">
        <v>8.977668153580645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0.40519445180645164</v>
      </c>
      <c r="BG26" s="22">
        <v>0</v>
      </c>
      <c r="BH26" s="22">
        <v>0</v>
      </c>
      <c r="BI26" s="22">
        <v>0</v>
      </c>
      <c r="BJ26" s="23">
        <v>0.0005452687096774193</v>
      </c>
      <c r="BK26" s="24">
        <f t="shared" si="3"/>
        <v>24.48137861281144</v>
      </c>
    </row>
    <row r="27" spans="1:63" s="25" customFormat="1" ht="15">
      <c r="A27" s="20"/>
      <c r="B27" s="7" t="s">
        <v>213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5.483489675645161</v>
      </c>
      <c r="I27" s="22">
        <v>103.41993948387096</v>
      </c>
      <c r="J27" s="22">
        <v>0</v>
      </c>
      <c r="K27" s="22">
        <v>0</v>
      </c>
      <c r="L27" s="23">
        <v>7.6898732613548395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0.39673074774193545</v>
      </c>
      <c r="S27" s="22">
        <v>8.29749193548387</v>
      </c>
      <c r="T27" s="22">
        <v>0</v>
      </c>
      <c r="U27" s="22">
        <v>0</v>
      </c>
      <c r="V27" s="23">
        <v>0.03568364064516129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0.0027598943548387098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11.394720163838711</v>
      </c>
      <c r="AW27" s="22">
        <v>7.559330155866636</v>
      </c>
      <c r="AX27" s="22">
        <v>0</v>
      </c>
      <c r="AY27" s="22">
        <v>0</v>
      </c>
      <c r="AZ27" s="23">
        <v>0.48687653212903226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0.1517540826451613</v>
      </c>
      <c r="BG27" s="22">
        <v>3.8638520967741936</v>
      </c>
      <c r="BH27" s="22">
        <v>0</v>
      </c>
      <c r="BI27" s="22">
        <v>0</v>
      </c>
      <c r="BJ27" s="23">
        <v>0.15862935480645163</v>
      </c>
      <c r="BK27" s="24">
        <f t="shared" si="3"/>
        <v>148.94113102515698</v>
      </c>
    </row>
    <row r="28" spans="1:63" s="25" customFormat="1" ht="15">
      <c r="A28" s="20"/>
      <c r="B28" s="7" t="s">
        <v>214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2.091026551645161</v>
      </c>
      <c r="I28" s="22">
        <v>117.51618193548386</v>
      </c>
      <c r="J28" s="22">
        <v>0</v>
      </c>
      <c r="K28" s="22">
        <v>0</v>
      </c>
      <c r="L28" s="23">
        <v>1.8963342377419352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0.10466700696774192</v>
      </c>
      <c r="S28" s="22">
        <v>0</v>
      </c>
      <c r="T28" s="22">
        <v>0</v>
      </c>
      <c r="U28" s="22">
        <v>0</v>
      </c>
      <c r="V28" s="23">
        <v>1.6976742973870973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6.906244887903224</v>
      </c>
      <c r="AW28" s="22">
        <v>0.04760154374840898</v>
      </c>
      <c r="AX28" s="22">
        <v>0</v>
      </c>
      <c r="AY28" s="22">
        <v>0</v>
      </c>
      <c r="AZ28" s="23">
        <v>1.3032418767419351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0.006084797258064517</v>
      </c>
      <c r="BG28" s="22">
        <v>0</v>
      </c>
      <c r="BH28" s="22">
        <v>0</v>
      </c>
      <c r="BI28" s="22">
        <v>0</v>
      </c>
      <c r="BJ28" s="23">
        <v>0.044253070967741934</v>
      </c>
      <c r="BK28" s="24">
        <f t="shared" si="3"/>
        <v>131.61331020584518</v>
      </c>
    </row>
    <row r="29" spans="1:63" s="25" customFormat="1" ht="15">
      <c r="A29" s="20"/>
      <c r="B29" s="7" t="s">
        <v>215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12.21236665632258</v>
      </c>
      <c r="I29" s="22">
        <v>3.1072389161935488</v>
      </c>
      <c r="J29" s="22">
        <v>0</v>
      </c>
      <c r="K29" s="22">
        <v>0</v>
      </c>
      <c r="L29" s="23">
        <v>6.8080215030645155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8.163003814354838</v>
      </c>
      <c r="S29" s="22">
        <v>1.089304548387097</v>
      </c>
      <c r="T29" s="22">
        <v>0</v>
      </c>
      <c r="U29" s="22">
        <v>0</v>
      </c>
      <c r="V29" s="23">
        <v>4.918483103064515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27.388389265935487</v>
      </c>
      <c r="AW29" s="22">
        <v>13.258048616705747</v>
      </c>
      <c r="AX29" s="22">
        <v>0.5378846774193549</v>
      </c>
      <c r="AY29" s="22">
        <v>0</v>
      </c>
      <c r="AZ29" s="23">
        <v>12.522109828290327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11.488435176741934</v>
      </c>
      <c r="BG29" s="22">
        <v>0.559400064516129</v>
      </c>
      <c r="BH29" s="22">
        <v>0</v>
      </c>
      <c r="BI29" s="22">
        <v>0</v>
      </c>
      <c r="BJ29" s="23">
        <v>9.03453526803226</v>
      </c>
      <c r="BK29" s="24">
        <f t="shared" si="3"/>
        <v>111.08722143902833</v>
      </c>
    </row>
    <row r="30" spans="1:63" s="25" customFormat="1" ht="15">
      <c r="A30" s="20"/>
      <c r="B30" s="7" t="s">
        <v>216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3.3410201589677415</v>
      </c>
      <c r="I30" s="22">
        <v>93.71077243935484</v>
      </c>
      <c r="J30" s="22">
        <v>0</v>
      </c>
      <c r="K30" s="22">
        <v>0</v>
      </c>
      <c r="L30" s="23">
        <v>1.702796877419355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0.05252133225806451</v>
      </c>
      <c r="S30" s="22">
        <v>0</v>
      </c>
      <c r="T30" s="22">
        <v>0</v>
      </c>
      <c r="U30" s="22">
        <v>0</v>
      </c>
      <c r="V30" s="23">
        <v>5.528561290322581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4.357689338580644</v>
      </c>
      <c r="AW30" s="22">
        <v>8.384433327705342</v>
      </c>
      <c r="AX30" s="22">
        <v>0</v>
      </c>
      <c r="AY30" s="22">
        <v>0</v>
      </c>
      <c r="AZ30" s="23">
        <v>1.2275060201612904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0.10652122338709677</v>
      </c>
      <c r="BG30" s="22">
        <v>0</v>
      </c>
      <c r="BH30" s="22">
        <v>2.206911612903226</v>
      </c>
      <c r="BI30" s="22">
        <v>0</v>
      </c>
      <c r="BJ30" s="23">
        <v>0.0278739546451613</v>
      </c>
      <c r="BK30" s="24">
        <f t="shared" si="3"/>
        <v>120.64660757570533</v>
      </c>
    </row>
    <row r="31" spans="1:63" s="25" customFormat="1" ht="15">
      <c r="A31" s="20"/>
      <c r="B31" s="7" t="s">
        <v>218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2.511144469096774</v>
      </c>
      <c r="I31" s="22">
        <v>0.8088942139354837</v>
      </c>
      <c r="J31" s="22">
        <v>0</v>
      </c>
      <c r="K31" s="22">
        <v>0</v>
      </c>
      <c r="L31" s="23">
        <v>6.220686869193549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0.4172563243548388</v>
      </c>
      <c r="S31" s="22">
        <v>0</v>
      </c>
      <c r="T31" s="22">
        <v>0</v>
      </c>
      <c r="U31" s="22">
        <v>0</v>
      </c>
      <c r="V31" s="23">
        <v>0.020721857580645164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10.389722743516126</v>
      </c>
      <c r="AW31" s="22">
        <v>0.9017452056412418</v>
      </c>
      <c r="AX31" s="22">
        <v>0</v>
      </c>
      <c r="AY31" s="22">
        <v>0</v>
      </c>
      <c r="AZ31" s="23">
        <v>5.4952235102580635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0.7117486324838711</v>
      </c>
      <c r="BG31" s="22">
        <v>1.2300729111612902</v>
      </c>
      <c r="BH31" s="22">
        <v>0</v>
      </c>
      <c r="BI31" s="22">
        <v>0</v>
      </c>
      <c r="BJ31" s="23">
        <v>0.3411597885161289</v>
      </c>
      <c r="BK31" s="24">
        <f t="shared" si="3"/>
        <v>29.048376525738014</v>
      </c>
    </row>
    <row r="32" spans="1:63" s="25" customFormat="1" ht="15">
      <c r="A32" s="20"/>
      <c r="B32" s="7" t="s">
        <v>219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27.698777406354836</v>
      </c>
      <c r="I32" s="22">
        <v>92.51940027741935</v>
      </c>
      <c r="J32" s="22">
        <v>0</v>
      </c>
      <c r="K32" s="22">
        <v>0</v>
      </c>
      <c r="L32" s="23">
        <v>55.77508426993548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0.8719685356774193</v>
      </c>
      <c r="S32" s="22">
        <v>10.959154838709678</v>
      </c>
      <c r="T32" s="22">
        <v>0</v>
      </c>
      <c r="U32" s="22">
        <v>0</v>
      </c>
      <c r="V32" s="23">
        <v>5.031116403096772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0.18323003306451613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16.52648254332258</v>
      </c>
      <c r="AW32" s="22">
        <v>10.037543825050545</v>
      </c>
      <c r="AX32" s="22">
        <v>0</v>
      </c>
      <c r="AY32" s="22">
        <v>0</v>
      </c>
      <c r="AZ32" s="23">
        <v>4.131678612645162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1.0038222936774195</v>
      </c>
      <c r="BG32" s="22">
        <v>0</v>
      </c>
      <c r="BH32" s="22">
        <v>0</v>
      </c>
      <c r="BI32" s="22">
        <v>0</v>
      </c>
      <c r="BJ32" s="23">
        <v>0.020784302258064515</v>
      </c>
      <c r="BK32" s="24">
        <f t="shared" si="3"/>
        <v>224.7590433412118</v>
      </c>
    </row>
    <row r="33" spans="1:63" s="25" customFormat="1" ht="15">
      <c r="A33" s="20"/>
      <c r="B33" s="7" t="s">
        <v>220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0.938945919580645</v>
      </c>
      <c r="I33" s="22">
        <v>1.1240873225806454</v>
      </c>
      <c r="J33" s="22">
        <v>0</v>
      </c>
      <c r="K33" s="22">
        <v>0</v>
      </c>
      <c r="L33" s="23">
        <v>0.9316778703225805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8.464248523096773</v>
      </c>
      <c r="S33" s="22">
        <v>4.072928947935483</v>
      </c>
      <c r="T33" s="22">
        <v>0</v>
      </c>
      <c r="U33" s="22">
        <v>0</v>
      </c>
      <c r="V33" s="23">
        <v>0.6688460348064516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13.053216856806454</v>
      </c>
      <c r="AW33" s="22">
        <v>2.3155954184437317</v>
      </c>
      <c r="AX33" s="22">
        <v>0</v>
      </c>
      <c r="AY33" s="22">
        <v>0</v>
      </c>
      <c r="AZ33" s="23">
        <v>3.8386564665161282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6.581178781935484</v>
      </c>
      <c r="BG33" s="22">
        <v>0.778683464516129</v>
      </c>
      <c r="BH33" s="22">
        <v>0</v>
      </c>
      <c r="BI33" s="22">
        <v>0</v>
      </c>
      <c r="BJ33" s="23">
        <v>2.058992782580645</v>
      </c>
      <c r="BK33" s="24">
        <f t="shared" si="3"/>
        <v>44.827058389121156</v>
      </c>
    </row>
    <row r="34" spans="1:63" s="25" customFormat="1" ht="15">
      <c r="A34" s="20"/>
      <c r="B34" s="7" t="s">
        <v>222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4.818283231032258</v>
      </c>
      <c r="I34" s="22">
        <v>48.36031725019355</v>
      </c>
      <c r="J34" s="22">
        <v>0</v>
      </c>
      <c r="K34" s="22">
        <v>0</v>
      </c>
      <c r="L34" s="23">
        <v>39.13773801803226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0.18743317777419355</v>
      </c>
      <c r="S34" s="22">
        <v>0</v>
      </c>
      <c r="T34" s="22">
        <v>0</v>
      </c>
      <c r="U34" s="22">
        <v>0</v>
      </c>
      <c r="V34" s="23">
        <v>0.26894131261290327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3.3669619196129026</v>
      </c>
      <c r="AW34" s="22">
        <v>2.2492694671192113</v>
      </c>
      <c r="AX34" s="22">
        <v>0</v>
      </c>
      <c r="AY34" s="22">
        <v>0</v>
      </c>
      <c r="AZ34" s="23">
        <v>4.52888379716129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1.4743326754838708</v>
      </c>
      <c r="BG34" s="22">
        <v>0</v>
      </c>
      <c r="BH34" s="22">
        <v>0</v>
      </c>
      <c r="BI34" s="22">
        <v>0</v>
      </c>
      <c r="BJ34" s="23">
        <v>0.9902528649354839</v>
      </c>
      <c r="BK34" s="24">
        <f t="shared" si="3"/>
        <v>105.38241371395793</v>
      </c>
    </row>
    <row r="35" spans="1:63" s="25" customFormat="1" ht="15">
      <c r="A35" s="20"/>
      <c r="B35" s="7" t="s">
        <v>223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17.591027393870977</v>
      </c>
      <c r="I35" s="22">
        <v>304.216112</v>
      </c>
      <c r="J35" s="22">
        <v>0</v>
      </c>
      <c r="K35" s="22">
        <v>0</v>
      </c>
      <c r="L35" s="23">
        <v>11.602275880258063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1.8828474682903225</v>
      </c>
      <c r="S35" s="22">
        <v>0</v>
      </c>
      <c r="T35" s="22">
        <v>0</v>
      </c>
      <c r="U35" s="22">
        <v>0</v>
      </c>
      <c r="V35" s="23">
        <v>1.4116148087741935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7.940180747451614</v>
      </c>
      <c r="AW35" s="22">
        <v>1.074552616929655</v>
      </c>
      <c r="AX35" s="22">
        <v>0</v>
      </c>
      <c r="AY35" s="22">
        <v>0</v>
      </c>
      <c r="AZ35" s="23">
        <v>6.042088592967741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0.5234443015483872</v>
      </c>
      <c r="BG35" s="22">
        <v>0</v>
      </c>
      <c r="BH35" s="22">
        <v>0</v>
      </c>
      <c r="BI35" s="22">
        <v>0</v>
      </c>
      <c r="BJ35" s="23">
        <v>21.732184943903224</v>
      </c>
      <c r="BK35" s="24">
        <f t="shared" si="3"/>
        <v>374.01632875399423</v>
      </c>
    </row>
    <row r="36" spans="1:63" s="25" customFormat="1" ht="15">
      <c r="A36" s="20"/>
      <c r="B36" s="7" t="s">
        <v>224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1.3909922440645164</v>
      </c>
      <c r="I36" s="22">
        <v>82.16617419354837</v>
      </c>
      <c r="J36" s="22">
        <v>0</v>
      </c>
      <c r="K36" s="22">
        <v>0</v>
      </c>
      <c r="L36" s="23">
        <v>3.736074317903226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0.004973216935483871</v>
      </c>
      <c r="S36" s="22">
        <v>0</v>
      </c>
      <c r="T36" s="22">
        <v>0</v>
      </c>
      <c r="U36" s="22">
        <v>0</v>
      </c>
      <c r="V36" s="23">
        <v>0.012979012129032259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26.51648812699999</v>
      </c>
      <c r="AW36" s="22">
        <v>2.048194161351727</v>
      </c>
      <c r="AX36" s="22">
        <v>0</v>
      </c>
      <c r="AY36" s="22">
        <v>0</v>
      </c>
      <c r="AZ36" s="23">
        <v>4.911853393548387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0.15165887258064517</v>
      </c>
      <c r="BG36" s="22">
        <v>0</v>
      </c>
      <c r="BH36" s="22">
        <v>0</v>
      </c>
      <c r="BI36" s="22">
        <v>0</v>
      </c>
      <c r="BJ36" s="23">
        <v>0.016731049999999997</v>
      </c>
      <c r="BK36" s="24">
        <f t="shared" si="3"/>
        <v>120.95611858906139</v>
      </c>
    </row>
    <row r="37" spans="1:63" s="25" customFormat="1" ht="15">
      <c r="A37" s="20"/>
      <c r="B37" s="7" t="s">
        <v>226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1.958854222580645</v>
      </c>
      <c r="I37" s="22">
        <v>101.42236129032258</v>
      </c>
      <c r="J37" s="22">
        <v>0</v>
      </c>
      <c r="K37" s="22">
        <v>0</v>
      </c>
      <c r="L37" s="23">
        <v>10.180066053709679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0.024816109677419353</v>
      </c>
      <c r="S37" s="22">
        <v>0</v>
      </c>
      <c r="T37" s="22">
        <v>0</v>
      </c>
      <c r="U37" s="22">
        <v>0</v>
      </c>
      <c r="V37" s="23">
        <v>0.017451212677419354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2.304544152090673</v>
      </c>
      <c r="AW37" s="22">
        <v>0</v>
      </c>
      <c r="AX37" s="22">
        <v>0</v>
      </c>
      <c r="AY37" s="22">
        <v>0</v>
      </c>
      <c r="AZ37" s="23">
        <v>3.2669526795483868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0.02908748603225806</v>
      </c>
      <c r="BG37" s="22">
        <v>0</v>
      </c>
      <c r="BH37" s="22">
        <v>0</v>
      </c>
      <c r="BI37" s="22">
        <v>0</v>
      </c>
      <c r="BJ37" s="23">
        <v>0.001077282258064516</v>
      </c>
      <c r="BK37" s="24">
        <f aca="true" t="shared" si="4" ref="BK37:BK46">SUM(C37:BJ37)</f>
        <v>119.20521048889711</v>
      </c>
    </row>
    <row r="38" spans="1:63" s="25" customFormat="1" ht="15">
      <c r="A38" s="20"/>
      <c r="B38" s="7" t="s">
        <v>227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5.969984217903224</v>
      </c>
      <c r="I38" s="22">
        <v>11.302527379999999</v>
      </c>
      <c r="J38" s="22">
        <v>0</v>
      </c>
      <c r="K38" s="22">
        <v>0</v>
      </c>
      <c r="L38" s="23">
        <v>5.842420824096775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4.212950371096775</v>
      </c>
      <c r="S38" s="22">
        <v>0</v>
      </c>
      <c r="T38" s="22">
        <v>0</v>
      </c>
      <c r="U38" s="22">
        <v>0</v>
      </c>
      <c r="V38" s="23">
        <v>3.7186076428387094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25.972411364290327</v>
      </c>
      <c r="AW38" s="22">
        <v>9.109269544461702</v>
      </c>
      <c r="AX38" s="22">
        <v>0.1050410322580645</v>
      </c>
      <c r="AY38" s="22">
        <v>0</v>
      </c>
      <c r="AZ38" s="23">
        <v>8.610294019677422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19.07158012412903</v>
      </c>
      <c r="BG38" s="22">
        <v>11.018793779806455</v>
      </c>
      <c r="BH38" s="22">
        <v>0</v>
      </c>
      <c r="BI38" s="22">
        <v>0</v>
      </c>
      <c r="BJ38" s="23">
        <v>18.793605846645168</v>
      </c>
      <c r="BK38" s="24">
        <f t="shared" si="4"/>
        <v>123.72748614720363</v>
      </c>
    </row>
    <row r="39" spans="1:63" s="25" customFormat="1" ht="15">
      <c r="A39" s="20"/>
      <c r="B39" s="7" t="s">
        <v>228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9.710744612387096</v>
      </c>
      <c r="I39" s="22">
        <v>12.079375993548387</v>
      </c>
      <c r="J39" s="22">
        <v>0</v>
      </c>
      <c r="K39" s="22">
        <v>0</v>
      </c>
      <c r="L39" s="23">
        <v>1.8248451537096777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0.016208649354838713</v>
      </c>
      <c r="S39" s="22">
        <v>0</v>
      </c>
      <c r="T39" s="22">
        <v>0</v>
      </c>
      <c r="U39" s="22">
        <v>0</v>
      </c>
      <c r="V39" s="23">
        <v>9.414467151483871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4.575397189483871</v>
      </c>
      <c r="AW39" s="22">
        <v>8.15782448987348</v>
      </c>
      <c r="AX39" s="22">
        <v>0</v>
      </c>
      <c r="AY39" s="22">
        <v>0</v>
      </c>
      <c r="AZ39" s="23">
        <v>0.5912443225806452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0.554743099064516</v>
      </c>
      <c r="BG39" s="22">
        <v>0</v>
      </c>
      <c r="BH39" s="22">
        <v>0</v>
      </c>
      <c r="BI39" s="22">
        <v>0</v>
      </c>
      <c r="BJ39" s="23">
        <v>0.03224969032258064</v>
      </c>
      <c r="BK39" s="24">
        <f t="shared" si="4"/>
        <v>46.95710035180897</v>
      </c>
    </row>
    <row r="40" spans="1:63" s="25" customFormat="1" ht="15">
      <c r="A40" s="20"/>
      <c r="B40" s="7" t="s">
        <v>156</v>
      </c>
      <c r="C40" s="21">
        <v>0</v>
      </c>
      <c r="D40" s="22">
        <v>5.364079032258064</v>
      </c>
      <c r="E40" s="22">
        <v>0</v>
      </c>
      <c r="F40" s="22">
        <v>0</v>
      </c>
      <c r="G40" s="23">
        <v>0</v>
      </c>
      <c r="H40" s="21">
        <v>0.23719957480645162</v>
      </c>
      <c r="I40" s="22">
        <v>0</v>
      </c>
      <c r="J40" s="22">
        <v>0</v>
      </c>
      <c r="K40" s="22">
        <v>0</v>
      </c>
      <c r="L40" s="23">
        <v>0.058215622322580644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0.10851639164516132</v>
      </c>
      <c r="S40" s="22">
        <v>0</v>
      </c>
      <c r="T40" s="22">
        <v>0</v>
      </c>
      <c r="U40" s="22">
        <v>0</v>
      </c>
      <c r="V40" s="23">
        <v>0.005364079032258064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0.0005283524193548388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25.019904473064525</v>
      </c>
      <c r="AW40" s="22">
        <v>2.8671285424673485</v>
      </c>
      <c r="AX40" s="22">
        <v>0</v>
      </c>
      <c r="AY40" s="22">
        <v>0</v>
      </c>
      <c r="AZ40" s="23">
        <v>0.23129731619354835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0.34861539190322577</v>
      </c>
      <c r="BG40" s="22">
        <v>1.5850572580645161</v>
      </c>
      <c r="BH40" s="22">
        <v>0</v>
      </c>
      <c r="BI40" s="22">
        <v>0</v>
      </c>
      <c r="BJ40" s="23">
        <v>0.003170114516129033</v>
      </c>
      <c r="BK40" s="24">
        <f t="shared" si="4"/>
        <v>35.82907614869316</v>
      </c>
    </row>
    <row r="41" spans="1:63" s="25" customFormat="1" ht="15">
      <c r="A41" s="20"/>
      <c r="B41" s="7" t="s">
        <v>245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0.19909618187096775</v>
      </c>
      <c r="I41" s="22">
        <v>7.595772258064516</v>
      </c>
      <c r="J41" s="22">
        <v>0</v>
      </c>
      <c r="K41" s="22">
        <v>0</v>
      </c>
      <c r="L41" s="23">
        <v>12.762236519483872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0.03147702870967742</v>
      </c>
      <c r="S41" s="22">
        <v>0</v>
      </c>
      <c r="T41" s="22">
        <v>0</v>
      </c>
      <c r="U41" s="22">
        <v>0</v>
      </c>
      <c r="V41" s="23">
        <v>3.261841629677419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0.13405158248387097</v>
      </c>
      <c r="AW41" s="22">
        <v>2.704404627672016</v>
      </c>
      <c r="AX41" s="22">
        <v>0</v>
      </c>
      <c r="AY41" s="22">
        <v>0</v>
      </c>
      <c r="AZ41" s="23">
        <v>19.174147854580646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0.021145486129032255</v>
      </c>
      <c r="BG41" s="22">
        <v>0</v>
      </c>
      <c r="BH41" s="22">
        <v>0</v>
      </c>
      <c r="BI41" s="22">
        <v>0</v>
      </c>
      <c r="BJ41" s="23">
        <v>0.6723071560967743</v>
      </c>
      <c r="BK41" s="24">
        <f>SUM(C41:BJ41)</f>
        <v>46.556480324768785</v>
      </c>
    </row>
    <row r="42" spans="1:63" s="25" customFormat="1" ht="15">
      <c r="A42" s="20"/>
      <c r="B42" s="7" t="s">
        <v>293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0.5211093538709677</v>
      </c>
      <c r="I42" s="22">
        <v>3.966062187096774</v>
      </c>
      <c r="J42" s="22">
        <v>3.8853280967741934</v>
      </c>
      <c r="K42" s="22">
        <v>0</v>
      </c>
      <c r="L42" s="23">
        <v>2.848333233419354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2.387585681612902</v>
      </c>
      <c r="S42" s="22">
        <v>0.504588064516129</v>
      </c>
      <c r="T42" s="22">
        <v>2.018352258064516</v>
      </c>
      <c r="U42" s="22">
        <v>0</v>
      </c>
      <c r="V42" s="23">
        <v>7.831022980903228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6.375874612290322</v>
      </c>
      <c r="AW42" s="22">
        <v>2.9399032983906634</v>
      </c>
      <c r="AX42" s="22">
        <v>0</v>
      </c>
      <c r="AY42" s="22">
        <v>0</v>
      </c>
      <c r="AZ42" s="23">
        <v>7.054319081258064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11.274237090935486</v>
      </c>
      <c r="BG42" s="22">
        <v>0.5773005827096774</v>
      </c>
      <c r="BH42" s="22">
        <v>0.05043482258064516</v>
      </c>
      <c r="BI42" s="22">
        <v>0</v>
      </c>
      <c r="BJ42" s="23">
        <v>7.911023488258064</v>
      </c>
      <c r="BK42" s="24">
        <f t="shared" si="4"/>
        <v>60.14547483268099</v>
      </c>
    </row>
    <row r="43" spans="1:63" s="25" customFormat="1" ht="15">
      <c r="A43" s="20"/>
      <c r="B43" s="7" t="s">
        <v>294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0.06651501235483871</v>
      </c>
      <c r="I43" s="22">
        <v>6.065198709677419</v>
      </c>
      <c r="J43" s="22">
        <v>0</v>
      </c>
      <c r="K43" s="22">
        <v>0</v>
      </c>
      <c r="L43" s="23">
        <v>1.211018009032258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0.043972684193548384</v>
      </c>
      <c r="S43" s="22">
        <v>2.628252774193548</v>
      </c>
      <c r="T43" s="22">
        <v>0</v>
      </c>
      <c r="U43" s="22">
        <v>0</v>
      </c>
      <c r="V43" s="23">
        <v>0.0020217329032258063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1.108803788677419</v>
      </c>
      <c r="AW43" s="22">
        <v>7.124644801264374</v>
      </c>
      <c r="AX43" s="22">
        <v>0</v>
      </c>
      <c r="AY43" s="22">
        <v>0</v>
      </c>
      <c r="AZ43" s="23">
        <v>2.222144634741936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0.02273953064516129</v>
      </c>
      <c r="BG43" s="22">
        <v>0</v>
      </c>
      <c r="BH43" s="22">
        <v>0</v>
      </c>
      <c r="BI43" s="22">
        <v>0</v>
      </c>
      <c r="BJ43" s="23">
        <v>0.30436054867741946</v>
      </c>
      <c r="BK43" s="24">
        <f t="shared" si="4"/>
        <v>20.799672226361146</v>
      </c>
    </row>
    <row r="44" spans="1:63" s="25" customFormat="1" ht="15">
      <c r="A44" s="20"/>
      <c r="B44" s="7" t="s">
        <v>229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5.06673483767742</v>
      </c>
      <c r="I44" s="22">
        <v>101.07997825474193</v>
      </c>
      <c r="J44" s="22">
        <v>0</v>
      </c>
      <c r="K44" s="22">
        <v>0</v>
      </c>
      <c r="L44" s="23">
        <v>0.7767900416129032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0.54766107</v>
      </c>
      <c r="S44" s="22">
        <v>0</v>
      </c>
      <c r="T44" s="22">
        <v>0</v>
      </c>
      <c r="U44" s="22">
        <v>0</v>
      </c>
      <c r="V44" s="23">
        <v>0.036939016451612905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6.283321451764496</v>
      </c>
      <c r="AW44" s="22">
        <v>0</v>
      </c>
      <c r="AX44" s="22">
        <v>0</v>
      </c>
      <c r="AY44" s="22">
        <v>0</v>
      </c>
      <c r="AZ44" s="23">
        <v>3.9216903019354836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0.8438033229354839</v>
      </c>
      <c r="BG44" s="22">
        <v>0</v>
      </c>
      <c r="BH44" s="22">
        <v>0</v>
      </c>
      <c r="BI44" s="22">
        <v>0</v>
      </c>
      <c r="BJ44" s="23">
        <v>0.001069161612903226</v>
      </c>
      <c r="BK44" s="24">
        <f t="shared" si="4"/>
        <v>118.55798745873223</v>
      </c>
    </row>
    <row r="45" spans="1:63" s="25" customFormat="1" ht="15">
      <c r="A45" s="20"/>
      <c r="B45" s="7" t="s">
        <v>230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5.811904110967742</v>
      </c>
      <c r="I45" s="22">
        <v>24.617872569129037</v>
      </c>
      <c r="J45" s="22">
        <v>0</v>
      </c>
      <c r="K45" s="22">
        <v>0</v>
      </c>
      <c r="L45" s="23">
        <v>0.44629119387096766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0.05334482451612903</v>
      </c>
      <c r="S45" s="22">
        <v>0</v>
      </c>
      <c r="T45" s="22">
        <v>0</v>
      </c>
      <c r="U45" s="22">
        <v>0</v>
      </c>
      <c r="V45" s="23">
        <v>0.007468275161290321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0.2733198478387097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7.192543225645162</v>
      </c>
      <c r="AW45" s="22">
        <v>0.3270271101037649</v>
      </c>
      <c r="AX45" s="22">
        <v>0</v>
      </c>
      <c r="AY45" s="22">
        <v>0</v>
      </c>
      <c r="AZ45" s="23">
        <v>1.2624860032258065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0.9589232797419354</v>
      </c>
      <c r="BG45" s="22">
        <v>0</v>
      </c>
      <c r="BH45" s="22">
        <v>0</v>
      </c>
      <c r="BI45" s="22">
        <v>0</v>
      </c>
      <c r="BJ45" s="23">
        <v>0</v>
      </c>
      <c r="BK45" s="24">
        <f t="shared" si="4"/>
        <v>40.951180440200545</v>
      </c>
    </row>
    <row r="46" spans="1:63" s="25" customFormat="1" ht="15">
      <c r="A46" s="20"/>
      <c r="B46" s="7" t="s">
        <v>231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71.00086142709677</v>
      </c>
      <c r="I46" s="22">
        <v>44.15674967741935</v>
      </c>
      <c r="J46" s="22">
        <v>0</v>
      </c>
      <c r="K46" s="22">
        <v>0</v>
      </c>
      <c r="L46" s="23">
        <v>0.5000884903225807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0.013300225806451614</v>
      </c>
      <c r="S46" s="22">
        <v>0</v>
      </c>
      <c r="T46" s="22">
        <v>0</v>
      </c>
      <c r="U46" s="22">
        <v>0</v>
      </c>
      <c r="V46" s="23">
        <v>0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0.8966612005483791</v>
      </c>
      <c r="AW46" s="22">
        <v>0</v>
      </c>
      <c r="AX46" s="22">
        <v>0</v>
      </c>
      <c r="AY46" s="22">
        <v>0</v>
      </c>
      <c r="AZ46" s="23">
        <v>0.4654011387096775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1.0630909572580645</v>
      </c>
      <c r="BG46" s="22">
        <v>0</v>
      </c>
      <c r="BH46" s="22">
        <v>0</v>
      </c>
      <c r="BI46" s="22">
        <v>0</v>
      </c>
      <c r="BJ46" s="23">
        <v>0</v>
      </c>
      <c r="BK46" s="24">
        <f t="shared" si="4"/>
        <v>118.09615311716128</v>
      </c>
    </row>
    <row r="47" spans="1:63" s="25" customFormat="1" ht="15">
      <c r="A47" s="20"/>
      <c r="B47" s="7" t="s">
        <v>233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10.602517081322587</v>
      </c>
      <c r="I47" s="22">
        <v>5.937619927354839</v>
      </c>
      <c r="J47" s="22">
        <v>1.3081737903225807</v>
      </c>
      <c r="K47" s="22">
        <v>0</v>
      </c>
      <c r="L47" s="23">
        <v>6.302572714129033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5.218331207451613</v>
      </c>
      <c r="S47" s="22">
        <v>0</v>
      </c>
      <c r="T47" s="22">
        <v>0.10465390322580645</v>
      </c>
      <c r="U47" s="22">
        <v>0</v>
      </c>
      <c r="V47" s="23">
        <v>1.055314695548387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25.70788956387097</v>
      </c>
      <c r="AW47" s="22">
        <v>4.450288480485153</v>
      </c>
      <c r="AX47" s="22">
        <v>0</v>
      </c>
      <c r="AY47" s="22">
        <v>0</v>
      </c>
      <c r="AZ47" s="23">
        <v>3.875404695677419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11.954775429612905</v>
      </c>
      <c r="BG47" s="22">
        <v>0.07305116451612903</v>
      </c>
      <c r="BH47" s="22">
        <v>0</v>
      </c>
      <c r="BI47" s="22">
        <v>0</v>
      </c>
      <c r="BJ47" s="23">
        <v>1.8121801082258067</v>
      </c>
      <c r="BK47" s="24">
        <f>SUM(C47:BJ47)</f>
        <v>78.40277276174322</v>
      </c>
    </row>
    <row r="48" spans="1:63" s="25" customFormat="1" ht="15">
      <c r="A48" s="20"/>
      <c r="B48" s="7" t="s">
        <v>234</v>
      </c>
      <c r="C48" s="21">
        <v>0</v>
      </c>
      <c r="D48" s="22">
        <v>2.1165896774193547</v>
      </c>
      <c r="E48" s="22">
        <v>0</v>
      </c>
      <c r="F48" s="22">
        <v>0</v>
      </c>
      <c r="G48" s="23">
        <v>0</v>
      </c>
      <c r="H48" s="21">
        <v>4.6688838630967755</v>
      </c>
      <c r="I48" s="22">
        <v>3.3865434838709674</v>
      </c>
      <c r="J48" s="22">
        <v>0</v>
      </c>
      <c r="K48" s="22">
        <v>0</v>
      </c>
      <c r="L48" s="23">
        <v>0.33865434838709674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4.794075619354839</v>
      </c>
      <c r="S48" s="22">
        <v>0</v>
      </c>
      <c r="T48" s="22">
        <v>0</v>
      </c>
      <c r="U48" s="22">
        <v>0</v>
      </c>
      <c r="V48" s="23">
        <v>0.0010582948387096774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0.1585505322580645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1.776338535483871</v>
      </c>
      <c r="AW48" s="22">
        <v>4.577793134885334</v>
      </c>
      <c r="AX48" s="22">
        <v>0</v>
      </c>
      <c r="AY48" s="22">
        <v>0</v>
      </c>
      <c r="AZ48" s="23">
        <v>0.39109131290322574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1.0919893817741937</v>
      </c>
      <c r="BG48" s="22">
        <v>0</v>
      </c>
      <c r="BH48" s="22">
        <v>0</v>
      </c>
      <c r="BI48" s="22">
        <v>0</v>
      </c>
      <c r="BJ48" s="23">
        <v>0.007399024838709679</v>
      </c>
      <c r="BK48" s="24">
        <f>SUM(C48:BJ48)</f>
        <v>23.308967209111138</v>
      </c>
    </row>
    <row r="49" spans="1:63" s="25" customFormat="1" ht="15">
      <c r="A49" s="20"/>
      <c r="B49" s="7" t="s">
        <v>235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3.1286157326129027</v>
      </c>
      <c r="I49" s="22">
        <v>0.6175584310967741</v>
      </c>
      <c r="J49" s="22">
        <v>0.26077572580645164</v>
      </c>
      <c r="K49" s="22">
        <v>0</v>
      </c>
      <c r="L49" s="23">
        <v>1.937685605580645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3.148488235129032</v>
      </c>
      <c r="S49" s="22">
        <v>5.39676260267742</v>
      </c>
      <c r="T49" s="22">
        <v>0</v>
      </c>
      <c r="U49" s="22">
        <v>0</v>
      </c>
      <c r="V49" s="23">
        <v>0.7269525816774193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19.621277383709682</v>
      </c>
      <c r="AW49" s="22">
        <v>1.3547668457518092</v>
      </c>
      <c r="AX49" s="22">
        <v>0.15603812903225805</v>
      </c>
      <c r="AY49" s="22">
        <v>0</v>
      </c>
      <c r="AZ49" s="23">
        <v>6.562114689129032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5.6010382559354825</v>
      </c>
      <c r="BG49" s="22">
        <v>2.7930825096774194</v>
      </c>
      <c r="BH49" s="22">
        <v>0</v>
      </c>
      <c r="BI49" s="22">
        <v>0</v>
      </c>
      <c r="BJ49" s="23">
        <v>3.549586122451612</v>
      </c>
      <c r="BK49" s="24">
        <f>SUM(C49:BJ49)</f>
        <v>54.854742850267954</v>
      </c>
    </row>
    <row r="50" spans="1:63" s="25" customFormat="1" ht="15">
      <c r="A50" s="20"/>
      <c r="B50" s="7" t="s">
        <v>237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0.101557659</v>
      </c>
      <c r="I50" s="22">
        <v>6.652326483870968</v>
      </c>
      <c r="J50" s="22">
        <v>0</v>
      </c>
      <c r="K50" s="22">
        <v>0</v>
      </c>
      <c r="L50" s="23">
        <v>5.404962471903224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1.429552989516129</v>
      </c>
      <c r="S50" s="22">
        <v>0</v>
      </c>
      <c r="T50" s="22">
        <v>0</v>
      </c>
      <c r="U50" s="22">
        <v>0</v>
      </c>
      <c r="V50" s="23">
        <v>0.010444631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0.12657011612903227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8.84280003851613</v>
      </c>
      <c r="AW50" s="22">
        <v>1.090815144548692</v>
      </c>
      <c r="AX50" s="22">
        <v>0</v>
      </c>
      <c r="AY50" s="22">
        <v>0</v>
      </c>
      <c r="AZ50" s="23">
        <v>0.18297819787096775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0.33966291996774195</v>
      </c>
      <c r="BG50" s="22">
        <v>0</v>
      </c>
      <c r="BH50" s="22">
        <v>0</v>
      </c>
      <c r="BI50" s="22">
        <v>0</v>
      </c>
      <c r="BJ50" s="23">
        <v>0.002109501935483872</v>
      </c>
      <c r="BK50" s="24">
        <f>SUM(C50:BJ50)</f>
        <v>24.18378015425837</v>
      </c>
    </row>
    <row r="51" spans="1:63" s="25" customFormat="1" ht="15">
      <c r="A51" s="20"/>
      <c r="B51" s="7" t="s">
        <v>238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1.1016514425161295</v>
      </c>
      <c r="I51" s="22">
        <v>26.785039833870968</v>
      </c>
      <c r="J51" s="22">
        <v>0</v>
      </c>
      <c r="K51" s="22">
        <v>0</v>
      </c>
      <c r="L51" s="23">
        <v>5.442906166387097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0.03680268064516129</v>
      </c>
      <c r="S51" s="22">
        <v>0</v>
      </c>
      <c r="T51" s="22">
        <v>0</v>
      </c>
      <c r="U51" s="22">
        <v>0</v>
      </c>
      <c r="V51" s="23">
        <v>0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2.0918095591935484</v>
      </c>
      <c r="AW51" s="22">
        <v>2.6246052227644268</v>
      </c>
      <c r="AX51" s="22">
        <v>0</v>
      </c>
      <c r="AY51" s="22">
        <v>0</v>
      </c>
      <c r="AZ51" s="23">
        <v>5.23562458016129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1.18641259016129</v>
      </c>
      <c r="BG51" s="22">
        <v>0</v>
      </c>
      <c r="BH51" s="22">
        <v>0</v>
      </c>
      <c r="BI51" s="22">
        <v>0</v>
      </c>
      <c r="BJ51" s="23">
        <v>0.03361239741935484</v>
      </c>
      <c r="BK51" s="24">
        <f>SUM(C51:BJ51)</f>
        <v>44.53846447311927</v>
      </c>
    </row>
    <row r="52" spans="1:63" s="25" customFormat="1" ht="15">
      <c r="A52" s="20"/>
      <c r="B52" s="7" t="s">
        <v>239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1.3490195863548389</v>
      </c>
      <c r="I52" s="22">
        <v>0.6376772322580645</v>
      </c>
      <c r="J52" s="22">
        <v>0</v>
      </c>
      <c r="K52" s="22">
        <v>0</v>
      </c>
      <c r="L52" s="23">
        <v>0.65893314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0.7847370658387096</v>
      </c>
      <c r="S52" s="22">
        <v>0</v>
      </c>
      <c r="T52" s="22">
        <v>0</v>
      </c>
      <c r="U52" s="22">
        <v>0</v>
      </c>
      <c r="V52" s="23">
        <v>0.6338929194193549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8.021402226129034</v>
      </c>
      <c r="AW52" s="22">
        <v>1.2927353536905326</v>
      </c>
      <c r="AX52" s="22">
        <v>0.07116597348387098</v>
      </c>
      <c r="AY52" s="22">
        <v>0</v>
      </c>
      <c r="AZ52" s="23">
        <v>2.1732026711612904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4.789524041903226</v>
      </c>
      <c r="BG52" s="22">
        <v>7.648534252387098</v>
      </c>
      <c r="BH52" s="22">
        <v>0</v>
      </c>
      <c r="BI52" s="22">
        <v>0</v>
      </c>
      <c r="BJ52" s="23">
        <v>0.6643936244193549</v>
      </c>
      <c r="BK52" s="24">
        <f aca="true" t="shared" si="5" ref="BK52:BK115">SUM(C52:BJ52)</f>
        <v>28.725218087045373</v>
      </c>
    </row>
    <row r="53" spans="1:63" s="25" customFormat="1" ht="15">
      <c r="A53" s="20"/>
      <c r="B53" s="7" t="s">
        <v>240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1.3457499189032258</v>
      </c>
      <c r="I53" s="22">
        <v>5.2405</v>
      </c>
      <c r="J53" s="22">
        <v>0</v>
      </c>
      <c r="K53" s="22">
        <v>0</v>
      </c>
      <c r="L53" s="23">
        <v>3.6316665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0.15428032516129034</v>
      </c>
      <c r="S53" s="22">
        <v>0</v>
      </c>
      <c r="T53" s="22">
        <v>0</v>
      </c>
      <c r="U53" s="22">
        <v>0</v>
      </c>
      <c r="V53" s="23">
        <v>2.3542422199999997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1.8043214130967742</v>
      </c>
      <c r="AW53" s="22">
        <v>2.093478355858687</v>
      </c>
      <c r="AX53" s="22">
        <v>0</v>
      </c>
      <c r="AY53" s="22">
        <v>0</v>
      </c>
      <c r="AZ53" s="23">
        <v>5.826840430645161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1.078462829032258</v>
      </c>
      <c r="BG53" s="22">
        <v>0</v>
      </c>
      <c r="BH53" s="22">
        <v>0</v>
      </c>
      <c r="BI53" s="22">
        <v>0</v>
      </c>
      <c r="BJ53" s="23">
        <v>0.042405577258064514</v>
      </c>
      <c r="BK53" s="24">
        <f t="shared" si="5"/>
        <v>23.57194756995546</v>
      </c>
    </row>
    <row r="54" spans="1:63" s="25" customFormat="1" ht="15">
      <c r="A54" s="20"/>
      <c r="B54" s="7" t="s">
        <v>241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3.12719863383871</v>
      </c>
      <c r="I54" s="22">
        <v>0.7151841057419354</v>
      </c>
      <c r="J54" s="22">
        <v>1.0294838709677419</v>
      </c>
      <c r="K54" s="22">
        <v>0</v>
      </c>
      <c r="L54" s="23">
        <v>3.042075769516129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1.3100419367419354</v>
      </c>
      <c r="S54" s="22">
        <v>0</v>
      </c>
      <c r="T54" s="22">
        <v>5.157879042838712</v>
      </c>
      <c r="U54" s="22">
        <v>0</v>
      </c>
      <c r="V54" s="23">
        <v>0.2038378064516129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9.082678838451615</v>
      </c>
      <c r="AW54" s="22">
        <v>0.4514125935990057</v>
      </c>
      <c r="AX54" s="22">
        <v>0</v>
      </c>
      <c r="AY54" s="22">
        <v>0</v>
      </c>
      <c r="AZ54" s="23">
        <v>3.8693442722903213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4.471961998580644</v>
      </c>
      <c r="BG54" s="22">
        <v>0.0205490064516129</v>
      </c>
      <c r="BH54" s="22">
        <v>0</v>
      </c>
      <c r="BI54" s="22">
        <v>0</v>
      </c>
      <c r="BJ54" s="23">
        <v>0.2140333139032258</v>
      </c>
      <c r="BK54" s="24">
        <f t="shared" si="5"/>
        <v>32.695681189373204</v>
      </c>
    </row>
    <row r="55" spans="1:63" s="25" customFormat="1" ht="15">
      <c r="A55" s="20"/>
      <c r="B55" s="7" t="s">
        <v>242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0.11408127329032255</v>
      </c>
      <c r="I55" s="22">
        <v>15.557951612903224</v>
      </c>
      <c r="J55" s="22">
        <v>0</v>
      </c>
      <c r="K55" s="22">
        <v>0</v>
      </c>
      <c r="L55" s="23">
        <v>0.03941347741935484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0.4293994645161291</v>
      </c>
      <c r="S55" s="22">
        <v>0</v>
      </c>
      <c r="T55" s="22">
        <v>0</v>
      </c>
      <c r="U55" s="22">
        <v>0</v>
      </c>
      <c r="V55" s="23">
        <v>0.018150943548387095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0.6335147587096776</v>
      </c>
      <c r="AW55" s="22">
        <v>6.2206014459903205</v>
      </c>
      <c r="AX55" s="22">
        <v>0</v>
      </c>
      <c r="AY55" s="22">
        <v>0</v>
      </c>
      <c r="AZ55" s="23">
        <v>3.1105470967741935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0.008792479612903224</v>
      </c>
      <c r="BG55" s="22">
        <v>0</v>
      </c>
      <c r="BH55" s="22">
        <v>0</v>
      </c>
      <c r="BI55" s="22">
        <v>0</v>
      </c>
      <c r="BJ55" s="23">
        <v>0</v>
      </c>
      <c r="BK55" s="24">
        <f t="shared" si="5"/>
        <v>26.132452552764512</v>
      </c>
    </row>
    <row r="56" spans="1:63" s="25" customFormat="1" ht="15">
      <c r="A56" s="20"/>
      <c r="B56" s="7" t="s">
        <v>243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4.203037670741935</v>
      </c>
      <c r="I56" s="22">
        <v>8.49371739032258</v>
      </c>
      <c r="J56" s="22">
        <v>0</v>
      </c>
      <c r="K56" s="22">
        <v>0</v>
      </c>
      <c r="L56" s="23">
        <v>3.529656985483871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0.46409500183870966</v>
      </c>
      <c r="S56" s="22">
        <v>0</v>
      </c>
      <c r="T56" s="22">
        <v>2.1027272812258055</v>
      </c>
      <c r="U56" s="22">
        <v>0</v>
      </c>
      <c r="V56" s="23">
        <v>0.25306974612903227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7.185929673935486</v>
      </c>
      <c r="AW56" s="22">
        <v>1.022024716362724</v>
      </c>
      <c r="AX56" s="22">
        <v>0</v>
      </c>
      <c r="AY56" s="22">
        <v>0</v>
      </c>
      <c r="AZ56" s="23">
        <v>7.57715930348387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1.5960592777419351</v>
      </c>
      <c r="BG56" s="22">
        <v>0</v>
      </c>
      <c r="BH56" s="22">
        <v>0</v>
      </c>
      <c r="BI56" s="22">
        <v>0</v>
      </c>
      <c r="BJ56" s="23">
        <v>0.21967984025806453</v>
      </c>
      <c r="BK56" s="24">
        <f t="shared" si="5"/>
        <v>36.64715688752402</v>
      </c>
    </row>
    <row r="57" spans="1:63" s="25" customFormat="1" ht="15">
      <c r="A57" s="20"/>
      <c r="B57" s="7" t="s">
        <v>295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0.26215272858064514</v>
      </c>
      <c r="I57" s="22">
        <v>2.310658896451613</v>
      </c>
      <c r="J57" s="22">
        <v>0</v>
      </c>
      <c r="K57" s="22">
        <v>0</v>
      </c>
      <c r="L57" s="23">
        <v>0.32861228793548386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0.33412140932258066</v>
      </c>
      <c r="S57" s="22">
        <v>1.9392832258064516</v>
      </c>
      <c r="T57" s="22">
        <v>0.3232138709677419</v>
      </c>
      <c r="U57" s="22">
        <v>0</v>
      </c>
      <c r="V57" s="23">
        <v>1.4275515899032258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0.8229807643225806</v>
      </c>
      <c r="AW57" s="22">
        <v>3.0390528089027007</v>
      </c>
      <c r="AX57" s="22">
        <v>0</v>
      </c>
      <c r="AY57" s="22">
        <v>0</v>
      </c>
      <c r="AZ57" s="23">
        <v>11.967060814161291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1.0356262563548386</v>
      </c>
      <c r="BG57" s="22">
        <v>0</v>
      </c>
      <c r="BH57" s="22">
        <v>0</v>
      </c>
      <c r="BI57" s="22">
        <v>0</v>
      </c>
      <c r="BJ57" s="23">
        <v>3.282166484516129</v>
      </c>
      <c r="BK57" s="24">
        <f t="shared" si="5"/>
        <v>27.07248113722528</v>
      </c>
    </row>
    <row r="58" spans="1:63" s="25" customFormat="1" ht="15">
      <c r="A58" s="20"/>
      <c r="B58" s="7" t="s">
        <v>221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0.26663125396774195</v>
      </c>
      <c r="I58" s="22">
        <v>50.84565550864516</v>
      </c>
      <c r="J58" s="22">
        <v>2.1340380645161288</v>
      </c>
      <c r="K58" s="22">
        <v>0</v>
      </c>
      <c r="L58" s="23">
        <v>0.016005285483870965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0.13817896370967742</v>
      </c>
      <c r="S58" s="22">
        <v>0</v>
      </c>
      <c r="T58" s="22">
        <v>0</v>
      </c>
      <c r="U58" s="22">
        <v>0</v>
      </c>
      <c r="V58" s="23">
        <v>0.0022407399677419355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1.4789343723548385</v>
      </c>
      <c r="AW58" s="22">
        <v>3.572330071224635</v>
      </c>
      <c r="AX58" s="22">
        <v>0</v>
      </c>
      <c r="AY58" s="22">
        <v>0</v>
      </c>
      <c r="AZ58" s="23">
        <v>1.5091849543548386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0.16515185580645164</v>
      </c>
      <c r="BG58" s="22">
        <v>0.053274790322580645</v>
      </c>
      <c r="BH58" s="22">
        <v>5.327468377193549</v>
      </c>
      <c r="BI58" s="22">
        <v>0</v>
      </c>
      <c r="BJ58" s="23">
        <v>0</v>
      </c>
      <c r="BK58" s="24">
        <f t="shared" si="5"/>
        <v>65.5090942375472</v>
      </c>
    </row>
    <row r="59" spans="1:63" s="25" customFormat="1" ht="15">
      <c r="A59" s="20"/>
      <c r="B59" s="7" t="s">
        <v>232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0.4018766850967741</v>
      </c>
      <c r="I59" s="22">
        <v>19.79301801732258</v>
      </c>
      <c r="J59" s="22">
        <v>0</v>
      </c>
      <c r="K59" s="22">
        <v>0</v>
      </c>
      <c r="L59" s="23">
        <v>0.47542804838709674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0.16250913296774191</v>
      </c>
      <c r="S59" s="22">
        <v>4.226027096774193</v>
      </c>
      <c r="T59" s="22">
        <v>0</v>
      </c>
      <c r="U59" s="22">
        <v>0</v>
      </c>
      <c r="V59" s="23">
        <v>0.0005282533870967744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0.20544326477419356</v>
      </c>
      <c r="AW59" s="22">
        <v>1.340758458625531</v>
      </c>
      <c r="AX59" s="22">
        <v>0</v>
      </c>
      <c r="AY59" s="22">
        <v>0</v>
      </c>
      <c r="AZ59" s="23">
        <v>2.1146718696774194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0.06463607264516129</v>
      </c>
      <c r="BG59" s="22">
        <v>0</v>
      </c>
      <c r="BH59" s="22">
        <v>0</v>
      </c>
      <c r="BI59" s="22">
        <v>0</v>
      </c>
      <c r="BJ59" s="23">
        <v>0</v>
      </c>
      <c r="BK59" s="24">
        <f t="shared" si="5"/>
        <v>28.784896899657785</v>
      </c>
    </row>
    <row r="60" spans="1:63" s="25" customFormat="1" ht="15">
      <c r="A60" s="20"/>
      <c r="B60" s="7" t="s">
        <v>53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0.1146708590322581</v>
      </c>
      <c r="I60" s="22">
        <v>0.7208316431365462</v>
      </c>
      <c r="J60" s="22">
        <v>0</v>
      </c>
      <c r="K60" s="22">
        <v>0</v>
      </c>
      <c r="L60" s="23">
        <v>0.09040443138709678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0.41771664529032254</v>
      </c>
      <c r="S60" s="22">
        <v>0.4998409339429979</v>
      </c>
      <c r="T60" s="22">
        <v>0</v>
      </c>
      <c r="U60" s="22">
        <v>0</v>
      </c>
      <c r="V60" s="23">
        <v>0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0.011437909354838712</v>
      </c>
      <c r="AC60" s="22">
        <v>0</v>
      </c>
      <c r="AD60" s="22">
        <v>0</v>
      </c>
      <c r="AE60" s="22">
        <v>0</v>
      </c>
      <c r="AF60" s="23">
        <v>0.06905476209677419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4.0428193548387095E-05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1.0749501412978364</v>
      </c>
      <c r="AW60" s="22">
        <v>0.2824518682258064</v>
      </c>
      <c r="AX60" s="22">
        <v>0</v>
      </c>
      <c r="AY60" s="22">
        <v>0</v>
      </c>
      <c r="AZ60" s="23">
        <v>3.165245753967741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0.44180467654838707</v>
      </c>
      <c r="BG60" s="22">
        <v>0.23019484051612904</v>
      </c>
      <c r="BH60" s="22">
        <v>0</v>
      </c>
      <c r="BI60" s="22">
        <v>0</v>
      </c>
      <c r="BJ60" s="23">
        <v>0.7376232657419357</v>
      </c>
      <c r="BK60" s="24">
        <f t="shared" si="5"/>
        <v>7.8562681587322185</v>
      </c>
    </row>
    <row r="61" spans="1:63" s="25" customFormat="1" ht="15">
      <c r="A61" s="20"/>
      <c r="B61" s="7" t="s">
        <v>54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0.002234594225806451</v>
      </c>
      <c r="I61" s="22">
        <v>0.08839665325806449</v>
      </c>
      <c r="J61" s="22">
        <v>0</v>
      </c>
      <c r="K61" s="22">
        <v>0</v>
      </c>
      <c r="L61" s="23">
        <v>0.16335884222580646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0.3226882095161291</v>
      </c>
      <c r="S61" s="22">
        <v>0</v>
      </c>
      <c r="T61" s="22">
        <v>0.6079568752258064</v>
      </c>
      <c r="U61" s="22">
        <v>0</v>
      </c>
      <c r="V61" s="23">
        <v>0.37462342848387103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2.1210167808387097</v>
      </c>
      <c r="AW61" s="22">
        <v>0.9085509773118774</v>
      </c>
      <c r="AX61" s="22">
        <v>0</v>
      </c>
      <c r="AY61" s="22">
        <v>0</v>
      </c>
      <c r="AZ61" s="23">
        <v>3.2377325446774194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0.1966960764516129</v>
      </c>
      <c r="BG61" s="22">
        <v>0.8908156544193545</v>
      </c>
      <c r="BH61" s="22">
        <v>0</v>
      </c>
      <c r="BI61" s="22">
        <v>0</v>
      </c>
      <c r="BJ61" s="23">
        <v>0.655442334451613</v>
      </c>
      <c r="BK61" s="24">
        <f t="shared" si="5"/>
        <v>9.569512971086072</v>
      </c>
    </row>
    <row r="62" spans="1:63" s="25" customFormat="1" ht="15">
      <c r="A62" s="20"/>
      <c r="B62" s="7" t="s">
        <v>76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0.03924256535483871</v>
      </c>
      <c r="I62" s="22">
        <v>0</v>
      </c>
      <c r="J62" s="22">
        <v>0</v>
      </c>
      <c r="K62" s="22">
        <v>0</v>
      </c>
      <c r="L62" s="23">
        <v>0.013447606451612902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0.029768110806451614</v>
      </c>
      <c r="S62" s="22">
        <v>0</v>
      </c>
      <c r="T62" s="22">
        <v>0</v>
      </c>
      <c r="U62" s="22">
        <v>0</v>
      </c>
      <c r="V62" s="23">
        <v>0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16.845357789290325</v>
      </c>
      <c r="AW62" s="22">
        <v>0.4791199104762173</v>
      </c>
      <c r="AX62" s="22">
        <v>0</v>
      </c>
      <c r="AY62" s="22">
        <v>0</v>
      </c>
      <c r="AZ62" s="23">
        <v>3.2971651950322576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1.3325943562903224</v>
      </c>
      <c r="BG62" s="22">
        <v>0</v>
      </c>
      <c r="BH62" s="22">
        <v>0</v>
      </c>
      <c r="BI62" s="22">
        <v>0</v>
      </c>
      <c r="BJ62" s="23">
        <v>0.07255146893548386</v>
      </c>
      <c r="BK62" s="24">
        <f t="shared" si="5"/>
        <v>22.10924700263751</v>
      </c>
    </row>
    <row r="63" spans="1:63" s="25" customFormat="1" ht="15">
      <c r="A63" s="20"/>
      <c r="B63" s="7" t="s">
        <v>77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0.17340480632258065</v>
      </c>
      <c r="I63" s="22">
        <v>0</v>
      </c>
      <c r="J63" s="22">
        <v>0</v>
      </c>
      <c r="K63" s="22">
        <v>0</v>
      </c>
      <c r="L63" s="23">
        <v>0.015127685806451616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0.007415532258064517</v>
      </c>
      <c r="S63" s="22">
        <v>0</v>
      </c>
      <c r="T63" s="22">
        <v>0</v>
      </c>
      <c r="U63" s="22">
        <v>0</v>
      </c>
      <c r="V63" s="23">
        <v>0.020763490322580645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6.475618999548386</v>
      </c>
      <c r="AW63" s="22">
        <v>1.5582715596525047</v>
      </c>
      <c r="AX63" s="22">
        <v>0</v>
      </c>
      <c r="AY63" s="22">
        <v>0</v>
      </c>
      <c r="AZ63" s="23">
        <v>2.9534646894516134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1.0975564669032258</v>
      </c>
      <c r="BG63" s="22">
        <v>0.1433992741935484</v>
      </c>
      <c r="BH63" s="22">
        <v>0</v>
      </c>
      <c r="BI63" s="22">
        <v>0</v>
      </c>
      <c r="BJ63" s="23">
        <v>0.03327044416129033</v>
      </c>
      <c r="BK63" s="24">
        <f t="shared" si="5"/>
        <v>12.478292948620247</v>
      </c>
    </row>
    <row r="64" spans="1:63" s="25" customFormat="1" ht="15">
      <c r="A64" s="20"/>
      <c r="B64" s="7" t="s">
        <v>78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0.09716897948387096</v>
      </c>
      <c r="I64" s="22">
        <v>0</v>
      </c>
      <c r="J64" s="22">
        <v>0</v>
      </c>
      <c r="K64" s="22">
        <v>0</v>
      </c>
      <c r="L64" s="23">
        <v>0.06089787412903226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0.03782328912903225</v>
      </c>
      <c r="S64" s="22">
        <v>0</v>
      </c>
      <c r="T64" s="22">
        <v>0</v>
      </c>
      <c r="U64" s="22">
        <v>0</v>
      </c>
      <c r="V64" s="23">
        <v>0.000594705806451613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13.635079760096776</v>
      </c>
      <c r="AW64" s="22">
        <v>1.2432731439271278</v>
      </c>
      <c r="AX64" s="22">
        <v>0</v>
      </c>
      <c r="AY64" s="22">
        <v>0</v>
      </c>
      <c r="AZ64" s="23">
        <v>1.9878560473870965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1.7525327283870964</v>
      </c>
      <c r="BG64" s="22">
        <v>1.5770662193548388</v>
      </c>
      <c r="BH64" s="22">
        <v>0</v>
      </c>
      <c r="BI64" s="22">
        <v>0</v>
      </c>
      <c r="BJ64" s="23">
        <v>0.2760884024516129</v>
      </c>
      <c r="BK64" s="24">
        <f t="shared" si="5"/>
        <v>20.668381150152936</v>
      </c>
    </row>
    <row r="65" spans="1:63" s="25" customFormat="1" ht="15">
      <c r="A65" s="20"/>
      <c r="B65" s="7" t="s">
        <v>79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0.1007681181935484</v>
      </c>
      <c r="I65" s="22">
        <v>0</v>
      </c>
      <c r="J65" s="22">
        <v>0</v>
      </c>
      <c r="K65" s="22">
        <v>0</v>
      </c>
      <c r="L65" s="23">
        <v>0.1848401520645161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0.12634941199999997</v>
      </c>
      <c r="S65" s="22">
        <v>0</v>
      </c>
      <c r="T65" s="22">
        <v>0</v>
      </c>
      <c r="U65" s="22">
        <v>0</v>
      </c>
      <c r="V65" s="23">
        <v>0.0013146525806451614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0.06307769354838709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0.31538846774193546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139.70363242351618</v>
      </c>
      <c r="AW65" s="22">
        <v>3.9296361663057504</v>
      </c>
      <c r="AX65" s="22">
        <v>0</v>
      </c>
      <c r="AY65" s="22">
        <v>0</v>
      </c>
      <c r="AZ65" s="23">
        <v>18.460893938903222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6.422082361741936</v>
      </c>
      <c r="BG65" s="22">
        <v>0</v>
      </c>
      <c r="BH65" s="22">
        <v>0</v>
      </c>
      <c r="BI65" s="22">
        <v>0</v>
      </c>
      <c r="BJ65" s="23">
        <v>1.100172108548387</v>
      </c>
      <c r="BK65" s="24">
        <f t="shared" si="5"/>
        <v>170.40815549514448</v>
      </c>
    </row>
    <row r="66" spans="1:63" s="25" customFormat="1" ht="15">
      <c r="A66" s="20"/>
      <c r="B66" s="7" t="s">
        <v>85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0.2990392565806452</v>
      </c>
      <c r="I66" s="22">
        <v>0</v>
      </c>
      <c r="J66" s="22">
        <v>0</v>
      </c>
      <c r="K66" s="22">
        <v>0</v>
      </c>
      <c r="L66" s="23">
        <v>0.42342898170967747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0.029756109483870977</v>
      </c>
      <c r="S66" s="22">
        <v>0</v>
      </c>
      <c r="T66" s="22">
        <v>0</v>
      </c>
      <c r="U66" s="22">
        <v>0</v>
      </c>
      <c r="V66" s="23">
        <v>0.005796644516129031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27.89901221141935</v>
      </c>
      <c r="AW66" s="22">
        <v>2.5625451822270024</v>
      </c>
      <c r="AX66" s="22">
        <v>0</v>
      </c>
      <c r="AY66" s="22">
        <v>0</v>
      </c>
      <c r="AZ66" s="23">
        <v>3.3931892480322574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1.6560498200967737</v>
      </c>
      <c r="BG66" s="22">
        <v>0.3872695</v>
      </c>
      <c r="BH66" s="22">
        <v>0</v>
      </c>
      <c r="BI66" s="22">
        <v>0</v>
      </c>
      <c r="BJ66" s="23">
        <v>0.16942763532258065</v>
      </c>
      <c r="BK66" s="24">
        <f t="shared" si="5"/>
        <v>36.825514589388284</v>
      </c>
    </row>
    <row r="67" spans="1:63" s="25" customFormat="1" ht="15">
      <c r="A67" s="20"/>
      <c r="B67" s="7" t="s">
        <v>86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0.6391403683225808</v>
      </c>
      <c r="I67" s="22">
        <v>0</v>
      </c>
      <c r="J67" s="22">
        <v>0</v>
      </c>
      <c r="K67" s="22">
        <v>0</v>
      </c>
      <c r="L67" s="23">
        <v>0.22931462054838708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0.011990907870967743</v>
      </c>
      <c r="S67" s="22">
        <v>0</v>
      </c>
      <c r="T67" s="22">
        <v>0</v>
      </c>
      <c r="U67" s="22">
        <v>0</v>
      </c>
      <c r="V67" s="23">
        <v>0.027728974451612896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97.04371737835483</v>
      </c>
      <c r="AW67" s="22">
        <v>1.7638379547050365</v>
      </c>
      <c r="AX67" s="22">
        <v>0</v>
      </c>
      <c r="AY67" s="22">
        <v>0</v>
      </c>
      <c r="AZ67" s="23">
        <v>5.838176134129031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5.160455315096773</v>
      </c>
      <c r="BG67" s="22">
        <v>0</v>
      </c>
      <c r="BH67" s="22">
        <v>0</v>
      </c>
      <c r="BI67" s="22">
        <v>0</v>
      </c>
      <c r="BJ67" s="23">
        <v>0.025573791580645162</v>
      </c>
      <c r="BK67" s="24">
        <f t="shared" si="5"/>
        <v>110.73993544505986</v>
      </c>
    </row>
    <row r="68" spans="1:63" s="25" customFormat="1" ht="15">
      <c r="A68" s="20"/>
      <c r="B68" s="7" t="s">
        <v>93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0.6961967670967742</v>
      </c>
      <c r="I68" s="22">
        <v>0</v>
      </c>
      <c r="J68" s="22">
        <v>0</v>
      </c>
      <c r="K68" s="22">
        <v>0</v>
      </c>
      <c r="L68" s="23">
        <v>0.18865794129032254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0.2803527846129032</v>
      </c>
      <c r="S68" s="22">
        <v>0</v>
      </c>
      <c r="T68" s="22">
        <v>0</v>
      </c>
      <c r="U68" s="22">
        <v>0</v>
      </c>
      <c r="V68" s="23">
        <v>0.0618651064516129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70.37120254277418</v>
      </c>
      <c r="AW68" s="22">
        <v>2.5802873585607182</v>
      </c>
      <c r="AX68" s="22">
        <v>0</v>
      </c>
      <c r="AY68" s="22">
        <v>0</v>
      </c>
      <c r="AZ68" s="23">
        <v>6.5133990133871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9.906707517000001</v>
      </c>
      <c r="BG68" s="22">
        <v>4.283677557419355</v>
      </c>
      <c r="BH68" s="22">
        <v>0</v>
      </c>
      <c r="BI68" s="22">
        <v>0</v>
      </c>
      <c r="BJ68" s="23">
        <v>0.2674625028709678</v>
      </c>
      <c r="BK68" s="24">
        <f t="shared" si="5"/>
        <v>95.14980909146395</v>
      </c>
    </row>
    <row r="69" spans="1:63" s="25" customFormat="1" ht="15">
      <c r="A69" s="20"/>
      <c r="B69" s="7" t="s">
        <v>94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0.4067278608064516</v>
      </c>
      <c r="I69" s="22">
        <v>0</v>
      </c>
      <c r="J69" s="22">
        <v>0</v>
      </c>
      <c r="K69" s="22">
        <v>0</v>
      </c>
      <c r="L69" s="23">
        <v>0.23832441854838707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0.14226909658064513</v>
      </c>
      <c r="S69" s="22">
        <v>0</v>
      </c>
      <c r="T69" s="22">
        <v>0</v>
      </c>
      <c r="U69" s="22">
        <v>0</v>
      </c>
      <c r="V69" s="23">
        <v>0.446258475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0.011966887096774194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84.92540803512901</v>
      </c>
      <c r="AW69" s="22">
        <v>9.022496628848971</v>
      </c>
      <c r="AX69" s="22">
        <v>0</v>
      </c>
      <c r="AY69" s="22">
        <v>0</v>
      </c>
      <c r="AZ69" s="23">
        <v>3.156560664322581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15.21222046916129</v>
      </c>
      <c r="BG69" s="22">
        <v>0.20343708064516128</v>
      </c>
      <c r="BH69" s="22">
        <v>0</v>
      </c>
      <c r="BI69" s="22">
        <v>0</v>
      </c>
      <c r="BJ69" s="23">
        <v>0.6045266570645162</v>
      </c>
      <c r="BK69" s="24">
        <f t="shared" si="5"/>
        <v>114.37019627320379</v>
      </c>
    </row>
    <row r="70" spans="1:63" s="25" customFormat="1" ht="15">
      <c r="A70" s="20"/>
      <c r="B70" s="7" t="s">
        <v>55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7.994612252322578</v>
      </c>
      <c r="I70" s="22">
        <v>34.185057171032255</v>
      </c>
      <c r="J70" s="22">
        <v>0.11138422377419353</v>
      </c>
      <c r="K70" s="22">
        <v>0</v>
      </c>
      <c r="L70" s="23">
        <v>7.831991017451612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0.9223062916129031</v>
      </c>
      <c r="S70" s="22">
        <v>35.44902311887097</v>
      </c>
      <c r="T70" s="22">
        <v>3.446889593193549</v>
      </c>
      <c r="U70" s="22">
        <v>0</v>
      </c>
      <c r="V70" s="23">
        <v>10.508220893451613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4.882734820870967</v>
      </c>
      <c r="AW70" s="22">
        <v>17.18134975650757</v>
      </c>
      <c r="AX70" s="22">
        <v>0</v>
      </c>
      <c r="AY70" s="22">
        <v>0</v>
      </c>
      <c r="AZ70" s="23">
        <v>1.8643153023548387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1.1922179506129034</v>
      </c>
      <c r="BG70" s="22">
        <v>1.0859962487741932</v>
      </c>
      <c r="BH70" s="22">
        <v>0.11114338796774195</v>
      </c>
      <c r="BI70" s="22">
        <v>0</v>
      </c>
      <c r="BJ70" s="23">
        <v>0.937318742419355</v>
      </c>
      <c r="BK70" s="24">
        <f t="shared" si="5"/>
        <v>127.70456077121723</v>
      </c>
    </row>
    <row r="71" spans="1:63" s="25" customFormat="1" ht="15">
      <c r="A71" s="20"/>
      <c r="B71" s="7" t="s">
        <v>99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0.23349534045161288</v>
      </c>
      <c r="I71" s="22">
        <v>0</v>
      </c>
      <c r="J71" s="22">
        <v>0</v>
      </c>
      <c r="K71" s="22">
        <v>0</v>
      </c>
      <c r="L71" s="23">
        <v>0.027428712096774194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0.010483863774193549</v>
      </c>
      <c r="S71" s="22">
        <v>0</v>
      </c>
      <c r="T71" s="22">
        <v>0</v>
      </c>
      <c r="U71" s="22">
        <v>0</v>
      </c>
      <c r="V71" s="23">
        <v>0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34.432496959935484</v>
      </c>
      <c r="AW71" s="22">
        <v>4.103491947134805</v>
      </c>
      <c r="AX71" s="22">
        <v>0</v>
      </c>
      <c r="AY71" s="22">
        <v>0</v>
      </c>
      <c r="AZ71" s="23">
        <v>3.7857196852903225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4.078903602419356</v>
      </c>
      <c r="BG71" s="22">
        <v>0</v>
      </c>
      <c r="BH71" s="22">
        <v>0</v>
      </c>
      <c r="BI71" s="22">
        <v>0</v>
      </c>
      <c r="BJ71" s="23">
        <v>0.03454285419354839</v>
      </c>
      <c r="BK71" s="24">
        <f t="shared" si="5"/>
        <v>46.7065629652961</v>
      </c>
    </row>
    <row r="72" spans="1:63" s="25" customFormat="1" ht="15">
      <c r="A72" s="20"/>
      <c r="B72" s="7" t="s">
        <v>100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0.14147652806451616</v>
      </c>
      <c r="I72" s="22">
        <v>0</v>
      </c>
      <c r="J72" s="22">
        <v>0</v>
      </c>
      <c r="K72" s="22">
        <v>0</v>
      </c>
      <c r="L72" s="23">
        <v>0.1748128275483871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0.01381440235483871</v>
      </c>
      <c r="S72" s="22">
        <v>0</v>
      </c>
      <c r="T72" s="22">
        <v>0</v>
      </c>
      <c r="U72" s="22">
        <v>0</v>
      </c>
      <c r="V72" s="23">
        <v>0.03585112996774193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48.50580245138708</v>
      </c>
      <c r="AW72" s="22">
        <v>1.1118169045304414</v>
      </c>
      <c r="AX72" s="22">
        <v>0</v>
      </c>
      <c r="AY72" s="22">
        <v>0</v>
      </c>
      <c r="AZ72" s="23">
        <v>2.0528337794516127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2.175258003258064</v>
      </c>
      <c r="BG72" s="22">
        <v>0</v>
      </c>
      <c r="BH72" s="22">
        <v>0</v>
      </c>
      <c r="BI72" s="22">
        <v>0</v>
      </c>
      <c r="BJ72" s="23">
        <v>0.007090019999999999</v>
      </c>
      <c r="BK72" s="24">
        <f t="shared" si="5"/>
        <v>54.21875604656269</v>
      </c>
    </row>
    <row r="73" spans="1:63" s="25" customFormat="1" ht="15">
      <c r="A73" s="20"/>
      <c r="B73" s="7" t="s">
        <v>101</v>
      </c>
      <c r="C73" s="21">
        <v>0</v>
      </c>
      <c r="D73" s="22">
        <v>0</v>
      </c>
      <c r="E73" s="22">
        <v>0</v>
      </c>
      <c r="F73" s="22">
        <v>0</v>
      </c>
      <c r="G73" s="23">
        <v>0</v>
      </c>
      <c r="H73" s="21">
        <v>0.08210827612903225</v>
      </c>
      <c r="I73" s="22">
        <v>0</v>
      </c>
      <c r="J73" s="22">
        <v>0</v>
      </c>
      <c r="K73" s="22">
        <v>0</v>
      </c>
      <c r="L73" s="23">
        <v>0.03429228193548387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0.018353616580645164</v>
      </c>
      <c r="S73" s="22">
        <v>0</v>
      </c>
      <c r="T73" s="22">
        <v>0</v>
      </c>
      <c r="U73" s="22">
        <v>0</v>
      </c>
      <c r="V73" s="23">
        <v>0.0036224245161290323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30.272791003483867</v>
      </c>
      <c r="AW73" s="22">
        <v>1.135117862043389</v>
      </c>
      <c r="AX73" s="22">
        <v>0</v>
      </c>
      <c r="AY73" s="22">
        <v>0</v>
      </c>
      <c r="AZ73" s="23">
        <v>9.495080316000001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0.5586913945806451</v>
      </c>
      <c r="BG73" s="22">
        <v>5.9745823770322595</v>
      </c>
      <c r="BH73" s="22">
        <v>0</v>
      </c>
      <c r="BI73" s="22">
        <v>0</v>
      </c>
      <c r="BJ73" s="23">
        <v>0.1182125498387097</v>
      </c>
      <c r="BK73" s="24">
        <f t="shared" si="5"/>
        <v>47.69285210214017</v>
      </c>
    </row>
    <row r="74" spans="1:63" s="25" customFormat="1" ht="15">
      <c r="A74" s="20"/>
      <c r="B74" s="7" t="s">
        <v>104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0.2414952688064516</v>
      </c>
      <c r="I74" s="22">
        <v>0</v>
      </c>
      <c r="J74" s="22">
        <v>0</v>
      </c>
      <c r="K74" s="22">
        <v>0</v>
      </c>
      <c r="L74" s="23">
        <v>0.07992187935483872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0.0851691889032258</v>
      </c>
      <c r="S74" s="22">
        <v>0</v>
      </c>
      <c r="T74" s="22">
        <v>0</v>
      </c>
      <c r="U74" s="22">
        <v>0</v>
      </c>
      <c r="V74" s="23">
        <v>0.012644357032258064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51.523757114129054</v>
      </c>
      <c r="AW74" s="22">
        <v>5.849606281276919</v>
      </c>
      <c r="AX74" s="22">
        <v>0</v>
      </c>
      <c r="AY74" s="22">
        <v>0</v>
      </c>
      <c r="AZ74" s="23">
        <v>2.3907383648387097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6.717079652774191</v>
      </c>
      <c r="BG74" s="22">
        <v>1.9778551290322581</v>
      </c>
      <c r="BH74" s="22">
        <v>0</v>
      </c>
      <c r="BI74" s="22">
        <v>0</v>
      </c>
      <c r="BJ74" s="23">
        <v>0.08144109354838709</v>
      </c>
      <c r="BK74" s="24">
        <f t="shared" si="5"/>
        <v>68.95970832969631</v>
      </c>
    </row>
    <row r="75" spans="1:63" s="25" customFormat="1" ht="15">
      <c r="A75" s="20"/>
      <c r="B75" s="7" t="s">
        <v>114</v>
      </c>
      <c r="C75" s="21">
        <v>0</v>
      </c>
      <c r="D75" s="22">
        <v>0</v>
      </c>
      <c r="E75" s="22">
        <v>0</v>
      </c>
      <c r="F75" s="22">
        <v>0</v>
      </c>
      <c r="G75" s="23">
        <v>0</v>
      </c>
      <c r="H75" s="21">
        <v>0.2727192919354839</v>
      </c>
      <c r="I75" s="22">
        <v>0</v>
      </c>
      <c r="J75" s="22">
        <v>0</v>
      </c>
      <c r="K75" s="22">
        <v>0</v>
      </c>
      <c r="L75" s="23">
        <v>0.17537559703225808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0.06743635683870969</v>
      </c>
      <c r="S75" s="22">
        <v>0</v>
      </c>
      <c r="T75" s="22">
        <v>0</v>
      </c>
      <c r="U75" s="22">
        <v>0</v>
      </c>
      <c r="V75" s="23">
        <v>0.011667135483870968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0.022815064516129035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115.4389594529033</v>
      </c>
      <c r="AW75" s="22">
        <v>8.321898558619582</v>
      </c>
      <c r="AX75" s="22">
        <v>0</v>
      </c>
      <c r="AY75" s="22">
        <v>0</v>
      </c>
      <c r="AZ75" s="23">
        <v>10.821914530903225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5.264129743419354</v>
      </c>
      <c r="BG75" s="22">
        <v>0</v>
      </c>
      <c r="BH75" s="22">
        <v>0</v>
      </c>
      <c r="BI75" s="22">
        <v>0</v>
      </c>
      <c r="BJ75" s="23">
        <v>0.650867381483871</v>
      </c>
      <c r="BK75" s="24">
        <f t="shared" si="5"/>
        <v>141.04778311313578</v>
      </c>
    </row>
    <row r="76" spans="1:63" s="25" customFormat="1" ht="15">
      <c r="A76" s="20"/>
      <c r="B76" s="7" t="s">
        <v>120</v>
      </c>
      <c r="C76" s="21">
        <v>0</v>
      </c>
      <c r="D76" s="22">
        <v>2.647807483870968</v>
      </c>
      <c r="E76" s="22">
        <v>0</v>
      </c>
      <c r="F76" s="22">
        <v>0</v>
      </c>
      <c r="G76" s="23">
        <v>0</v>
      </c>
      <c r="H76" s="21">
        <v>0.28285491251612904</v>
      </c>
      <c r="I76" s="22">
        <v>0</v>
      </c>
      <c r="J76" s="22">
        <v>0</v>
      </c>
      <c r="K76" s="22">
        <v>0</v>
      </c>
      <c r="L76" s="23">
        <v>0.33149230409677416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0.03701174374193549</v>
      </c>
      <c r="S76" s="22">
        <v>0</v>
      </c>
      <c r="T76" s="22">
        <v>0</v>
      </c>
      <c r="U76" s="22">
        <v>0</v>
      </c>
      <c r="V76" s="23">
        <v>0.005756103225806452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0.0011251077419354837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9.974130271870967</v>
      </c>
      <c r="AW76" s="22">
        <v>4.391276203459418</v>
      </c>
      <c r="AX76" s="22">
        <v>0</v>
      </c>
      <c r="AY76" s="22">
        <v>0</v>
      </c>
      <c r="AZ76" s="23">
        <v>2.7796257824193544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1.5760135747741937</v>
      </c>
      <c r="BG76" s="22">
        <v>0.9034727678387098</v>
      </c>
      <c r="BH76" s="22">
        <v>0</v>
      </c>
      <c r="BI76" s="22">
        <v>0</v>
      </c>
      <c r="BJ76" s="23">
        <v>0.030311353225806453</v>
      </c>
      <c r="BK76" s="24">
        <f t="shared" si="5"/>
        <v>22.960877608782</v>
      </c>
    </row>
    <row r="77" spans="1:63" s="25" customFormat="1" ht="15">
      <c r="A77" s="20"/>
      <c r="B77" s="7" t="s">
        <v>125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0.3043093556451613</v>
      </c>
      <c r="I77" s="22">
        <v>0</v>
      </c>
      <c r="J77" s="22">
        <v>0</v>
      </c>
      <c r="K77" s="22">
        <v>0</v>
      </c>
      <c r="L77" s="23">
        <v>0.2374593572580645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0.10112878635483871</v>
      </c>
      <c r="S77" s="22">
        <v>0</v>
      </c>
      <c r="T77" s="22">
        <v>0</v>
      </c>
      <c r="U77" s="22">
        <v>0</v>
      </c>
      <c r="V77" s="23">
        <v>0.0035676767096774194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0.0005523275806451614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22.992987251903216</v>
      </c>
      <c r="AW77" s="22">
        <v>5.518265181569879</v>
      </c>
      <c r="AX77" s="22">
        <v>0</v>
      </c>
      <c r="AY77" s="22">
        <v>0</v>
      </c>
      <c r="AZ77" s="23">
        <v>1.4714359076129033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2.799277239354839</v>
      </c>
      <c r="BG77" s="22">
        <v>0</v>
      </c>
      <c r="BH77" s="22">
        <v>0</v>
      </c>
      <c r="BI77" s="22">
        <v>0</v>
      </c>
      <c r="BJ77" s="23">
        <v>0.0066279309677419376</v>
      </c>
      <c r="BK77" s="24">
        <f t="shared" si="5"/>
        <v>33.43561101495696</v>
      </c>
    </row>
    <row r="78" spans="1:63" s="25" customFormat="1" ht="15">
      <c r="A78" s="20"/>
      <c r="B78" s="7" t="s">
        <v>128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0.5034344278387097</v>
      </c>
      <c r="I78" s="22">
        <v>0</v>
      </c>
      <c r="J78" s="22">
        <v>0</v>
      </c>
      <c r="K78" s="22">
        <v>0</v>
      </c>
      <c r="L78" s="23">
        <v>0.6028616012903225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0.17515444667741936</v>
      </c>
      <c r="S78" s="22">
        <v>0</v>
      </c>
      <c r="T78" s="22">
        <v>0</v>
      </c>
      <c r="U78" s="22">
        <v>0</v>
      </c>
      <c r="V78" s="23">
        <v>0.0011294638709677418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0.0011040664516129032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0.0005520332258064516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18.906451901741946</v>
      </c>
      <c r="AW78" s="22">
        <v>4.213740668730444</v>
      </c>
      <c r="AX78" s="22">
        <v>0</v>
      </c>
      <c r="AY78" s="22">
        <v>0</v>
      </c>
      <c r="AZ78" s="23">
        <v>1.222096908387097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1.6698743851612903</v>
      </c>
      <c r="BG78" s="22">
        <v>0.11040664516129033</v>
      </c>
      <c r="BH78" s="22">
        <v>0</v>
      </c>
      <c r="BI78" s="22">
        <v>0</v>
      </c>
      <c r="BJ78" s="23">
        <v>0.04634438177419356</v>
      </c>
      <c r="BK78" s="24">
        <f t="shared" si="5"/>
        <v>27.4531509303111</v>
      </c>
    </row>
    <row r="79" spans="1:63" s="25" customFormat="1" ht="15">
      <c r="A79" s="20"/>
      <c r="B79" s="7" t="s">
        <v>130</v>
      </c>
      <c r="C79" s="21">
        <v>0</v>
      </c>
      <c r="D79" s="22">
        <v>0</v>
      </c>
      <c r="E79" s="22">
        <v>0</v>
      </c>
      <c r="F79" s="22">
        <v>0</v>
      </c>
      <c r="G79" s="23">
        <v>0</v>
      </c>
      <c r="H79" s="21">
        <v>0.42840480658064517</v>
      </c>
      <c r="I79" s="22">
        <v>0</v>
      </c>
      <c r="J79" s="22">
        <v>0</v>
      </c>
      <c r="K79" s="22">
        <v>0</v>
      </c>
      <c r="L79" s="23">
        <v>0.4115781022580645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0.025811306903225802</v>
      </c>
      <c r="S79" s="22">
        <v>0</v>
      </c>
      <c r="T79" s="22">
        <v>0</v>
      </c>
      <c r="U79" s="22">
        <v>0</v>
      </c>
      <c r="V79" s="23">
        <v>0.0011221822580645162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0.003302902258064516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23.126758661008477</v>
      </c>
      <c r="AW79" s="22">
        <v>0</v>
      </c>
      <c r="AX79" s="22">
        <v>0</v>
      </c>
      <c r="AY79" s="22">
        <v>0</v>
      </c>
      <c r="AZ79" s="23">
        <v>1.4336975134193548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1.401091137870968</v>
      </c>
      <c r="BG79" s="22">
        <v>0.05504837096774194</v>
      </c>
      <c r="BH79" s="22">
        <v>0</v>
      </c>
      <c r="BI79" s="22">
        <v>0</v>
      </c>
      <c r="BJ79" s="23">
        <v>0.10018803516129032</v>
      </c>
      <c r="BK79" s="24">
        <f t="shared" si="5"/>
        <v>26.987003018685897</v>
      </c>
    </row>
    <row r="80" spans="1:63" s="25" customFormat="1" ht="15">
      <c r="A80" s="20"/>
      <c r="B80" s="7" t="s">
        <v>162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11.768546290032253</v>
      </c>
      <c r="I80" s="22">
        <v>27.903591473161292</v>
      </c>
      <c r="J80" s="22">
        <v>0</v>
      </c>
      <c r="K80" s="22">
        <v>0</v>
      </c>
      <c r="L80" s="23">
        <v>12.304014466612905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2.1494997927741935</v>
      </c>
      <c r="S80" s="22">
        <v>0</v>
      </c>
      <c r="T80" s="22">
        <v>0</v>
      </c>
      <c r="U80" s="22">
        <v>0</v>
      </c>
      <c r="V80" s="23">
        <v>0.14735055996774193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0.0030532141935483872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108.58019709319356</v>
      </c>
      <c r="AW80" s="22">
        <v>25.253617327444626</v>
      </c>
      <c r="AX80" s="22">
        <v>0</v>
      </c>
      <c r="AY80" s="22">
        <v>0</v>
      </c>
      <c r="AZ80" s="23">
        <v>9.58097596187097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2.354129917032258</v>
      </c>
      <c r="BG80" s="22">
        <v>5.088690322580645</v>
      </c>
      <c r="BH80" s="22">
        <v>0</v>
      </c>
      <c r="BI80" s="22">
        <v>0</v>
      </c>
      <c r="BJ80" s="23">
        <v>0.036129701290322586</v>
      </c>
      <c r="BK80" s="24">
        <f t="shared" si="5"/>
        <v>205.1697961201543</v>
      </c>
    </row>
    <row r="81" spans="1:63" s="25" customFormat="1" ht="15">
      <c r="A81" s="20"/>
      <c r="B81" s="7" t="s">
        <v>163</v>
      </c>
      <c r="C81" s="21">
        <v>0</v>
      </c>
      <c r="D81" s="22">
        <v>3.350510322580645</v>
      </c>
      <c r="E81" s="22">
        <v>0</v>
      </c>
      <c r="F81" s="22">
        <v>0</v>
      </c>
      <c r="G81" s="23">
        <v>0</v>
      </c>
      <c r="H81" s="21">
        <v>2.491886210580646</v>
      </c>
      <c r="I81" s="22">
        <v>55.84183870967742</v>
      </c>
      <c r="J81" s="22">
        <v>0</v>
      </c>
      <c r="K81" s="22">
        <v>0</v>
      </c>
      <c r="L81" s="23">
        <v>0.8088919326774195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0.003908928709677418</v>
      </c>
      <c r="S81" s="22">
        <v>0</v>
      </c>
      <c r="T81" s="22">
        <v>0.11168367741935484</v>
      </c>
      <c r="U81" s="22">
        <v>0</v>
      </c>
      <c r="V81" s="23">
        <v>0.012067888225806454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2.5414081520322584</v>
      </c>
      <c r="AW81" s="22">
        <v>3.2135256510739785</v>
      </c>
      <c r="AX81" s="22">
        <v>0</v>
      </c>
      <c r="AY81" s="22">
        <v>0</v>
      </c>
      <c r="AZ81" s="23">
        <v>0.6368711341290323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0.45331422709677416</v>
      </c>
      <c r="BG81" s="22">
        <v>0</v>
      </c>
      <c r="BH81" s="22">
        <v>0</v>
      </c>
      <c r="BI81" s="22">
        <v>0</v>
      </c>
      <c r="BJ81" s="23">
        <v>0.009975129677419352</v>
      </c>
      <c r="BK81" s="24">
        <f t="shared" si="5"/>
        <v>69.47588196388043</v>
      </c>
    </row>
    <row r="82" spans="1:63" s="25" customFormat="1" ht="15">
      <c r="A82" s="20"/>
      <c r="B82" s="7" t="s">
        <v>165</v>
      </c>
      <c r="C82" s="21">
        <v>0</v>
      </c>
      <c r="D82" s="22">
        <v>0</v>
      </c>
      <c r="E82" s="22">
        <v>0</v>
      </c>
      <c r="F82" s="22">
        <v>0</v>
      </c>
      <c r="G82" s="23">
        <v>0</v>
      </c>
      <c r="H82" s="21">
        <v>10.079671528161292</v>
      </c>
      <c r="I82" s="22">
        <v>28.03745744516129</v>
      </c>
      <c r="J82" s="22">
        <v>0</v>
      </c>
      <c r="K82" s="22">
        <v>0</v>
      </c>
      <c r="L82" s="23">
        <v>1.5241522261935485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0.035706013548387094</v>
      </c>
      <c r="S82" s="22">
        <v>0</v>
      </c>
      <c r="T82" s="22">
        <v>0</v>
      </c>
      <c r="U82" s="22">
        <v>0</v>
      </c>
      <c r="V82" s="23">
        <v>0.0016479696774193543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82.28934747141938</v>
      </c>
      <c r="AW82" s="22">
        <v>46.17994452921554</v>
      </c>
      <c r="AX82" s="22">
        <v>0</v>
      </c>
      <c r="AY82" s="22">
        <v>0</v>
      </c>
      <c r="AZ82" s="23">
        <v>6.1019989500000005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3.4185407480322585</v>
      </c>
      <c r="BG82" s="22">
        <v>0</v>
      </c>
      <c r="BH82" s="22">
        <v>0</v>
      </c>
      <c r="BI82" s="22">
        <v>0</v>
      </c>
      <c r="BJ82" s="23">
        <v>0.1314024</v>
      </c>
      <c r="BK82" s="24">
        <f t="shared" si="5"/>
        <v>177.79986928140912</v>
      </c>
    </row>
    <row r="83" spans="1:63" s="25" customFormat="1" ht="15">
      <c r="A83" s="20"/>
      <c r="B83" s="7" t="s">
        <v>166</v>
      </c>
      <c r="C83" s="21">
        <v>0</v>
      </c>
      <c r="D83" s="22">
        <v>275.01143480593544</v>
      </c>
      <c r="E83" s="22">
        <v>0</v>
      </c>
      <c r="F83" s="22">
        <v>0</v>
      </c>
      <c r="G83" s="23">
        <v>145.86193132425802</v>
      </c>
      <c r="H83" s="21">
        <v>2.6453522965806444</v>
      </c>
      <c r="I83" s="22">
        <v>446.71661774193547</v>
      </c>
      <c r="J83" s="22">
        <v>0</v>
      </c>
      <c r="K83" s="22">
        <v>0</v>
      </c>
      <c r="L83" s="23">
        <v>2.866364433548388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0.6875565967741936</v>
      </c>
      <c r="S83" s="22">
        <v>7.806806451612903</v>
      </c>
      <c r="T83" s="22">
        <v>0</v>
      </c>
      <c r="U83" s="22">
        <v>0</v>
      </c>
      <c r="V83" s="23">
        <v>0.024647203225806453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4.760968627741936</v>
      </c>
      <c r="AW83" s="22">
        <v>6.1797735699974945</v>
      </c>
      <c r="AX83" s="22">
        <v>0</v>
      </c>
      <c r="AY83" s="22">
        <v>0</v>
      </c>
      <c r="AZ83" s="23">
        <v>0.6971342329032258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0.21869848809677428</v>
      </c>
      <c r="BG83" s="22">
        <v>0.33176554838709676</v>
      </c>
      <c r="BH83" s="22">
        <v>0</v>
      </c>
      <c r="BI83" s="22">
        <v>0</v>
      </c>
      <c r="BJ83" s="23">
        <v>0.016588277419354838</v>
      </c>
      <c r="BK83" s="24">
        <f t="shared" si="5"/>
        <v>893.8256395984167</v>
      </c>
    </row>
    <row r="84" spans="1:63" s="25" customFormat="1" ht="15">
      <c r="A84" s="20"/>
      <c r="B84" s="7" t="s">
        <v>167</v>
      </c>
      <c r="C84" s="21">
        <v>0</v>
      </c>
      <c r="D84" s="22">
        <v>0</v>
      </c>
      <c r="E84" s="22">
        <v>0</v>
      </c>
      <c r="F84" s="22">
        <v>0</v>
      </c>
      <c r="G84" s="23">
        <v>0</v>
      </c>
      <c r="H84" s="21">
        <v>3.173225958225806</v>
      </c>
      <c r="I84" s="22">
        <v>227.14319238709675</v>
      </c>
      <c r="J84" s="22">
        <v>0</v>
      </c>
      <c r="K84" s="22">
        <v>0</v>
      </c>
      <c r="L84" s="23">
        <v>1.9033056979677418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0.048895795806451606</v>
      </c>
      <c r="S84" s="22">
        <v>0</v>
      </c>
      <c r="T84" s="22">
        <v>0</v>
      </c>
      <c r="U84" s="22">
        <v>0</v>
      </c>
      <c r="V84" s="23">
        <v>0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9.986324041322582</v>
      </c>
      <c r="AW84" s="22">
        <v>13.86843791315527</v>
      </c>
      <c r="AX84" s="22">
        <v>0</v>
      </c>
      <c r="AY84" s="22">
        <v>0</v>
      </c>
      <c r="AZ84" s="23">
        <v>1.154171535483871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0.31570475725806457</v>
      </c>
      <c r="BG84" s="22">
        <v>0</v>
      </c>
      <c r="BH84" s="22">
        <v>0</v>
      </c>
      <c r="BI84" s="22">
        <v>0</v>
      </c>
      <c r="BJ84" s="23">
        <v>0.13872254032258066</v>
      </c>
      <c r="BK84" s="24">
        <f t="shared" si="5"/>
        <v>257.73198062663914</v>
      </c>
    </row>
    <row r="85" spans="1:63" s="25" customFormat="1" ht="15">
      <c r="A85" s="20"/>
      <c r="B85" s="7" t="s">
        <v>168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15.881036061419353</v>
      </c>
      <c r="I85" s="22">
        <v>52.06726583519355</v>
      </c>
      <c r="J85" s="22">
        <v>0</v>
      </c>
      <c r="K85" s="22">
        <v>0</v>
      </c>
      <c r="L85" s="23">
        <v>18.737220815419352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3.3586904213548388</v>
      </c>
      <c r="S85" s="22">
        <v>7.6655464516129035</v>
      </c>
      <c r="T85" s="22">
        <v>0</v>
      </c>
      <c r="U85" s="22">
        <v>0</v>
      </c>
      <c r="V85" s="23">
        <v>4.235277681419355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0.6860587140000001</v>
      </c>
      <c r="AC85" s="22">
        <v>0</v>
      </c>
      <c r="AD85" s="22">
        <v>0</v>
      </c>
      <c r="AE85" s="22">
        <v>0</v>
      </c>
      <c r="AF85" s="23">
        <v>0.163581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45.47183839806452</v>
      </c>
      <c r="AW85" s="22">
        <v>17.25782008880608</v>
      </c>
      <c r="AX85" s="22">
        <v>0</v>
      </c>
      <c r="AY85" s="22">
        <v>0</v>
      </c>
      <c r="AZ85" s="23">
        <v>18.990459409903224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7.381759334290323</v>
      </c>
      <c r="BG85" s="22">
        <v>5.198081203935484</v>
      </c>
      <c r="BH85" s="22">
        <v>0.5561754</v>
      </c>
      <c r="BI85" s="22">
        <v>0</v>
      </c>
      <c r="BJ85" s="23">
        <v>7.168886070774194</v>
      </c>
      <c r="BK85" s="24">
        <f t="shared" si="5"/>
        <v>204.81969688619319</v>
      </c>
    </row>
    <row r="86" spans="1:63" s="25" customFormat="1" ht="15">
      <c r="A86" s="20"/>
      <c r="B86" s="7" t="s">
        <v>169</v>
      </c>
      <c r="C86" s="21">
        <v>0</v>
      </c>
      <c r="D86" s="22">
        <v>0</v>
      </c>
      <c r="E86" s="22">
        <v>0</v>
      </c>
      <c r="F86" s="22">
        <v>0</v>
      </c>
      <c r="G86" s="23">
        <v>0</v>
      </c>
      <c r="H86" s="21">
        <v>9.251264338645163</v>
      </c>
      <c r="I86" s="22">
        <v>212.54965476590326</v>
      </c>
      <c r="J86" s="22">
        <v>0</v>
      </c>
      <c r="K86" s="22">
        <v>0</v>
      </c>
      <c r="L86" s="23">
        <v>11.73169745351613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0.11272852548387097</v>
      </c>
      <c r="S86" s="22">
        <v>0</v>
      </c>
      <c r="T86" s="22">
        <v>0</v>
      </c>
      <c r="U86" s="22">
        <v>0</v>
      </c>
      <c r="V86" s="23">
        <v>7.769426738709677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0.1101631935483871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21.97647503758064</v>
      </c>
      <c r="AW86" s="22">
        <v>12.499242589440973</v>
      </c>
      <c r="AX86" s="22">
        <v>0</v>
      </c>
      <c r="AY86" s="22">
        <v>0</v>
      </c>
      <c r="AZ86" s="23">
        <v>7.291053654548388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0.11894319958064517</v>
      </c>
      <c r="BG86" s="22">
        <v>0</v>
      </c>
      <c r="BH86" s="22">
        <v>0</v>
      </c>
      <c r="BI86" s="22">
        <v>0</v>
      </c>
      <c r="BJ86" s="23">
        <v>0.05563241274193549</v>
      </c>
      <c r="BK86" s="24">
        <f t="shared" si="5"/>
        <v>283.4662819096991</v>
      </c>
    </row>
    <row r="87" spans="1:63" s="25" customFormat="1" ht="15">
      <c r="A87" s="20"/>
      <c r="B87" s="7" t="s">
        <v>131</v>
      </c>
      <c r="C87" s="21">
        <v>0</v>
      </c>
      <c r="D87" s="22">
        <v>1.378218064516129</v>
      </c>
      <c r="E87" s="22">
        <v>0</v>
      </c>
      <c r="F87" s="22">
        <v>0</v>
      </c>
      <c r="G87" s="23">
        <v>0</v>
      </c>
      <c r="H87" s="21">
        <v>0.7566416688387098</v>
      </c>
      <c r="I87" s="22">
        <v>1.770480129032258</v>
      </c>
      <c r="J87" s="22">
        <v>0.15902516129032257</v>
      </c>
      <c r="K87" s="22">
        <v>0</v>
      </c>
      <c r="L87" s="23">
        <v>3.1781347878387094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0.802463225451613</v>
      </c>
      <c r="S87" s="22">
        <v>0</v>
      </c>
      <c r="T87" s="22">
        <v>0</v>
      </c>
      <c r="U87" s="22">
        <v>0</v>
      </c>
      <c r="V87" s="23">
        <v>0.01060167741935484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0.00523931129032258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9.724189770064513</v>
      </c>
      <c r="AW87" s="22">
        <v>1.666959294932356</v>
      </c>
      <c r="AX87" s="22">
        <v>0</v>
      </c>
      <c r="AY87" s="22">
        <v>0</v>
      </c>
      <c r="AZ87" s="23">
        <v>1.0677556462903226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0.6095496331290323</v>
      </c>
      <c r="BG87" s="22">
        <v>0</v>
      </c>
      <c r="BH87" s="22">
        <v>0</v>
      </c>
      <c r="BI87" s="22">
        <v>0</v>
      </c>
      <c r="BJ87" s="23">
        <v>0.03457945451612904</v>
      </c>
      <c r="BK87" s="24">
        <f t="shared" si="5"/>
        <v>21.16383782460977</v>
      </c>
    </row>
    <row r="88" spans="1:63" s="25" customFormat="1" ht="15">
      <c r="A88" s="20"/>
      <c r="B88" s="7" t="s">
        <v>133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8.182537873580646</v>
      </c>
      <c r="I88" s="22">
        <v>50.32840086774194</v>
      </c>
      <c r="J88" s="22">
        <v>0</v>
      </c>
      <c r="K88" s="22">
        <v>0</v>
      </c>
      <c r="L88" s="23">
        <v>0.5361420066451614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0.23261500145161287</v>
      </c>
      <c r="S88" s="22">
        <v>0</v>
      </c>
      <c r="T88" s="22">
        <v>0</v>
      </c>
      <c r="U88" s="22">
        <v>0</v>
      </c>
      <c r="V88" s="23">
        <v>5.606473195161291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2.798765092903225</v>
      </c>
      <c r="AW88" s="22">
        <v>3.376356279789123</v>
      </c>
      <c r="AX88" s="22">
        <v>0</v>
      </c>
      <c r="AY88" s="22">
        <v>0</v>
      </c>
      <c r="AZ88" s="23">
        <v>9.691873543451615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0.07722408219354839</v>
      </c>
      <c r="BG88" s="22">
        <v>0</v>
      </c>
      <c r="BH88" s="22">
        <v>0</v>
      </c>
      <c r="BI88" s="22">
        <v>0</v>
      </c>
      <c r="BJ88" s="23">
        <v>0.002251430967741935</v>
      </c>
      <c r="BK88" s="24">
        <f t="shared" si="5"/>
        <v>80.83263937388593</v>
      </c>
    </row>
    <row r="89" spans="1:63" s="25" customFormat="1" ht="15">
      <c r="A89" s="20"/>
      <c r="B89" s="7" t="s">
        <v>134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0.7547251215483871</v>
      </c>
      <c r="I89" s="22">
        <v>25.866007741935483</v>
      </c>
      <c r="J89" s="22">
        <v>0</v>
      </c>
      <c r="K89" s="22">
        <v>0</v>
      </c>
      <c r="L89" s="23">
        <v>0.7821655819354838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0.05409369445161289</v>
      </c>
      <c r="S89" s="22">
        <v>0</v>
      </c>
      <c r="T89" s="22">
        <v>0</v>
      </c>
      <c r="U89" s="22">
        <v>0</v>
      </c>
      <c r="V89" s="23">
        <v>0.08996872258064516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0.06793442658064516</v>
      </c>
      <c r="AW89" s="22">
        <v>17.961456871819358</v>
      </c>
      <c r="AX89" s="22">
        <v>0</v>
      </c>
      <c r="AY89" s="22">
        <v>0</v>
      </c>
      <c r="AZ89" s="23">
        <v>3.644509881774193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0.003464554838709677</v>
      </c>
      <c r="BG89" s="22">
        <v>0</v>
      </c>
      <c r="BH89" s="22">
        <v>0</v>
      </c>
      <c r="BI89" s="22">
        <v>0</v>
      </c>
      <c r="BJ89" s="23">
        <v>0</v>
      </c>
      <c r="BK89" s="24">
        <f t="shared" si="5"/>
        <v>49.22432659746451</v>
      </c>
    </row>
    <row r="90" spans="1:63" s="25" customFormat="1" ht="15">
      <c r="A90" s="20"/>
      <c r="B90" s="7" t="s">
        <v>152</v>
      </c>
      <c r="C90" s="21">
        <v>0</v>
      </c>
      <c r="D90" s="22">
        <v>5.220782258064516</v>
      </c>
      <c r="E90" s="22">
        <v>0</v>
      </c>
      <c r="F90" s="22">
        <v>0</v>
      </c>
      <c r="G90" s="23">
        <v>0</v>
      </c>
      <c r="H90" s="21">
        <v>1.240262155451613</v>
      </c>
      <c r="I90" s="22">
        <v>3.553264404838709</v>
      </c>
      <c r="J90" s="22">
        <v>0.20883129032258066</v>
      </c>
      <c r="K90" s="22">
        <v>0</v>
      </c>
      <c r="L90" s="23">
        <v>3.218073068225807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0.04860548380645161</v>
      </c>
      <c r="S90" s="22">
        <v>0</v>
      </c>
      <c r="T90" s="22">
        <v>0</v>
      </c>
      <c r="U90" s="22">
        <v>0</v>
      </c>
      <c r="V90" s="23">
        <v>0.10984525870967743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0.10303896774193548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2.669002925741935</v>
      </c>
      <c r="AW90" s="22">
        <v>0.9269619562058826</v>
      </c>
      <c r="AX90" s="22">
        <v>0</v>
      </c>
      <c r="AY90" s="22">
        <v>0</v>
      </c>
      <c r="AZ90" s="23">
        <v>1.7874112650645164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2.1691763489032256</v>
      </c>
      <c r="BG90" s="22">
        <v>0</v>
      </c>
      <c r="BH90" s="22">
        <v>0</v>
      </c>
      <c r="BI90" s="22">
        <v>0</v>
      </c>
      <c r="BJ90" s="23">
        <v>0.0030911690322580655</v>
      </c>
      <c r="BK90" s="24">
        <f t="shared" si="5"/>
        <v>21.25834655210911</v>
      </c>
    </row>
    <row r="91" spans="1:63" s="25" customFormat="1" ht="15">
      <c r="A91" s="20"/>
      <c r="B91" s="7" t="s">
        <v>153</v>
      </c>
      <c r="C91" s="21">
        <v>0</v>
      </c>
      <c r="D91" s="22">
        <v>5.630848387096774</v>
      </c>
      <c r="E91" s="22">
        <v>0</v>
      </c>
      <c r="F91" s="22">
        <v>0</v>
      </c>
      <c r="G91" s="23">
        <v>0</v>
      </c>
      <c r="H91" s="21">
        <v>0.12675613883870965</v>
      </c>
      <c r="I91" s="22">
        <v>50.67763548387097</v>
      </c>
      <c r="J91" s="22">
        <v>0</v>
      </c>
      <c r="K91" s="22">
        <v>0</v>
      </c>
      <c r="L91" s="23">
        <v>2.32021108432258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0.08620169467741935</v>
      </c>
      <c r="S91" s="22">
        <v>0</v>
      </c>
      <c r="T91" s="22">
        <v>0</v>
      </c>
      <c r="U91" s="22">
        <v>0</v>
      </c>
      <c r="V91" s="23">
        <v>0.033844627419354845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2.9100593601612896</v>
      </c>
      <c r="AW91" s="22">
        <v>9.207345859867392</v>
      </c>
      <c r="AX91" s="22">
        <v>0</v>
      </c>
      <c r="AY91" s="22">
        <v>0</v>
      </c>
      <c r="AZ91" s="23">
        <v>0.05614645161290322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0.0287357570967742</v>
      </c>
      <c r="BG91" s="22">
        <v>0</v>
      </c>
      <c r="BH91" s="22">
        <v>0</v>
      </c>
      <c r="BI91" s="22">
        <v>0</v>
      </c>
      <c r="BJ91" s="23">
        <v>0</v>
      </c>
      <c r="BK91" s="24">
        <f t="shared" si="5"/>
        <v>71.07778484496417</v>
      </c>
    </row>
    <row r="92" spans="1:63" s="25" customFormat="1" ht="15">
      <c r="A92" s="20"/>
      <c r="B92" s="7" t="s">
        <v>154</v>
      </c>
      <c r="C92" s="21">
        <v>0</v>
      </c>
      <c r="D92" s="22">
        <v>11.257509677419355</v>
      </c>
      <c r="E92" s="22">
        <v>0</v>
      </c>
      <c r="F92" s="22">
        <v>0</v>
      </c>
      <c r="G92" s="23">
        <v>0</v>
      </c>
      <c r="H92" s="21">
        <v>2.0674414271612904</v>
      </c>
      <c r="I92" s="22">
        <v>130.5308247096774</v>
      </c>
      <c r="J92" s="22">
        <v>0</v>
      </c>
      <c r="K92" s="22">
        <v>0</v>
      </c>
      <c r="L92" s="23">
        <v>1.494772134967742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0.0731738129032258</v>
      </c>
      <c r="S92" s="22">
        <v>8.443132258064516</v>
      </c>
      <c r="T92" s="22">
        <v>0</v>
      </c>
      <c r="U92" s="22">
        <v>0</v>
      </c>
      <c r="V92" s="23">
        <v>0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3.003523407032258</v>
      </c>
      <c r="AW92" s="22">
        <v>24.69519710308704</v>
      </c>
      <c r="AX92" s="22">
        <v>0</v>
      </c>
      <c r="AY92" s="22">
        <v>0</v>
      </c>
      <c r="AZ92" s="23">
        <v>2.2837362165806447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0.033671912903225805</v>
      </c>
      <c r="BG92" s="22">
        <v>0</v>
      </c>
      <c r="BH92" s="22">
        <v>0</v>
      </c>
      <c r="BI92" s="22">
        <v>0</v>
      </c>
      <c r="BJ92" s="23">
        <v>0.006173184032258064</v>
      </c>
      <c r="BK92" s="24">
        <f t="shared" si="5"/>
        <v>183.88915584382895</v>
      </c>
    </row>
    <row r="93" spans="1:63" s="25" customFormat="1" ht="15">
      <c r="A93" s="20"/>
      <c r="B93" s="7" t="s">
        <v>157</v>
      </c>
      <c r="C93" s="21">
        <v>0</v>
      </c>
      <c r="D93" s="22">
        <v>5.616559677419355</v>
      </c>
      <c r="E93" s="22">
        <v>0</v>
      </c>
      <c r="F93" s="22">
        <v>0</v>
      </c>
      <c r="G93" s="23">
        <v>0</v>
      </c>
      <c r="H93" s="21">
        <v>0.34991166967741927</v>
      </c>
      <c r="I93" s="22">
        <v>76.66294813112903</v>
      </c>
      <c r="J93" s="22">
        <v>0</v>
      </c>
      <c r="K93" s="22">
        <v>0</v>
      </c>
      <c r="L93" s="23">
        <v>1.0348343135161293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0.029825055838709674</v>
      </c>
      <c r="S93" s="22">
        <v>5.616559677419355</v>
      </c>
      <c r="T93" s="22">
        <v>0</v>
      </c>
      <c r="U93" s="22">
        <v>0</v>
      </c>
      <c r="V93" s="23">
        <v>0.10671463387096775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0.5578276752903225</v>
      </c>
      <c r="AW93" s="22">
        <v>7.840237416873427</v>
      </c>
      <c r="AX93" s="22">
        <v>0</v>
      </c>
      <c r="AY93" s="22">
        <v>0</v>
      </c>
      <c r="AZ93" s="23">
        <v>0.028283999290322572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0.003920554354838711</v>
      </c>
      <c r="BG93" s="22">
        <v>0</v>
      </c>
      <c r="BH93" s="22">
        <v>0</v>
      </c>
      <c r="BI93" s="22">
        <v>0</v>
      </c>
      <c r="BJ93" s="23">
        <v>0.0011201583870967746</v>
      </c>
      <c r="BK93" s="24">
        <f t="shared" si="5"/>
        <v>97.84874296306697</v>
      </c>
    </row>
    <row r="94" spans="1:63" s="25" customFormat="1" ht="15">
      <c r="A94" s="20"/>
      <c r="B94" s="7" t="s">
        <v>158</v>
      </c>
      <c r="C94" s="21">
        <v>0</v>
      </c>
      <c r="D94" s="22">
        <v>11.2227</v>
      </c>
      <c r="E94" s="22">
        <v>0</v>
      </c>
      <c r="F94" s="22">
        <v>0</v>
      </c>
      <c r="G94" s="23">
        <v>0</v>
      </c>
      <c r="H94" s="21">
        <v>2.0224858172580644</v>
      </c>
      <c r="I94" s="22">
        <v>134.38196045319356</v>
      </c>
      <c r="J94" s="22">
        <v>0</v>
      </c>
      <c r="K94" s="22">
        <v>0</v>
      </c>
      <c r="L94" s="23">
        <v>0.4691828241290322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0.8634981056774194</v>
      </c>
      <c r="S94" s="22">
        <v>5.61135</v>
      </c>
      <c r="T94" s="22">
        <v>0</v>
      </c>
      <c r="U94" s="22">
        <v>0</v>
      </c>
      <c r="V94" s="23">
        <v>0.036473775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5.970040625096772</v>
      </c>
      <c r="AW94" s="22">
        <v>5.180553443544896</v>
      </c>
      <c r="AX94" s="22">
        <v>0</v>
      </c>
      <c r="AY94" s="22">
        <v>0</v>
      </c>
      <c r="AZ94" s="23">
        <v>0.17995781574193548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0.6007435068709677</v>
      </c>
      <c r="BG94" s="22">
        <v>0</v>
      </c>
      <c r="BH94" s="22">
        <v>0</v>
      </c>
      <c r="BI94" s="22">
        <v>0</v>
      </c>
      <c r="BJ94" s="23">
        <v>0</v>
      </c>
      <c r="BK94" s="24">
        <f t="shared" si="5"/>
        <v>166.53894636651265</v>
      </c>
    </row>
    <row r="95" spans="1:63" s="25" customFormat="1" ht="15">
      <c r="A95" s="20"/>
      <c r="B95" s="7" t="s">
        <v>159</v>
      </c>
      <c r="C95" s="21">
        <v>0</v>
      </c>
      <c r="D95" s="22">
        <v>2.24392</v>
      </c>
      <c r="E95" s="22">
        <v>0</v>
      </c>
      <c r="F95" s="22">
        <v>0</v>
      </c>
      <c r="G95" s="23">
        <v>0</v>
      </c>
      <c r="H95" s="21">
        <v>1.8471156097419357</v>
      </c>
      <c r="I95" s="22">
        <v>132.39128000000002</v>
      </c>
      <c r="J95" s="22">
        <v>0</v>
      </c>
      <c r="K95" s="22">
        <v>0</v>
      </c>
      <c r="L95" s="23">
        <v>1.3349122142903227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0.029867697612903227</v>
      </c>
      <c r="S95" s="22">
        <v>5.6098</v>
      </c>
      <c r="T95" s="22">
        <v>0</v>
      </c>
      <c r="U95" s="22">
        <v>0</v>
      </c>
      <c r="V95" s="23">
        <v>0.030853901612903224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0.0033560903225806453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4.22575400783871</v>
      </c>
      <c r="AW95" s="22">
        <v>57.890070352182256</v>
      </c>
      <c r="AX95" s="22">
        <v>0</v>
      </c>
      <c r="AY95" s="22">
        <v>0</v>
      </c>
      <c r="AZ95" s="23">
        <v>6.710279256580645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0.20192476774193557</v>
      </c>
      <c r="BG95" s="22">
        <v>0</v>
      </c>
      <c r="BH95" s="22">
        <v>0</v>
      </c>
      <c r="BI95" s="22">
        <v>0</v>
      </c>
      <c r="BJ95" s="23">
        <v>0.0011186967741935482</v>
      </c>
      <c r="BK95" s="24">
        <f t="shared" si="5"/>
        <v>212.52025259469838</v>
      </c>
    </row>
    <row r="96" spans="1:63" s="25" customFormat="1" ht="15">
      <c r="A96" s="20"/>
      <c r="B96" s="7" t="s">
        <v>160</v>
      </c>
      <c r="C96" s="21">
        <v>0</v>
      </c>
      <c r="D96" s="22">
        <v>2.079413548387097</v>
      </c>
      <c r="E96" s="22">
        <v>0</v>
      </c>
      <c r="F96" s="22">
        <v>0</v>
      </c>
      <c r="G96" s="23">
        <v>0</v>
      </c>
      <c r="H96" s="21">
        <v>17.09526243387097</v>
      </c>
      <c r="I96" s="22">
        <v>52.260861004838716</v>
      </c>
      <c r="J96" s="22">
        <v>9.878135261580644</v>
      </c>
      <c r="K96" s="22">
        <v>0</v>
      </c>
      <c r="L96" s="23">
        <v>18.200398625064516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7.559268455193549</v>
      </c>
      <c r="S96" s="22">
        <v>0.9929199693548386</v>
      </c>
      <c r="T96" s="22">
        <v>19.86582612587097</v>
      </c>
      <c r="U96" s="22">
        <v>0</v>
      </c>
      <c r="V96" s="23">
        <v>2.817793036419354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0.10339978351612907</v>
      </c>
      <c r="AC96" s="22">
        <v>0</v>
      </c>
      <c r="AD96" s="22">
        <v>0</v>
      </c>
      <c r="AE96" s="22">
        <v>0</v>
      </c>
      <c r="AF96" s="23">
        <v>0.00513913064516129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0.0041113045161290315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60.93617959741937</v>
      </c>
      <c r="AW96" s="22">
        <v>17.1445515800187</v>
      </c>
      <c r="AX96" s="22">
        <v>0</v>
      </c>
      <c r="AY96" s="22">
        <v>0</v>
      </c>
      <c r="AZ96" s="23">
        <v>20.736981301967738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14.55062268274194</v>
      </c>
      <c r="BG96" s="22">
        <v>12.015907998483872</v>
      </c>
      <c r="BH96" s="22">
        <v>5.447478483870968</v>
      </c>
      <c r="BI96" s="22">
        <v>0</v>
      </c>
      <c r="BJ96" s="23">
        <v>5.247609621419354</v>
      </c>
      <c r="BK96" s="24">
        <f t="shared" si="5"/>
        <v>266.94185994518</v>
      </c>
    </row>
    <row r="97" spans="1:63" s="25" customFormat="1" ht="15">
      <c r="A97" s="20"/>
      <c r="B97" s="7" t="s">
        <v>164</v>
      </c>
      <c r="C97" s="21">
        <v>0</v>
      </c>
      <c r="D97" s="22">
        <v>2.236629032258065</v>
      </c>
      <c r="E97" s="22">
        <v>0</v>
      </c>
      <c r="F97" s="22">
        <v>0</v>
      </c>
      <c r="G97" s="23">
        <v>0</v>
      </c>
      <c r="H97" s="21">
        <v>4.31247769132258</v>
      </c>
      <c r="I97" s="22">
        <v>116.30470967741937</v>
      </c>
      <c r="J97" s="22">
        <v>0</v>
      </c>
      <c r="K97" s="22">
        <v>0</v>
      </c>
      <c r="L97" s="23">
        <v>1.4082038372580645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0.05692220887096773</v>
      </c>
      <c r="S97" s="22">
        <v>5.5915725806451615</v>
      </c>
      <c r="T97" s="22">
        <v>0</v>
      </c>
      <c r="U97" s="22">
        <v>0</v>
      </c>
      <c r="V97" s="23">
        <v>0.022366290322580647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5.250205536943195</v>
      </c>
      <c r="AW97" s="22">
        <v>0</v>
      </c>
      <c r="AX97" s="22">
        <v>0</v>
      </c>
      <c r="AY97" s="22">
        <v>0</v>
      </c>
      <c r="AZ97" s="23">
        <v>1.39185479016129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0.040690989516129025</v>
      </c>
      <c r="BG97" s="22">
        <v>0</v>
      </c>
      <c r="BH97" s="22">
        <v>0</v>
      </c>
      <c r="BI97" s="22">
        <v>0</v>
      </c>
      <c r="BJ97" s="23">
        <v>0.07692269129032259</v>
      </c>
      <c r="BK97" s="24">
        <f t="shared" si="5"/>
        <v>136.69255532600772</v>
      </c>
    </row>
    <row r="98" spans="1:63" s="25" customFormat="1" ht="15">
      <c r="A98" s="20"/>
      <c r="B98" s="7" t="s">
        <v>185</v>
      </c>
      <c r="C98" s="21">
        <v>0</v>
      </c>
      <c r="D98" s="22">
        <v>2.221735483870968</v>
      </c>
      <c r="E98" s="22">
        <v>0</v>
      </c>
      <c r="F98" s="22">
        <v>0</v>
      </c>
      <c r="G98" s="23">
        <v>0</v>
      </c>
      <c r="H98" s="21">
        <v>1.64852523583871</v>
      </c>
      <c r="I98" s="22">
        <v>27.7716935483871</v>
      </c>
      <c r="J98" s="22">
        <v>0</v>
      </c>
      <c r="K98" s="22">
        <v>0</v>
      </c>
      <c r="L98" s="23">
        <v>0.6523015380645162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0.11759101129032258</v>
      </c>
      <c r="S98" s="22">
        <v>0</v>
      </c>
      <c r="T98" s="22">
        <v>0</v>
      </c>
      <c r="U98" s="22">
        <v>0</v>
      </c>
      <c r="V98" s="23">
        <v>0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9.856904646032257</v>
      </c>
      <c r="AW98" s="22">
        <v>6.0948592415147065</v>
      </c>
      <c r="AX98" s="22">
        <v>0</v>
      </c>
      <c r="AY98" s="22">
        <v>0</v>
      </c>
      <c r="AZ98" s="23">
        <v>0.5585875896774194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1.1350078654516127</v>
      </c>
      <c r="BG98" s="22">
        <v>0</v>
      </c>
      <c r="BH98" s="22">
        <v>0</v>
      </c>
      <c r="BI98" s="22">
        <v>0</v>
      </c>
      <c r="BJ98" s="23">
        <v>0.0011083087096774192</v>
      </c>
      <c r="BK98" s="24">
        <f t="shared" si="5"/>
        <v>50.05831446883728</v>
      </c>
    </row>
    <row r="99" spans="1:63" s="25" customFormat="1" ht="15">
      <c r="A99" s="20"/>
      <c r="B99" s="7" t="s">
        <v>186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5.533676785806452</v>
      </c>
      <c r="I99" s="22">
        <v>1.2081480967741935</v>
      </c>
      <c r="J99" s="22">
        <v>0</v>
      </c>
      <c r="K99" s="22">
        <v>0</v>
      </c>
      <c r="L99" s="23">
        <v>11.366447963580644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9.499095181612901</v>
      </c>
      <c r="S99" s="22">
        <v>3.2400335322580642</v>
      </c>
      <c r="T99" s="22">
        <v>0</v>
      </c>
      <c r="U99" s="22">
        <v>0</v>
      </c>
      <c r="V99" s="23">
        <v>6.578097324774194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0.24077452903225807</v>
      </c>
      <c r="AC99" s="22">
        <v>0</v>
      </c>
      <c r="AD99" s="22">
        <v>0</v>
      </c>
      <c r="AE99" s="22">
        <v>0</v>
      </c>
      <c r="AF99" s="23">
        <v>0.15716557380645158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19.84140329032258</v>
      </c>
      <c r="AW99" s="22">
        <v>8.16781660904243</v>
      </c>
      <c r="AX99" s="22">
        <v>0</v>
      </c>
      <c r="AY99" s="22">
        <v>0</v>
      </c>
      <c r="AZ99" s="23">
        <v>16.60124782245161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6.893674361225806</v>
      </c>
      <c r="BG99" s="22">
        <v>0.6785464</v>
      </c>
      <c r="BH99" s="22">
        <v>0.2736074193548387</v>
      </c>
      <c r="BI99" s="22">
        <v>0</v>
      </c>
      <c r="BJ99" s="23">
        <v>0.4112403447419355</v>
      </c>
      <c r="BK99" s="24">
        <f t="shared" si="5"/>
        <v>90.69097523478436</v>
      </c>
    </row>
    <row r="100" spans="1:63" s="25" customFormat="1" ht="15">
      <c r="A100" s="20"/>
      <c r="B100" s="7" t="s">
        <v>187</v>
      </c>
      <c r="C100" s="21">
        <v>0</v>
      </c>
      <c r="D100" s="22">
        <v>11.302032258064516</v>
      </c>
      <c r="E100" s="22">
        <v>0</v>
      </c>
      <c r="F100" s="22">
        <v>0</v>
      </c>
      <c r="G100" s="23">
        <v>0</v>
      </c>
      <c r="H100" s="21">
        <v>26.166487598677424</v>
      </c>
      <c r="I100" s="22">
        <v>467.10019081274186</v>
      </c>
      <c r="J100" s="22">
        <v>0</v>
      </c>
      <c r="K100" s="22">
        <v>0</v>
      </c>
      <c r="L100" s="23">
        <v>13.751734908774193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0.03457752664516129</v>
      </c>
      <c r="S100" s="22">
        <v>4.520812903225806</v>
      </c>
      <c r="T100" s="22">
        <v>0</v>
      </c>
      <c r="U100" s="22">
        <v>0</v>
      </c>
      <c r="V100" s="23">
        <v>2.2717084838709676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1.8131606843027632</v>
      </c>
      <c r="AW100" s="22">
        <v>0</v>
      </c>
      <c r="AX100" s="22">
        <v>0</v>
      </c>
      <c r="AY100" s="22">
        <v>0</v>
      </c>
      <c r="AZ100" s="23">
        <v>3.157515656774194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0.07430972996774193</v>
      </c>
      <c r="BG100" s="22">
        <v>0</v>
      </c>
      <c r="BH100" s="22">
        <v>0</v>
      </c>
      <c r="BI100" s="22">
        <v>0</v>
      </c>
      <c r="BJ100" s="23">
        <v>0.0011260754838709679</v>
      </c>
      <c r="BK100" s="24">
        <f t="shared" si="5"/>
        <v>530.1936566385283</v>
      </c>
    </row>
    <row r="101" spans="1:63" s="25" customFormat="1" ht="15">
      <c r="A101" s="20"/>
      <c r="B101" s="7" t="s">
        <v>188</v>
      </c>
      <c r="C101" s="21">
        <v>0</v>
      </c>
      <c r="D101" s="22">
        <v>2.222146451612903</v>
      </c>
      <c r="E101" s="22">
        <v>0</v>
      </c>
      <c r="F101" s="22">
        <v>0</v>
      </c>
      <c r="G101" s="23">
        <v>0</v>
      </c>
      <c r="H101" s="21">
        <v>0.7227535764193549</v>
      </c>
      <c r="I101" s="22">
        <v>116.94045701612903</v>
      </c>
      <c r="J101" s="22">
        <v>0</v>
      </c>
      <c r="K101" s="22">
        <v>0</v>
      </c>
      <c r="L101" s="23">
        <v>0.4627022610000001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0.0799972722580645</v>
      </c>
      <c r="S101" s="22">
        <v>0</v>
      </c>
      <c r="T101" s="22">
        <v>0</v>
      </c>
      <c r="U101" s="22">
        <v>0</v>
      </c>
      <c r="V101" s="23">
        <v>3.355441141935484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7.0907146633060725</v>
      </c>
      <c r="AW101" s="22">
        <v>0</v>
      </c>
      <c r="AX101" s="22">
        <v>0</v>
      </c>
      <c r="AY101" s="22">
        <v>0</v>
      </c>
      <c r="AZ101" s="23">
        <v>4.931221564516129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0.058177332903225805</v>
      </c>
      <c r="BG101" s="22">
        <v>0</v>
      </c>
      <c r="BH101" s="22">
        <v>0</v>
      </c>
      <c r="BI101" s="22">
        <v>0</v>
      </c>
      <c r="BJ101" s="23">
        <v>0.0016622095161290323</v>
      </c>
      <c r="BK101" s="24">
        <f t="shared" si="5"/>
        <v>135.8652734895964</v>
      </c>
    </row>
    <row r="102" spans="1:63" s="25" customFormat="1" ht="15">
      <c r="A102" s="20"/>
      <c r="B102" s="7" t="s">
        <v>189</v>
      </c>
      <c r="C102" s="21">
        <v>0</v>
      </c>
      <c r="D102" s="22">
        <v>11.304912903225807</v>
      </c>
      <c r="E102" s="22">
        <v>0</v>
      </c>
      <c r="F102" s="22">
        <v>0</v>
      </c>
      <c r="G102" s="23">
        <v>0</v>
      </c>
      <c r="H102" s="21">
        <v>14.289522958806453</v>
      </c>
      <c r="I102" s="22">
        <v>75.02801143487098</v>
      </c>
      <c r="J102" s="22">
        <v>0</v>
      </c>
      <c r="K102" s="22">
        <v>0</v>
      </c>
      <c r="L102" s="23">
        <v>5.375373864935485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0.1724025761935484</v>
      </c>
      <c r="S102" s="22">
        <v>0</v>
      </c>
      <c r="T102" s="22">
        <v>0</v>
      </c>
      <c r="U102" s="22">
        <v>0</v>
      </c>
      <c r="V102" s="23">
        <v>5.708981016129033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10.228921912387099</v>
      </c>
      <c r="AW102" s="22">
        <v>12.406928230867322</v>
      </c>
      <c r="AX102" s="22">
        <v>0</v>
      </c>
      <c r="AY102" s="22">
        <v>0</v>
      </c>
      <c r="AZ102" s="23">
        <v>7.683837864032258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5.371214583741936</v>
      </c>
      <c r="BG102" s="22">
        <v>0</v>
      </c>
      <c r="BH102" s="22">
        <v>0</v>
      </c>
      <c r="BI102" s="22">
        <v>0</v>
      </c>
      <c r="BJ102" s="23">
        <v>0.17285885474193552</v>
      </c>
      <c r="BK102" s="24">
        <f t="shared" si="5"/>
        <v>147.74296619993186</v>
      </c>
    </row>
    <row r="103" spans="1:63" s="25" customFormat="1" ht="15">
      <c r="A103" s="20"/>
      <c r="B103" s="7" t="s">
        <v>174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16.631010421387092</v>
      </c>
      <c r="I103" s="22">
        <v>5.31076720967742</v>
      </c>
      <c r="J103" s="22">
        <v>0.10950035483870968</v>
      </c>
      <c r="K103" s="22">
        <v>0</v>
      </c>
      <c r="L103" s="23">
        <v>12.418810147483873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1.5258857267741934</v>
      </c>
      <c r="S103" s="22">
        <v>4.404390875548387</v>
      </c>
      <c r="T103" s="22">
        <v>0</v>
      </c>
      <c r="U103" s="22">
        <v>0</v>
      </c>
      <c r="V103" s="23">
        <v>5.5113943367741935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0.4358545806451613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43.988592396193546</v>
      </c>
      <c r="AW103" s="22">
        <v>39.39391748300236</v>
      </c>
      <c r="AX103" s="22">
        <v>0</v>
      </c>
      <c r="AY103" s="22">
        <v>0</v>
      </c>
      <c r="AZ103" s="23">
        <v>7.970317125451612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10.566182827483873</v>
      </c>
      <c r="BG103" s="22">
        <v>7.989409521322583</v>
      </c>
      <c r="BH103" s="22">
        <v>0</v>
      </c>
      <c r="BI103" s="22">
        <v>0</v>
      </c>
      <c r="BJ103" s="23">
        <v>2.720807397129033</v>
      </c>
      <c r="BK103" s="24">
        <f t="shared" si="5"/>
        <v>158.97684040371203</v>
      </c>
    </row>
    <row r="104" spans="1:63" s="25" customFormat="1" ht="15">
      <c r="A104" s="20"/>
      <c r="B104" s="7" t="s">
        <v>175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3.1277499033870964</v>
      </c>
      <c r="I104" s="22">
        <v>91.88213503225806</v>
      </c>
      <c r="J104" s="22">
        <v>0</v>
      </c>
      <c r="K104" s="22">
        <v>0</v>
      </c>
      <c r="L104" s="23">
        <v>2.526819625935484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0.7764406952258063</v>
      </c>
      <c r="S104" s="22">
        <v>2.2247490322580648</v>
      </c>
      <c r="T104" s="22">
        <v>0</v>
      </c>
      <c r="U104" s="22">
        <v>0</v>
      </c>
      <c r="V104" s="23">
        <v>0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8.21020996148387</v>
      </c>
      <c r="AW104" s="22">
        <v>5.911968569222735</v>
      </c>
      <c r="AX104" s="22">
        <v>0</v>
      </c>
      <c r="AY104" s="22">
        <v>0</v>
      </c>
      <c r="AZ104" s="23">
        <v>3.0445239983548387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0.16865581677419353</v>
      </c>
      <c r="BG104" s="22">
        <v>1.6643666129032257</v>
      </c>
      <c r="BH104" s="22">
        <v>0</v>
      </c>
      <c r="BI104" s="22">
        <v>0</v>
      </c>
      <c r="BJ104" s="23">
        <v>0.0011095777419354836</v>
      </c>
      <c r="BK104" s="24">
        <f t="shared" si="5"/>
        <v>119.53872882554529</v>
      </c>
    </row>
    <row r="105" spans="1:63" s="25" customFormat="1" ht="15">
      <c r="A105" s="20"/>
      <c r="B105" s="7" t="s">
        <v>176</v>
      </c>
      <c r="C105" s="21">
        <v>0</v>
      </c>
      <c r="D105" s="22">
        <v>2.2250154838709677</v>
      </c>
      <c r="E105" s="22">
        <v>0</v>
      </c>
      <c r="F105" s="22">
        <v>0</v>
      </c>
      <c r="G105" s="23">
        <v>0</v>
      </c>
      <c r="H105" s="21">
        <v>22.103938007387093</v>
      </c>
      <c r="I105" s="22">
        <v>240.85793601151613</v>
      </c>
      <c r="J105" s="22">
        <v>0</v>
      </c>
      <c r="K105" s="22">
        <v>0</v>
      </c>
      <c r="L105" s="23">
        <v>7.0866811515806445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1.8514988572258062</v>
      </c>
      <c r="S105" s="22">
        <v>4.450030967741935</v>
      </c>
      <c r="T105" s="22">
        <v>0</v>
      </c>
      <c r="U105" s="22">
        <v>0</v>
      </c>
      <c r="V105" s="23">
        <v>11.158951181903225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3.89859775816129</v>
      </c>
      <c r="AW105" s="22">
        <v>6.102774705786007</v>
      </c>
      <c r="AX105" s="22">
        <v>0</v>
      </c>
      <c r="AY105" s="22">
        <v>0</v>
      </c>
      <c r="AZ105" s="23">
        <v>1.557250992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0.18270734</v>
      </c>
      <c r="BG105" s="22">
        <v>0.27767072580645163</v>
      </c>
      <c r="BH105" s="22">
        <v>0</v>
      </c>
      <c r="BI105" s="22">
        <v>0</v>
      </c>
      <c r="BJ105" s="23">
        <v>33.347046400580645</v>
      </c>
      <c r="BK105" s="24">
        <f t="shared" si="5"/>
        <v>335.1000995835602</v>
      </c>
    </row>
    <row r="106" spans="1:63" s="25" customFormat="1" ht="15">
      <c r="A106" s="20"/>
      <c r="B106" s="7" t="s">
        <v>177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7.305811131258066</v>
      </c>
      <c r="I106" s="22">
        <v>56.352213436419355</v>
      </c>
      <c r="J106" s="22">
        <v>0</v>
      </c>
      <c r="K106" s="22">
        <v>0</v>
      </c>
      <c r="L106" s="23">
        <v>8.35225093132258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0.03492995370967743</v>
      </c>
      <c r="S106" s="22">
        <v>0</v>
      </c>
      <c r="T106" s="22">
        <v>0</v>
      </c>
      <c r="U106" s="22">
        <v>0</v>
      </c>
      <c r="V106" s="23">
        <v>0.032951868161290324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6.095108806645161</v>
      </c>
      <c r="AW106" s="22">
        <v>4.9415159612185215</v>
      </c>
      <c r="AX106" s="22">
        <v>0</v>
      </c>
      <c r="AY106" s="22">
        <v>0</v>
      </c>
      <c r="AZ106" s="23">
        <v>9.799973571935485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0.6640434282258064</v>
      </c>
      <c r="BG106" s="22">
        <v>0</v>
      </c>
      <c r="BH106" s="22">
        <v>0</v>
      </c>
      <c r="BI106" s="22">
        <v>0</v>
      </c>
      <c r="BJ106" s="23">
        <v>0.05474251306451612</v>
      </c>
      <c r="BK106" s="24">
        <f t="shared" si="5"/>
        <v>93.63354160196046</v>
      </c>
    </row>
    <row r="107" spans="1:63" s="25" customFormat="1" ht="15">
      <c r="A107" s="20"/>
      <c r="B107" s="7" t="s">
        <v>178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4.0709855614516135</v>
      </c>
      <c r="I107" s="22">
        <v>106.2912</v>
      </c>
      <c r="J107" s="22">
        <v>0</v>
      </c>
      <c r="K107" s="22">
        <v>0</v>
      </c>
      <c r="L107" s="23">
        <v>0.7347695129032259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0.35943033841935484</v>
      </c>
      <c r="S107" s="22">
        <v>0</v>
      </c>
      <c r="T107" s="22">
        <v>0</v>
      </c>
      <c r="U107" s="22">
        <v>0</v>
      </c>
      <c r="V107" s="23">
        <v>0.199296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4.926415633580646</v>
      </c>
      <c r="AW107" s="22">
        <v>2.835005728014256</v>
      </c>
      <c r="AX107" s="22">
        <v>0</v>
      </c>
      <c r="AY107" s="22">
        <v>0</v>
      </c>
      <c r="AZ107" s="23">
        <v>11.085885041064515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2.9084706805806455</v>
      </c>
      <c r="BG107" s="22">
        <v>0</v>
      </c>
      <c r="BH107" s="22">
        <v>0</v>
      </c>
      <c r="BI107" s="22">
        <v>0</v>
      </c>
      <c r="BJ107" s="23">
        <v>0.01655994677419355</v>
      </c>
      <c r="BK107" s="24">
        <f t="shared" si="5"/>
        <v>133.42801844278844</v>
      </c>
    </row>
    <row r="108" spans="1:63" s="25" customFormat="1" ht="15">
      <c r="A108" s="20"/>
      <c r="B108" s="7" t="s">
        <v>190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6.272010751548388</v>
      </c>
      <c r="I108" s="22">
        <v>47.9271139538387</v>
      </c>
      <c r="J108" s="22">
        <v>1.0892509677419355</v>
      </c>
      <c r="K108" s="22">
        <v>0</v>
      </c>
      <c r="L108" s="23">
        <v>7.598292501612901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3.0824027518387096</v>
      </c>
      <c r="S108" s="22">
        <v>5.490730970774194</v>
      </c>
      <c r="T108" s="22">
        <v>3.2677529032258064</v>
      </c>
      <c r="U108" s="22">
        <v>0</v>
      </c>
      <c r="V108" s="23">
        <v>3.1999194147741936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0.3582592838709678</v>
      </c>
      <c r="AC108" s="22">
        <v>0</v>
      </c>
      <c r="AD108" s="22">
        <v>0</v>
      </c>
      <c r="AE108" s="22">
        <v>0</v>
      </c>
      <c r="AF108" s="23">
        <v>0.16284512903225806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0.010856341935483871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43.80884108964514</v>
      </c>
      <c r="AW108" s="22">
        <v>31.879507780439656</v>
      </c>
      <c r="AX108" s="22">
        <v>0</v>
      </c>
      <c r="AY108" s="22">
        <v>0</v>
      </c>
      <c r="AZ108" s="23">
        <v>13.92735454832258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10.042043164451615</v>
      </c>
      <c r="BG108" s="22">
        <v>4.790315643935484</v>
      </c>
      <c r="BH108" s="22">
        <v>2.171268387096774</v>
      </c>
      <c r="BI108" s="22">
        <v>0</v>
      </c>
      <c r="BJ108" s="23">
        <v>1.6753245107741934</v>
      </c>
      <c r="BK108" s="24">
        <f t="shared" si="5"/>
        <v>186.754090094859</v>
      </c>
    </row>
    <row r="109" spans="1:63" s="25" customFormat="1" ht="15">
      <c r="A109" s="20"/>
      <c r="B109" s="7" t="s">
        <v>191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1.2978075213225806</v>
      </c>
      <c r="I109" s="22">
        <v>48.09383547870967</v>
      </c>
      <c r="J109" s="22">
        <v>0</v>
      </c>
      <c r="K109" s="22">
        <v>0</v>
      </c>
      <c r="L109" s="23">
        <v>3.601962306741936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0.44035520399999994</v>
      </c>
      <c r="S109" s="22">
        <v>5.730348</v>
      </c>
      <c r="T109" s="22">
        <v>0</v>
      </c>
      <c r="U109" s="22">
        <v>0</v>
      </c>
      <c r="V109" s="23">
        <v>0.2929015233870968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5.676210553258067</v>
      </c>
      <c r="AW109" s="22">
        <v>3.296680193870009</v>
      </c>
      <c r="AX109" s="22">
        <v>0</v>
      </c>
      <c r="AY109" s="22">
        <v>0</v>
      </c>
      <c r="AZ109" s="23">
        <v>5.974450865645162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0.07006705625806453</v>
      </c>
      <c r="BG109" s="22">
        <v>0</v>
      </c>
      <c r="BH109" s="22">
        <v>0</v>
      </c>
      <c r="BI109" s="22">
        <v>0</v>
      </c>
      <c r="BJ109" s="23">
        <v>0.057156001290322576</v>
      </c>
      <c r="BK109" s="24">
        <f t="shared" si="5"/>
        <v>74.53177470448291</v>
      </c>
    </row>
    <row r="110" spans="1:63" s="25" customFormat="1" ht="15">
      <c r="A110" s="20"/>
      <c r="B110" s="7" t="s">
        <v>192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3.4455865624193547</v>
      </c>
      <c r="I110" s="22">
        <v>34.47992343548387</v>
      </c>
      <c r="J110" s="22">
        <v>0</v>
      </c>
      <c r="K110" s="22">
        <v>0</v>
      </c>
      <c r="L110" s="23">
        <v>1.2436753097419353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0.011511580161290324</v>
      </c>
      <c r="S110" s="22">
        <v>0</v>
      </c>
      <c r="T110" s="22">
        <v>0</v>
      </c>
      <c r="U110" s="22">
        <v>0</v>
      </c>
      <c r="V110" s="23">
        <v>0.04385363870967742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8.368425882516126</v>
      </c>
      <c r="AW110" s="22">
        <v>3.5040306629966196</v>
      </c>
      <c r="AX110" s="22">
        <v>0</v>
      </c>
      <c r="AY110" s="22">
        <v>0</v>
      </c>
      <c r="AZ110" s="23">
        <v>4.641559311483871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0.38493720774193546</v>
      </c>
      <c r="BG110" s="22">
        <v>0</v>
      </c>
      <c r="BH110" s="22">
        <v>0</v>
      </c>
      <c r="BI110" s="22">
        <v>0</v>
      </c>
      <c r="BJ110" s="23">
        <v>0.04593000774193547</v>
      </c>
      <c r="BK110" s="24">
        <f t="shared" si="5"/>
        <v>56.16943359899662</v>
      </c>
    </row>
    <row r="111" spans="1:63" s="25" customFormat="1" ht="15">
      <c r="A111" s="20"/>
      <c r="B111" s="7" t="s">
        <v>193</v>
      </c>
      <c r="C111" s="21">
        <v>109.51348387096775</v>
      </c>
      <c r="D111" s="22">
        <v>661.2954834578709</v>
      </c>
      <c r="E111" s="22">
        <v>0</v>
      </c>
      <c r="F111" s="22">
        <v>0</v>
      </c>
      <c r="G111" s="23">
        <v>0</v>
      </c>
      <c r="H111" s="21">
        <v>8.74760853970968</v>
      </c>
      <c r="I111" s="22">
        <v>942.779616228</v>
      </c>
      <c r="J111" s="22">
        <v>0</v>
      </c>
      <c r="K111" s="22">
        <v>0</v>
      </c>
      <c r="L111" s="23">
        <v>8.711578595612902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0.36279034638709673</v>
      </c>
      <c r="S111" s="22">
        <v>8.348850809032257</v>
      </c>
      <c r="T111" s="22">
        <v>0</v>
      </c>
      <c r="U111" s="22">
        <v>0</v>
      </c>
      <c r="V111" s="23">
        <v>0.6611393923870966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20.861663406580636</v>
      </c>
      <c r="AW111" s="22">
        <v>7.694909116223016</v>
      </c>
      <c r="AX111" s="22">
        <v>0</v>
      </c>
      <c r="AY111" s="22">
        <v>0</v>
      </c>
      <c r="AZ111" s="23">
        <v>12.48921884235484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1.8849390792580643</v>
      </c>
      <c r="BG111" s="22">
        <v>4.664659283741936</v>
      </c>
      <c r="BH111" s="22">
        <v>0</v>
      </c>
      <c r="BI111" s="22">
        <v>0</v>
      </c>
      <c r="BJ111" s="23">
        <v>0.18298629677419354</v>
      </c>
      <c r="BK111" s="24">
        <f t="shared" si="5"/>
        <v>1788.1989272649005</v>
      </c>
    </row>
    <row r="112" spans="1:63" s="25" customFormat="1" ht="15">
      <c r="A112" s="20"/>
      <c r="B112" s="7" t="s">
        <v>182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4.724667980516128</v>
      </c>
      <c r="I112" s="22">
        <v>89.12697438932257</v>
      </c>
      <c r="J112" s="22">
        <v>0</v>
      </c>
      <c r="K112" s="22">
        <v>0</v>
      </c>
      <c r="L112" s="23">
        <v>21.125533525387098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0.15790032403225807</v>
      </c>
      <c r="S112" s="22">
        <v>5.463679032258065</v>
      </c>
      <c r="T112" s="22">
        <v>0</v>
      </c>
      <c r="U112" s="22">
        <v>0</v>
      </c>
      <c r="V112" s="23">
        <v>0.19286459151612906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30.061478609645157</v>
      </c>
      <c r="AW112" s="22">
        <v>1.3730207442297275</v>
      </c>
      <c r="AX112" s="22">
        <v>0</v>
      </c>
      <c r="AY112" s="22">
        <v>0</v>
      </c>
      <c r="AZ112" s="23">
        <v>3.6706292614838705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0.505268693064516</v>
      </c>
      <c r="BG112" s="22">
        <v>0</v>
      </c>
      <c r="BH112" s="22">
        <v>0</v>
      </c>
      <c r="BI112" s="22">
        <v>0</v>
      </c>
      <c r="BJ112" s="23">
        <v>0.0010901393548387098</v>
      </c>
      <c r="BK112" s="24">
        <f t="shared" si="5"/>
        <v>156.40310729081037</v>
      </c>
    </row>
    <row r="113" spans="1:63" s="25" customFormat="1" ht="15">
      <c r="A113" s="20"/>
      <c r="B113" s="7" t="s">
        <v>183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7.482910315322581</v>
      </c>
      <c r="I113" s="22">
        <v>7.164840631064515</v>
      </c>
      <c r="J113" s="22">
        <v>0</v>
      </c>
      <c r="K113" s="22">
        <v>0</v>
      </c>
      <c r="L113" s="23">
        <v>2.527636656290323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1.6313717505483871</v>
      </c>
      <c r="S113" s="22">
        <v>4.301878088967741</v>
      </c>
      <c r="T113" s="22">
        <v>0</v>
      </c>
      <c r="U113" s="22">
        <v>0</v>
      </c>
      <c r="V113" s="23">
        <v>0.5863060439032258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0.21570716129032258</v>
      </c>
      <c r="AC113" s="22">
        <v>0</v>
      </c>
      <c r="AD113" s="22">
        <v>0</v>
      </c>
      <c r="AE113" s="22">
        <v>0</v>
      </c>
      <c r="AF113" s="23">
        <v>0.005392679032258064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0.005392679032258064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18.263733762354843</v>
      </c>
      <c r="AW113" s="22">
        <v>7.106484824914888</v>
      </c>
      <c r="AX113" s="22">
        <v>0</v>
      </c>
      <c r="AY113" s="22">
        <v>0</v>
      </c>
      <c r="AZ113" s="23">
        <v>5.560707693419354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19.634167266096778</v>
      </c>
      <c r="BG113" s="22">
        <v>0.33757092206451617</v>
      </c>
      <c r="BH113" s="22">
        <v>0</v>
      </c>
      <c r="BI113" s="22">
        <v>0</v>
      </c>
      <c r="BJ113" s="23">
        <v>4.877562602419354</v>
      </c>
      <c r="BK113" s="24">
        <f t="shared" si="5"/>
        <v>79.70166307672135</v>
      </c>
    </row>
    <row r="114" spans="1:63" s="25" customFormat="1" ht="15">
      <c r="A114" s="20"/>
      <c r="B114" s="7" t="s">
        <v>56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0.06405073470967743</v>
      </c>
      <c r="I114" s="22">
        <v>24.01032081648387</v>
      </c>
      <c r="J114" s="22">
        <v>0</v>
      </c>
      <c r="K114" s="22">
        <v>0</v>
      </c>
      <c r="L114" s="23">
        <v>3.7279889659677417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0.05421250448387099</v>
      </c>
      <c r="S114" s="22">
        <v>0</v>
      </c>
      <c r="T114" s="22">
        <v>0</v>
      </c>
      <c r="U114" s="22">
        <v>0</v>
      </c>
      <c r="V114" s="23">
        <v>0.02262322132258065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0.020156271709677407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0.5966291067096774</v>
      </c>
      <c r="AW114" s="22">
        <v>0.4932082045049766</v>
      </c>
      <c r="AX114" s="22">
        <v>0</v>
      </c>
      <c r="AY114" s="22">
        <v>0</v>
      </c>
      <c r="AZ114" s="23">
        <v>10.138150017838713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0.08962220503225807</v>
      </c>
      <c r="BG114" s="22">
        <v>0</v>
      </c>
      <c r="BH114" s="22">
        <v>0</v>
      </c>
      <c r="BI114" s="22">
        <v>0</v>
      </c>
      <c r="BJ114" s="23">
        <v>0.2513722706129033</v>
      </c>
      <c r="BK114" s="24">
        <f t="shared" si="5"/>
        <v>39.46833431937595</v>
      </c>
    </row>
    <row r="115" spans="1:63" s="25" customFormat="1" ht="15">
      <c r="A115" s="20"/>
      <c r="B115" s="7" t="s">
        <v>95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3.717001862548387</v>
      </c>
      <c r="I115" s="22">
        <v>1.9100208548387096</v>
      </c>
      <c r="J115" s="22">
        <v>0</v>
      </c>
      <c r="K115" s="22">
        <v>0</v>
      </c>
      <c r="L115" s="23">
        <v>6.327324909064518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0.30752222458064515</v>
      </c>
      <c r="S115" s="22">
        <v>4.101271774193548</v>
      </c>
      <c r="T115" s="22">
        <v>0</v>
      </c>
      <c r="U115" s="22">
        <v>0</v>
      </c>
      <c r="V115" s="23">
        <v>7.36822769032258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16.88834540451613</v>
      </c>
      <c r="AW115" s="22">
        <v>4.3733147339263185</v>
      </c>
      <c r="AX115" s="22">
        <v>0</v>
      </c>
      <c r="AY115" s="22">
        <v>0</v>
      </c>
      <c r="AZ115" s="23">
        <v>9.25288452535484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2.6306853802580643</v>
      </c>
      <c r="BG115" s="22">
        <v>0</v>
      </c>
      <c r="BH115" s="22">
        <v>0.4046538548387097</v>
      </c>
      <c r="BI115" s="22">
        <v>0</v>
      </c>
      <c r="BJ115" s="23">
        <v>2.921294523903226</v>
      </c>
      <c r="BK115" s="24">
        <f t="shared" si="5"/>
        <v>60.202547738345686</v>
      </c>
    </row>
    <row r="116" spans="1:63" s="25" customFormat="1" ht="15">
      <c r="A116" s="20"/>
      <c r="B116" s="7" t="s">
        <v>117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7.989708433935485</v>
      </c>
      <c r="I116" s="22">
        <v>34.67412554838709</v>
      </c>
      <c r="J116" s="22">
        <v>0</v>
      </c>
      <c r="K116" s="22">
        <v>0</v>
      </c>
      <c r="L116" s="23">
        <v>5.238607664129031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0.04502373806451613</v>
      </c>
      <c r="S116" s="22">
        <v>0</v>
      </c>
      <c r="T116" s="22">
        <v>0</v>
      </c>
      <c r="U116" s="22">
        <v>0</v>
      </c>
      <c r="V116" s="23">
        <v>5.876474903225806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10.504607737580644</v>
      </c>
      <c r="AW116" s="22">
        <v>2.3077593519425723</v>
      </c>
      <c r="AX116" s="22">
        <v>0</v>
      </c>
      <c r="AY116" s="22">
        <v>0</v>
      </c>
      <c r="AZ116" s="23">
        <v>6.40170128516129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0.031165874516129028</v>
      </c>
      <c r="BG116" s="22">
        <v>0</v>
      </c>
      <c r="BH116" s="22">
        <v>0</v>
      </c>
      <c r="BI116" s="22">
        <v>0</v>
      </c>
      <c r="BJ116" s="23">
        <v>0.001154291612903226</v>
      </c>
      <c r="BK116" s="24">
        <f aca="true" t="shared" si="6" ref="BK116:BK153">SUM(C116:BJ116)</f>
        <v>73.07032882855549</v>
      </c>
    </row>
    <row r="117" spans="1:63" s="25" customFormat="1" ht="15">
      <c r="A117" s="20"/>
      <c r="B117" s="7" t="s">
        <v>118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0.07486677567741937</v>
      </c>
      <c r="I117" s="22">
        <v>25.71331612903226</v>
      </c>
      <c r="J117" s="22">
        <v>0</v>
      </c>
      <c r="K117" s="22">
        <v>0</v>
      </c>
      <c r="L117" s="23">
        <v>2.280849921096774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0.3336887161290322</v>
      </c>
      <c r="S117" s="22">
        <v>0</v>
      </c>
      <c r="T117" s="22">
        <v>0</v>
      </c>
      <c r="U117" s="22">
        <v>0</v>
      </c>
      <c r="V117" s="23">
        <v>0.005843935483870967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8.707579470741937</v>
      </c>
      <c r="AW117" s="22">
        <v>2.3069230510117946</v>
      </c>
      <c r="AX117" s="22">
        <v>0</v>
      </c>
      <c r="AY117" s="22">
        <v>0</v>
      </c>
      <c r="AZ117" s="23">
        <v>8.386700567322583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0.06114810032258065</v>
      </c>
      <c r="BG117" s="22">
        <v>0</v>
      </c>
      <c r="BH117" s="22">
        <v>0</v>
      </c>
      <c r="BI117" s="22">
        <v>0</v>
      </c>
      <c r="BJ117" s="23">
        <v>0.001153737741935484</v>
      </c>
      <c r="BK117" s="24">
        <f t="shared" si="6"/>
        <v>47.87207040456019</v>
      </c>
    </row>
    <row r="118" spans="1:63" s="25" customFormat="1" ht="15">
      <c r="A118" s="20"/>
      <c r="B118" s="7" t="s">
        <v>121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0.20349774838709678</v>
      </c>
      <c r="I118" s="22">
        <v>26.338420983870968</v>
      </c>
      <c r="J118" s="22">
        <v>0</v>
      </c>
      <c r="K118" s="22">
        <v>0</v>
      </c>
      <c r="L118" s="23">
        <v>0.5690683998387097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0.05058372887096774</v>
      </c>
      <c r="S118" s="22">
        <v>0</v>
      </c>
      <c r="T118" s="22">
        <v>0</v>
      </c>
      <c r="U118" s="22">
        <v>0</v>
      </c>
      <c r="V118" s="23">
        <v>0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1.4297833934193545</v>
      </c>
      <c r="AW118" s="22">
        <v>13.81660017558817</v>
      </c>
      <c r="AX118" s="22">
        <v>0</v>
      </c>
      <c r="AY118" s="22">
        <v>0</v>
      </c>
      <c r="AZ118" s="23">
        <v>3.572299565322581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0.005181417580645161</v>
      </c>
      <c r="BG118" s="22">
        <v>0</v>
      </c>
      <c r="BH118" s="22">
        <v>0</v>
      </c>
      <c r="BI118" s="22">
        <v>0</v>
      </c>
      <c r="BJ118" s="23">
        <v>0.5768644887096774</v>
      </c>
      <c r="BK118" s="24">
        <f t="shared" si="6"/>
        <v>46.56229990158817</v>
      </c>
    </row>
    <row r="119" spans="1:63" s="25" customFormat="1" ht="15">
      <c r="A119" s="20"/>
      <c r="B119" s="7" t="s">
        <v>122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0.5960123087096775</v>
      </c>
      <c r="I119" s="22">
        <v>0</v>
      </c>
      <c r="J119" s="22">
        <v>0</v>
      </c>
      <c r="K119" s="22">
        <v>0</v>
      </c>
      <c r="L119" s="23">
        <v>2.239220793483871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0.265497344516129</v>
      </c>
      <c r="S119" s="22">
        <v>0</v>
      </c>
      <c r="T119" s="22">
        <v>0</v>
      </c>
      <c r="U119" s="22">
        <v>0</v>
      </c>
      <c r="V119" s="23">
        <v>1.1234672467741935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23.11694913254839</v>
      </c>
      <c r="AW119" s="22">
        <v>8.39423112041123</v>
      </c>
      <c r="AX119" s="22">
        <v>0</v>
      </c>
      <c r="AY119" s="22">
        <v>0</v>
      </c>
      <c r="AZ119" s="23">
        <v>1.114565963935484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0.5235698578064517</v>
      </c>
      <c r="BG119" s="22">
        <v>0</v>
      </c>
      <c r="BH119" s="22">
        <v>0</v>
      </c>
      <c r="BI119" s="22">
        <v>0</v>
      </c>
      <c r="BJ119" s="23">
        <v>0.07631599903225805</v>
      </c>
      <c r="BK119" s="24">
        <f t="shared" si="6"/>
        <v>37.449829767217686</v>
      </c>
    </row>
    <row r="120" spans="1:63" s="25" customFormat="1" ht="15">
      <c r="A120" s="20"/>
      <c r="B120" s="7" t="s">
        <v>123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0.04368339309677419</v>
      </c>
      <c r="I120" s="22">
        <v>63.54368225806452</v>
      </c>
      <c r="J120" s="22">
        <v>0</v>
      </c>
      <c r="K120" s="22">
        <v>0</v>
      </c>
      <c r="L120" s="23">
        <v>0.23130293316129033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0.014441745967741934</v>
      </c>
      <c r="S120" s="22">
        <v>0</v>
      </c>
      <c r="T120" s="22">
        <v>0</v>
      </c>
      <c r="U120" s="22">
        <v>0</v>
      </c>
      <c r="V120" s="23">
        <v>0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0.0114944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0.2232442346451613</v>
      </c>
      <c r="AW120" s="22">
        <v>2.2979416152865926</v>
      </c>
      <c r="AX120" s="22">
        <v>0</v>
      </c>
      <c r="AY120" s="22">
        <v>0</v>
      </c>
      <c r="AZ120" s="23">
        <v>5.254269551258064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0.012620851290322583</v>
      </c>
      <c r="BG120" s="22">
        <v>0</v>
      </c>
      <c r="BH120" s="22">
        <v>0</v>
      </c>
      <c r="BI120" s="22">
        <v>0</v>
      </c>
      <c r="BJ120" s="23">
        <v>0.0011494400000000003</v>
      </c>
      <c r="BK120" s="24">
        <f t="shared" si="6"/>
        <v>71.63383042277046</v>
      </c>
    </row>
    <row r="121" spans="1:63" s="25" customFormat="1" ht="15">
      <c r="A121" s="20"/>
      <c r="B121" s="7" t="s">
        <v>126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11.177919019709677</v>
      </c>
      <c r="I121" s="22">
        <v>15.136259032258067</v>
      </c>
      <c r="J121" s="22">
        <v>0</v>
      </c>
      <c r="K121" s="22">
        <v>0</v>
      </c>
      <c r="L121" s="23">
        <v>4.561181551967742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7.630940696580646</v>
      </c>
      <c r="S121" s="22">
        <v>0</v>
      </c>
      <c r="T121" s="22">
        <v>0</v>
      </c>
      <c r="U121" s="22">
        <v>0</v>
      </c>
      <c r="V121" s="23">
        <v>10.737619217741935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5.178135516</v>
      </c>
      <c r="AW121" s="22">
        <v>0.12719840134844906</v>
      </c>
      <c r="AX121" s="22">
        <v>0</v>
      </c>
      <c r="AY121" s="22">
        <v>0</v>
      </c>
      <c r="AZ121" s="23">
        <v>0.13202763874193546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0.34375707051612897</v>
      </c>
      <c r="BG121" s="22">
        <v>0</v>
      </c>
      <c r="BH121" s="22">
        <v>0</v>
      </c>
      <c r="BI121" s="22">
        <v>0</v>
      </c>
      <c r="BJ121" s="23">
        <v>0.9076551877419354</v>
      </c>
      <c r="BK121" s="24">
        <f t="shared" si="6"/>
        <v>55.93269333260652</v>
      </c>
    </row>
    <row r="122" spans="1:63" s="25" customFormat="1" ht="15">
      <c r="A122" s="20"/>
      <c r="B122" s="7" t="s">
        <v>127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0.3301856814516129</v>
      </c>
      <c r="I122" s="22">
        <v>47.37446733870968</v>
      </c>
      <c r="J122" s="22">
        <v>0</v>
      </c>
      <c r="K122" s="22">
        <v>0</v>
      </c>
      <c r="L122" s="23">
        <v>0.3396713670967742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0.004019651774193549</v>
      </c>
      <c r="S122" s="22">
        <v>0</v>
      </c>
      <c r="T122" s="22">
        <v>0</v>
      </c>
      <c r="U122" s="22">
        <v>0</v>
      </c>
      <c r="V122" s="23">
        <v>0.0006316596451612903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0.5334318177419355</v>
      </c>
      <c r="AW122" s="22">
        <v>4.5780617448495455</v>
      </c>
      <c r="AX122" s="22">
        <v>0</v>
      </c>
      <c r="AY122" s="22">
        <v>0</v>
      </c>
      <c r="AZ122" s="23">
        <v>3.5228241774193547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0.002403876612903226</v>
      </c>
      <c r="BG122" s="22">
        <v>0</v>
      </c>
      <c r="BH122" s="22">
        <v>0</v>
      </c>
      <c r="BI122" s="22">
        <v>0</v>
      </c>
      <c r="BJ122" s="23">
        <v>0.0011447032258064516</v>
      </c>
      <c r="BK122" s="24">
        <f t="shared" si="6"/>
        <v>56.68684201852696</v>
      </c>
    </row>
    <row r="123" spans="1:63" s="25" customFormat="1" ht="15">
      <c r="A123" s="20"/>
      <c r="B123" s="7" t="s">
        <v>129</v>
      </c>
      <c r="C123" s="21">
        <v>0</v>
      </c>
      <c r="D123" s="22">
        <v>0</v>
      </c>
      <c r="E123" s="22">
        <v>0</v>
      </c>
      <c r="F123" s="22">
        <v>0</v>
      </c>
      <c r="G123" s="23">
        <v>0</v>
      </c>
      <c r="H123" s="21">
        <v>1.803657720483871</v>
      </c>
      <c r="I123" s="22">
        <v>3.0838631854838705</v>
      </c>
      <c r="J123" s="22">
        <v>0</v>
      </c>
      <c r="K123" s="22">
        <v>0</v>
      </c>
      <c r="L123" s="23">
        <v>2.4106148287096776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0.09723554693548386</v>
      </c>
      <c r="S123" s="22">
        <v>0</v>
      </c>
      <c r="T123" s="22">
        <v>1.072648064516129</v>
      </c>
      <c r="U123" s="22">
        <v>0</v>
      </c>
      <c r="V123" s="23">
        <v>0.03616823296774194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6.165658046709678</v>
      </c>
      <c r="AW123" s="22">
        <v>2.076185657935385</v>
      </c>
      <c r="AX123" s="22">
        <v>0</v>
      </c>
      <c r="AY123" s="22">
        <v>0</v>
      </c>
      <c r="AZ123" s="23">
        <v>4.691048191451613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0.5593190848387097</v>
      </c>
      <c r="BG123" s="22">
        <v>0.5297082258064516</v>
      </c>
      <c r="BH123" s="22">
        <v>0</v>
      </c>
      <c r="BI123" s="22">
        <v>0</v>
      </c>
      <c r="BJ123" s="23">
        <v>0.14937771967741936</v>
      </c>
      <c r="BK123" s="24">
        <f t="shared" si="6"/>
        <v>22.67548450551603</v>
      </c>
    </row>
    <row r="124" spans="1:63" s="25" customFormat="1" ht="15">
      <c r="A124" s="20"/>
      <c r="B124" s="7" t="s">
        <v>90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18.460299442741935</v>
      </c>
      <c r="I124" s="22">
        <v>56.607433499806454</v>
      </c>
      <c r="J124" s="22">
        <v>0</v>
      </c>
      <c r="K124" s="22">
        <v>0</v>
      </c>
      <c r="L124" s="23">
        <v>0.01104957829032258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0.02451648387096774</v>
      </c>
      <c r="S124" s="22">
        <v>0</v>
      </c>
      <c r="T124" s="22">
        <v>0</v>
      </c>
      <c r="U124" s="22">
        <v>0</v>
      </c>
      <c r="V124" s="23">
        <v>0.002451648387096774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0.47508188184425837</v>
      </c>
      <c r="AW124" s="22">
        <v>0</v>
      </c>
      <c r="AX124" s="22">
        <v>0</v>
      </c>
      <c r="AY124" s="22">
        <v>0</v>
      </c>
      <c r="AZ124" s="23">
        <v>0.03161486774193548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0.12158348564516129</v>
      </c>
      <c r="BG124" s="22">
        <v>0</v>
      </c>
      <c r="BH124" s="22">
        <v>0</v>
      </c>
      <c r="BI124" s="22">
        <v>0</v>
      </c>
      <c r="BJ124" s="23">
        <v>0.0012159564516129031</v>
      </c>
      <c r="BK124" s="24">
        <f t="shared" si="6"/>
        <v>75.73524684477975</v>
      </c>
    </row>
    <row r="125" spans="1:63" s="25" customFormat="1" ht="15">
      <c r="A125" s="20"/>
      <c r="B125" s="7" t="s">
        <v>92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3.0533614236774196</v>
      </c>
      <c r="I125" s="22">
        <v>14.982983129032256</v>
      </c>
      <c r="J125" s="22">
        <v>0</v>
      </c>
      <c r="K125" s="22">
        <v>0</v>
      </c>
      <c r="L125" s="23">
        <v>1.6025993838709678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0.05117464935483872</v>
      </c>
      <c r="S125" s="22">
        <v>0.004872514838709677</v>
      </c>
      <c r="T125" s="22">
        <v>0</v>
      </c>
      <c r="U125" s="22">
        <v>0</v>
      </c>
      <c r="V125" s="23">
        <v>0.12424912838709677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68.7232352167097</v>
      </c>
      <c r="AW125" s="22">
        <v>25.784641394745076</v>
      </c>
      <c r="AX125" s="22">
        <v>0</v>
      </c>
      <c r="AY125" s="22">
        <v>0</v>
      </c>
      <c r="AZ125" s="23">
        <v>9.63426058003226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6.801459731645161</v>
      </c>
      <c r="BG125" s="22">
        <v>0</v>
      </c>
      <c r="BH125" s="22">
        <v>0</v>
      </c>
      <c r="BI125" s="22">
        <v>0</v>
      </c>
      <c r="BJ125" s="23">
        <v>1.5153062687096777</v>
      </c>
      <c r="BK125" s="24">
        <f t="shared" si="6"/>
        <v>132.27814342100316</v>
      </c>
    </row>
    <row r="126" spans="1:63" s="25" customFormat="1" ht="15">
      <c r="A126" s="20"/>
      <c r="B126" s="7" t="s">
        <v>96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2.945296779677419</v>
      </c>
      <c r="I126" s="22">
        <v>9.478309064516129</v>
      </c>
      <c r="J126" s="22">
        <v>0</v>
      </c>
      <c r="K126" s="22">
        <v>0</v>
      </c>
      <c r="L126" s="23">
        <v>0.057045378258064515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0.0017552422580645161</v>
      </c>
      <c r="S126" s="22">
        <v>0</v>
      </c>
      <c r="T126" s="22">
        <v>0</v>
      </c>
      <c r="U126" s="22">
        <v>0</v>
      </c>
      <c r="V126" s="23">
        <v>0.05967824225806451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2.822118268064517</v>
      </c>
      <c r="AC126" s="22">
        <v>9.135932064516128</v>
      </c>
      <c r="AD126" s="22">
        <v>0</v>
      </c>
      <c r="AE126" s="22">
        <v>0</v>
      </c>
      <c r="AF126" s="23">
        <v>3.601747399645161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1.7857856025806458</v>
      </c>
      <c r="AW126" s="22">
        <v>1.1560268478578375</v>
      </c>
      <c r="AX126" s="22">
        <v>0</v>
      </c>
      <c r="AY126" s="22">
        <v>0</v>
      </c>
      <c r="AZ126" s="23">
        <v>2.0499181237419357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0.2561356832258065</v>
      </c>
      <c r="BG126" s="22">
        <v>0</v>
      </c>
      <c r="BH126" s="22">
        <v>0</v>
      </c>
      <c r="BI126" s="22">
        <v>0</v>
      </c>
      <c r="BJ126" s="23">
        <v>0.0011564470967741938</v>
      </c>
      <c r="BK126" s="24">
        <f t="shared" si="6"/>
        <v>33.35090514369655</v>
      </c>
    </row>
    <row r="127" spans="1:63" s="25" customFormat="1" ht="15">
      <c r="A127" s="20"/>
      <c r="B127" s="7" t="s">
        <v>97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15.92800607735484</v>
      </c>
      <c r="I127" s="22">
        <v>4.406092790322581</v>
      </c>
      <c r="J127" s="22">
        <v>0</v>
      </c>
      <c r="K127" s="22">
        <v>0</v>
      </c>
      <c r="L127" s="23">
        <v>0.16948367883870966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0.006035743548387097</v>
      </c>
      <c r="S127" s="22">
        <v>1.2071487096774194</v>
      </c>
      <c r="T127" s="22">
        <v>0</v>
      </c>
      <c r="U127" s="22">
        <v>0</v>
      </c>
      <c r="V127" s="23">
        <v>0.013278635806451613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350.0461260250967</v>
      </c>
      <c r="AW127" s="22">
        <v>161.0244450754122</v>
      </c>
      <c r="AX127" s="22">
        <v>0</v>
      </c>
      <c r="AY127" s="22">
        <v>0</v>
      </c>
      <c r="AZ127" s="23">
        <v>14.366969356612907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2.380042304354838</v>
      </c>
      <c r="BG127" s="22">
        <v>0.09830861809677417</v>
      </c>
      <c r="BH127" s="22">
        <v>0</v>
      </c>
      <c r="BI127" s="22">
        <v>0</v>
      </c>
      <c r="BJ127" s="23">
        <v>0</v>
      </c>
      <c r="BK127" s="24">
        <f t="shared" si="6"/>
        <v>549.6459370151217</v>
      </c>
    </row>
    <row r="128" spans="1:63" s="25" customFormat="1" ht="15">
      <c r="A128" s="20"/>
      <c r="B128" s="7" t="s">
        <v>98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2.288978907483871</v>
      </c>
      <c r="I128" s="22">
        <v>40.88321225806452</v>
      </c>
      <c r="J128" s="22">
        <v>0</v>
      </c>
      <c r="K128" s="22">
        <v>0</v>
      </c>
      <c r="L128" s="23">
        <v>3.779454256967742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0.007815908548387096</v>
      </c>
      <c r="S128" s="22">
        <v>0</v>
      </c>
      <c r="T128" s="22">
        <v>0</v>
      </c>
      <c r="U128" s="22">
        <v>0</v>
      </c>
      <c r="V128" s="23">
        <v>0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0.40469944378910294</v>
      </c>
      <c r="AW128" s="22">
        <v>0</v>
      </c>
      <c r="AX128" s="22">
        <v>0</v>
      </c>
      <c r="AY128" s="22">
        <v>0</v>
      </c>
      <c r="AZ128" s="23">
        <v>4.629914958225807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0.08152684516129033</v>
      </c>
      <c r="BG128" s="22">
        <v>0</v>
      </c>
      <c r="BH128" s="22">
        <v>0</v>
      </c>
      <c r="BI128" s="22">
        <v>0</v>
      </c>
      <c r="BJ128" s="23">
        <v>0.0017983862903225812</v>
      </c>
      <c r="BK128" s="24">
        <f t="shared" si="6"/>
        <v>52.077400964531044</v>
      </c>
    </row>
    <row r="129" spans="1:63" s="25" customFormat="1" ht="15">
      <c r="A129" s="20"/>
      <c r="B129" s="7" t="s">
        <v>102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0.2313656209354839</v>
      </c>
      <c r="I129" s="22">
        <v>0</v>
      </c>
      <c r="J129" s="22">
        <v>0</v>
      </c>
      <c r="K129" s="22">
        <v>0</v>
      </c>
      <c r="L129" s="23">
        <v>0.19385198232258063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0.01867475535483871</v>
      </c>
      <c r="S129" s="22">
        <v>0</v>
      </c>
      <c r="T129" s="22">
        <v>0</v>
      </c>
      <c r="U129" s="22">
        <v>0</v>
      </c>
      <c r="V129" s="23">
        <v>0.01016706193548387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23.759670816903228</v>
      </c>
      <c r="AW129" s="22">
        <v>0.27861210393924896</v>
      </c>
      <c r="AX129" s="22">
        <v>0</v>
      </c>
      <c r="AY129" s="22">
        <v>0</v>
      </c>
      <c r="AZ129" s="23">
        <v>1.6420671985161288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1.4694394118709677</v>
      </c>
      <c r="BG129" s="22">
        <v>0</v>
      </c>
      <c r="BH129" s="22">
        <v>0</v>
      </c>
      <c r="BI129" s="22">
        <v>0</v>
      </c>
      <c r="BJ129" s="23">
        <v>0.03459841</v>
      </c>
      <c r="BK129" s="24">
        <f t="shared" si="6"/>
        <v>27.63844736177796</v>
      </c>
    </row>
    <row r="130" spans="1:63" s="25" customFormat="1" ht="15">
      <c r="A130" s="20"/>
      <c r="B130" s="7" t="s">
        <v>103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0.06688017522580644</v>
      </c>
      <c r="I130" s="22">
        <v>80.63567225806452</v>
      </c>
      <c r="J130" s="22">
        <v>0</v>
      </c>
      <c r="K130" s="22">
        <v>0</v>
      </c>
      <c r="L130" s="23">
        <v>1.8710319263225808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0.00794498535483871</v>
      </c>
      <c r="S130" s="22">
        <v>0</v>
      </c>
      <c r="T130" s="22">
        <v>0</v>
      </c>
      <c r="U130" s="22">
        <v>0</v>
      </c>
      <c r="V130" s="23">
        <v>0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0.06607779612903225</v>
      </c>
      <c r="AW130" s="22">
        <v>39.413023856519985</v>
      </c>
      <c r="AX130" s="22">
        <v>0</v>
      </c>
      <c r="AY130" s="22">
        <v>0</v>
      </c>
      <c r="AZ130" s="23">
        <v>4.842957158935484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0.0011841000000000004</v>
      </c>
      <c r="BG130" s="22">
        <v>45.31063548387097</v>
      </c>
      <c r="BH130" s="22">
        <v>0</v>
      </c>
      <c r="BI130" s="22">
        <v>0</v>
      </c>
      <c r="BJ130" s="23">
        <v>0.0005920500000000002</v>
      </c>
      <c r="BK130" s="24">
        <f t="shared" si="6"/>
        <v>172.2159997904232</v>
      </c>
    </row>
    <row r="131" spans="1:63" s="25" customFormat="1" ht="15">
      <c r="A131" s="20"/>
      <c r="B131" s="7" t="s">
        <v>105</v>
      </c>
      <c r="C131" s="21">
        <v>0</v>
      </c>
      <c r="D131" s="22">
        <v>1.1888448387096773</v>
      </c>
      <c r="E131" s="22">
        <v>0</v>
      </c>
      <c r="F131" s="22">
        <v>0</v>
      </c>
      <c r="G131" s="23">
        <v>0</v>
      </c>
      <c r="H131" s="21">
        <v>1.0587852133548388</v>
      </c>
      <c r="I131" s="22">
        <v>66.57531096774194</v>
      </c>
      <c r="J131" s="22">
        <v>0</v>
      </c>
      <c r="K131" s="22">
        <v>0</v>
      </c>
      <c r="L131" s="23">
        <v>12.25640754877419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0.010473724387096775</v>
      </c>
      <c r="S131" s="22">
        <v>0</v>
      </c>
      <c r="T131" s="22">
        <v>0</v>
      </c>
      <c r="U131" s="22">
        <v>0</v>
      </c>
      <c r="V131" s="23">
        <v>0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0.4979496880583273</v>
      </c>
      <c r="AW131" s="22">
        <v>0</v>
      </c>
      <c r="AX131" s="22">
        <v>0</v>
      </c>
      <c r="AY131" s="22">
        <v>0</v>
      </c>
      <c r="AZ131" s="23">
        <v>0.021364229032258056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0.039761204032258066</v>
      </c>
      <c r="BG131" s="22">
        <v>14.24281935483871</v>
      </c>
      <c r="BH131" s="22">
        <v>0</v>
      </c>
      <c r="BI131" s="22">
        <v>0</v>
      </c>
      <c r="BJ131" s="23">
        <v>0.0005934508064516129</v>
      </c>
      <c r="BK131" s="24">
        <f t="shared" si="6"/>
        <v>95.89231021973576</v>
      </c>
    </row>
    <row r="132" spans="1:63" s="25" customFormat="1" ht="15">
      <c r="A132" s="20"/>
      <c r="B132" s="7" t="s">
        <v>106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2.000692868064516</v>
      </c>
      <c r="I132" s="22">
        <v>23.36972730967742</v>
      </c>
      <c r="J132" s="22">
        <v>0</v>
      </c>
      <c r="K132" s="22">
        <v>0</v>
      </c>
      <c r="L132" s="23">
        <v>5.876823819967742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0.1372524477419355</v>
      </c>
      <c r="S132" s="22">
        <v>0.006846774870967741</v>
      </c>
      <c r="T132" s="22">
        <v>0</v>
      </c>
      <c r="U132" s="22">
        <v>0</v>
      </c>
      <c r="V132" s="23">
        <v>2.329610529032258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7.918789003</v>
      </c>
      <c r="AW132" s="22">
        <v>10.72461764329218</v>
      </c>
      <c r="AX132" s="22">
        <v>0</v>
      </c>
      <c r="AY132" s="22">
        <v>0</v>
      </c>
      <c r="AZ132" s="23">
        <v>1.8704527063225806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0.09064994070967741</v>
      </c>
      <c r="BG132" s="22">
        <v>0</v>
      </c>
      <c r="BH132" s="22">
        <v>0</v>
      </c>
      <c r="BI132" s="22">
        <v>0</v>
      </c>
      <c r="BJ132" s="23">
        <v>0.11352332141935481</v>
      </c>
      <c r="BK132" s="24">
        <f t="shared" si="6"/>
        <v>54.438986364098625</v>
      </c>
    </row>
    <row r="133" spans="1:63" s="25" customFormat="1" ht="15">
      <c r="A133" s="20"/>
      <c r="B133" s="7" t="s">
        <v>107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0.007739321290322581</v>
      </c>
      <c r="I133" s="22">
        <v>104.77847741935483</v>
      </c>
      <c r="J133" s="22">
        <v>0</v>
      </c>
      <c r="K133" s="22">
        <v>0</v>
      </c>
      <c r="L133" s="23">
        <v>0.04107792580645162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0.7351162722580646</v>
      </c>
      <c r="S133" s="22">
        <v>0</v>
      </c>
      <c r="T133" s="22">
        <v>0</v>
      </c>
      <c r="U133" s="22">
        <v>0</v>
      </c>
      <c r="V133" s="23">
        <v>4.168278338064517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0.02594080174843209</v>
      </c>
      <c r="AW133" s="22">
        <v>0</v>
      </c>
      <c r="AX133" s="22">
        <v>0</v>
      </c>
      <c r="AY133" s="22">
        <v>0</v>
      </c>
      <c r="AZ133" s="23">
        <v>3.6111696600000003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</v>
      </c>
      <c r="BG133" s="22">
        <v>17.830001612903224</v>
      </c>
      <c r="BH133" s="22">
        <v>0</v>
      </c>
      <c r="BI133" s="22">
        <v>0</v>
      </c>
      <c r="BJ133" s="23">
        <v>0.000594333387096774</v>
      </c>
      <c r="BK133" s="24">
        <f t="shared" si="6"/>
        <v>131.1983956848129</v>
      </c>
    </row>
    <row r="134" spans="1:63" s="25" customFormat="1" ht="15">
      <c r="A134" s="20"/>
      <c r="B134" s="7" t="s">
        <v>108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3.0102590479032267</v>
      </c>
      <c r="I134" s="22">
        <v>18.83256306451613</v>
      </c>
      <c r="J134" s="22">
        <v>0</v>
      </c>
      <c r="K134" s="22">
        <v>0</v>
      </c>
      <c r="L134" s="23">
        <v>2.8316617014193555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1.638336169</v>
      </c>
      <c r="S134" s="22">
        <v>4.521957762419355</v>
      </c>
      <c r="T134" s="22">
        <v>0</v>
      </c>
      <c r="U134" s="22">
        <v>0</v>
      </c>
      <c r="V134" s="23">
        <v>6.688379133870969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19.439234413419353</v>
      </c>
      <c r="AW134" s="22">
        <v>18.444076423859265</v>
      </c>
      <c r="AX134" s="22">
        <v>0</v>
      </c>
      <c r="AY134" s="22">
        <v>0</v>
      </c>
      <c r="AZ134" s="23">
        <v>11.833320835419356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4.627458410451612</v>
      </c>
      <c r="BG134" s="22">
        <v>3.3517215415483865</v>
      </c>
      <c r="BH134" s="22">
        <v>0</v>
      </c>
      <c r="BI134" s="22">
        <v>0</v>
      </c>
      <c r="BJ134" s="23">
        <v>1.5252719429677417</v>
      </c>
      <c r="BK134" s="24">
        <f t="shared" si="6"/>
        <v>96.74424044679476</v>
      </c>
    </row>
    <row r="135" spans="1:63" s="25" customFormat="1" ht="15">
      <c r="A135" s="20"/>
      <c r="B135" s="7" t="s">
        <v>109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0.5039568524516129</v>
      </c>
      <c r="I135" s="22">
        <v>102.16947032258064</v>
      </c>
      <c r="J135" s="22">
        <v>0</v>
      </c>
      <c r="K135" s="22">
        <v>0</v>
      </c>
      <c r="L135" s="23">
        <v>1.0108902080645161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0.08399280874193547</v>
      </c>
      <c r="S135" s="22">
        <v>5.940085483870967</v>
      </c>
      <c r="T135" s="22">
        <v>0</v>
      </c>
      <c r="U135" s="22">
        <v>0</v>
      </c>
      <c r="V135" s="23">
        <v>2.9372534700645163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0.28994963177419353</v>
      </c>
      <c r="AW135" s="22">
        <v>11.96397894085169</v>
      </c>
      <c r="AX135" s="22">
        <v>0</v>
      </c>
      <c r="AY135" s="22">
        <v>0</v>
      </c>
      <c r="AZ135" s="23">
        <v>0.23891107290322594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0.02484435612903226</v>
      </c>
      <c r="BG135" s="22">
        <v>0</v>
      </c>
      <c r="BH135" s="22">
        <v>0</v>
      </c>
      <c r="BI135" s="22">
        <v>0</v>
      </c>
      <c r="BJ135" s="23">
        <v>0.0011858880645161285</v>
      </c>
      <c r="BK135" s="24">
        <f t="shared" si="6"/>
        <v>125.16451903549684</v>
      </c>
    </row>
    <row r="136" spans="1:63" s="25" customFormat="1" ht="15">
      <c r="A136" s="20"/>
      <c r="B136" s="7" t="s">
        <v>110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0.7737718607096774</v>
      </c>
      <c r="I136" s="22">
        <v>150.7423892817742</v>
      </c>
      <c r="J136" s="22">
        <v>0</v>
      </c>
      <c r="K136" s="22">
        <v>0</v>
      </c>
      <c r="L136" s="23">
        <v>11.301881500774194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0.2382756229032258</v>
      </c>
      <c r="S136" s="22">
        <v>7.130442580645162</v>
      </c>
      <c r="T136" s="22">
        <v>0</v>
      </c>
      <c r="U136" s="22">
        <v>0</v>
      </c>
      <c r="V136" s="23">
        <v>0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0.10913589032258064</v>
      </c>
      <c r="AW136" s="22">
        <v>11.860565465257508</v>
      </c>
      <c r="AX136" s="22">
        <v>0</v>
      </c>
      <c r="AY136" s="22">
        <v>0</v>
      </c>
      <c r="AZ136" s="23">
        <v>0.3238488919354839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0.017793895161290325</v>
      </c>
      <c r="BG136" s="22">
        <v>0</v>
      </c>
      <c r="BH136" s="22">
        <v>0</v>
      </c>
      <c r="BI136" s="22">
        <v>0</v>
      </c>
      <c r="BJ136" s="23">
        <v>0.0011862596774193548</v>
      </c>
      <c r="BK136" s="24">
        <f t="shared" si="6"/>
        <v>182.49929124916073</v>
      </c>
    </row>
    <row r="137" spans="1:63" s="25" customFormat="1" ht="15">
      <c r="A137" s="20"/>
      <c r="B137" s="7" t="s">
        <v>111</v>
      </c>
      <c r="C137" s="21">
        <v>0</v>
      </c>
      <c r="D137" s="22">
        <v>0</v>
      </c>
      <c r="E137" s="22">
        <v>0</v>
      </c>
      <c r="F137" s="22">
        <v>0</v>
      </c>
      <c r="G137" s="23">
        <v>0</v>
      </c>
      <c r="H137" s="21">
        <v>7.397645021129032</v>
      </c>
      <c r="I137" s="22">
        <v>22.3716842283871</v>
      </c>
      <c r="J137" s="22">
        <v>0</v>
      </c>
      <c r="K137" s="22">
        <v>0</v>
      </c>
      <c r="L137" s="23">
        <v>4.976841387548387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5.440592703709679</v>
      </c>
      <c r="S137" s="22">
        <v>6.10246335483871</v>
      </c>
      <c r="T137" s="22">
        <v>0</v>
      </c>
      <c r="U137" s="22">
        <v>0</v>
      </c>
      <c r="V137" s="23">
        <v>2.5426930645161288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11.333840338709678</v>
      </c>
      <c r="AC137" s="22">
        <v>0.33499035483870965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37.85228567403226</v>
      </c>
      <c r="AW137" s="22">
        <v>29.255802913704937</v>
      </c>
      <c r="AX137" s="22">
        <v>0</v>
      </c>
      <c r="AY137" s="22">
        <v>0</v>
      </c>
      <c r="AZ137" s="23">
        <v>24.702982283741935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9.764176053612903</v>
      </c>
      <c r="BG137" s="22">
        <v>1.8536132967741934</v>
      </c>
      <c r="BH137" s="22">
        <v>0</v>
      </c>
      <c r="BI137" s="22">
        <v>0</v>
      </c>
      <c r="BJ137" s="23">
        <v>4.750580902064516</v>
      </c>
      <c r="BK137" s="24">
        <f t="shared" si="6"/>
        <v>168.68019157760818</v>
      </c>
    </row>
    <row r="138" spans="1:63" s="25" customFormat="1" ht="15">
      <c r="A138" s="20"/>
      <c r="B138" s="7" t="s">
        <v>112</v>
      </c>
      <c r="C138" s="21">
        <v>0</v>
      </c>
      <c r="D138" s="22">
        <v>0</v>
      </c>
      <c r="E138" s="22">
        <v>0</v>
      </c>
      <c r="F138" s="22">
        <v>0</v>
      </c>
      <c r="G138" s="23">
        <v>0</v>
      </c>
      <c r="H138" s="21">
        <v>7.761805940677417</v>
      </c>
      <c r="I138" s="22">
        <v>172.3475184516129</v>
      </c>
      <c r="J138" s="22">
        <v>0</v>
      </c>
      <c r="K138" s="22">
        <v>0</v>
      </c>
      <c r="L138" s="23">
        <v>1.3078761883225805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6.362982783741936</v>
      </c>
      <c r="S138" s="22">
        <v>8.877791129032259</v>
      </c>
      <c r="T138" s="22">
        <v>0</v>
      </c>
      <c r="U138" s="22">
        <v>0</v>
      </c>
      <c r="V138" s="23">
        <v>5.918527419354839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1.6067509422580646</v>
      </c>
      <c r="AW138" s="22">
        <v>1.1784922783080578</v>
      </c>
      <c r="AX138" s="22">
        <v>0</v>
      </c>
      <c r="AY138" s="22">
        <v>0</v>
      </c>
      <c r="AZ138" s="23">
        <v>14.90084283467742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0.0005907172580645161</v>
      </c>
      <c r="BG138" s="22">
        <v>0</v>
      </c>
      <c r="BH138" s="22">
        <v>0</v>
      </c>
      <c r="BI138" s="22">
        <v>0</v>
      </c>
      <c r="BJ138" s="23">
        <v>0.03662447</v>
      </c>
      <c r="BK138" s="24">
        <f t="shared" si="6"/>
        <v>220.2998031552435</v>
      </c>
    </row>
    <row r="139" spans="1:63" s="25" customFormat="1" ht="15">
      <c r="A139" s="20"/>
      <c r="B139" s="7" t="s">
        <v>113</v>
      </c>
      <c r="C139" s="21">
        <v>0</v>
      </c>
      <c r="D139" s="22">
        <v>3.5474109677419357</v>
      </c>
      <c r="E139" s="22">
        <v>0</v>
      </c>
      <c r="F139" s="22">
        <v>0</v>
      </c>
      <c r="G139" s="23">
        <v>0</v>
      </c>
      <c r="H139" s="21">
        <v>0.6657307916129035</v>
      </c>
      <c r="I139" s="22">
        <v>81.62340392325808</v>
      </c>
      <c r="J139" s="22">
        <v>0</v>
      </c>
      <c r="K139" s="22">
        <v>0</v>
      </c>
      <c r="L139" s="23">
        <v>0.381110184967742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0.002956175806451613</v>
      </c>
      <c r="S139" s="22">
        <v>18.919525161290323</v>
      </c>
      <c r="T139" s="22">
        <v>0</v>
      </c>
      <c r="U139" s="22">
        <v>0</v>
      </c>
      <c r="V139" s="23">
        <v>5.912351612903226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5.997992450129033</v>
      </c>
      <c r="AW139" s="22">
        <v>4.719794813454132</v>
      </c>
      <c r="AX139" s="22">
        <v>0</v>
      </c>
      <c r="AY139" s="22">
        <v>0</v>
      </c>
      <c r="AZ139" s="23">
        <v>0.806712023451613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0</v>
      </c>
      <c r="BG139" s="22">
        <v>0</v>
      </c>
      <c r="BH139" s="22">
        <v>0</v>
      </c>
      <c r="BI139" s="22">
        <v>0</v>
      </c>
      <c r="BJ139" s="23">
        <v>0.001180366774193548</v>
      </c>
      <c r="BK139" s="24">
        <f t="shared" si="6"/>
        <v>122.57816847138962</v>
      </c>
    </row>
    <row r="140" spans="1:63" s="25" customFormat="1" ht="15">
      <c r="A140" s="20"/>
      <c r="B140" s="7" t="s">
        <v>115</v>
      </c>
      <c r="C140" s="21">
        <v>0</v>
      </c>
      <c r="D140" s="22">
        <v>0</v>
      </c>
      <c r="E140" s="22">
        <v>0</v>
      </c>
      <c r="F140" s="22">
        <v>0</v>
      </c>
      <c r="G140" s="23">
        <v>0</v>
      </c>
      <c r="H140" s="21">
        <v>1.695535503387097</v>
      </c>
      <c r="I140" s="22">
        <v>32.98019741935484</v>
      </c>
      <c r="J140" s="22">
        <v>0</v>
      </c>
      <c r="K140" s="22">
        <v>0</v>
      </c>
      <c r="L140" s="23">
        <v>2.9050135735483873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0.013545438225806452</v>
      </c>
      <c r="S140" s="22">
        <v>0</v>
      </c>
      <c r="T140" s="22">
        <v>0</v>
      </c>
      <c r="U140" s="22">
        <v>0</v>
      </c>
      <c r="V140" s="23">
        <v>7.656117258064516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0.9434779573548386</v>
      </c>
      <c r="AW140" s="22">
        <v>2.938584724471175</v>
      </c>
      <c r="AX140" s="22">
        <v>0</v>
      </c>
      <c r="AY140" s="22">
        <v>0</v>
      </c>
      <c r="AZ140" s="23">
        <v>8.625000379032258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0.001175717419354839</v>
      </c>
      <c r="BG140" s="22">
        <v>0</v>
      </c>
      <c r="BH140" s="22">
        <v>0</v>
      </c>
      <c r="BI140" s="22">
        <v>0</v>
      </c>
      <c r="BJ140" s="23">
        <v>0.011757167741935484</v>
      </c>
      <c r="BK140" s="24">
        <f t="shared" si="6"/>
        <v>57.77040513860021</v>
      </c>
    </row>
    <row r="141" spans="1:63" s="25" customFormat="1" ht="15">
      <c r="A141" s="20"/>
      <c r="B141" s="7" t="s">
        <v>119</v>
      </c>
      <c r="C141" s="21">
        <v>0</v>
      </c>
      <c r="D141" s="22">
        <v>0</v>
      </c>
      <c r="E141" s="22">
        <v>0</v>
      </c>
      <c r="F141" s="22">
        <v>0</v>
      </c>
      <c r="G141" s="23">
        <v>0</v>
      </c>
      <c r="H141" s="21">
        <v>6.821792595677421</v>
      </c>
      <c r="I141" s="22">
        <v>14.987655627419356</v>
      </c>
      <c r="J141" s="22">
        <v>0</v>
      </c>
      <c r="K141" s="22">
        <v>0</v>
      </c>
      <c r="L141" s="23">
        <v>6.102445832903224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3.3886825949032264</v>
      </c>
      <c r="S141" s="22">
        <v>0.08824092858064517</v>
      </c>
      <c r="T141" s="22">
        <v>0</v>
      </c>
      <c r="U141" s="22">
        <v>0</v>
      </c>
      <c r="V141" s="23">
        <v>2.459422075967742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0.26107068387096777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39.35315899909677</v>
      </c>
      <c r="AW141" s="22">
        <v>7.755839711053234</v>
      </c>
      <c r="AX141" s="22">
        <v>0</v>
      </c>
      <c r="AY141" s="22">
        <v>0</v>
      </c>
      <c r="AZ141" s="23">
        <v>7.6462717013548405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8.329147977258065</v>
      </c>
      <c r="BG141" s="22">
        <v>0.07069576561290322</v>
      </c>
      <c r="BH141" s="22">
        <v>0</v>
      </c>
      <c r="BI141" s="22">
        <v>0</v>
      </c>
      <c r="BJ141" s="23">
        <v>2.921226612</v>
      </c>
      <c r="BK141" s="24">
        <f t="shared" si="6"/>
        <v>100.18565110569838</v>
      </c>
    </row>
    <row r="142" spans="1:63" s="25" customFormat="1" ht="15">
      <c r="A142" s="20"/>
      <c r="B142" s="7" t="s">
        <v>116</v>
      </c>
      <c r="C142" s="21">
        <v>0</v>
      </c>
      <c r="D142" s="22">
        <v>0</v>
      </c>
      <c r="E142" s="22">
        <v>0</v>
      </c>
      <c r="F142" s="22">
        <v>0</v>
      </c>
      <c r="G142" s="23">
        <v>0</v>
      </c>
      <c r="H142" s="21">
        <v>2.518171693354839</v>
      </c>
      <c r="I142" s="22">
        <v>73.83787128041934</v>
      </c>
      <c r="J142" s="22">
        <v>0</v>
      </c>
      <c r="K142" s="22">
        <v>0</v>
      </c>
      <c r="L142" s="23">
        <v>30.50750670967741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0.061762082774193545</v>
      </c>
      <c r="S142" s="22">
        <v>0</v>
      </c>
      <c r="T142" s="22">
        <v>0</v>
      </c>
      <c r="U142" s="22">
        <v>0</v>
      </c>
      <c r="V142" s="23">
        <v>5.880067741935484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4.1735674918387105</v>
      </c>
      <c r="AW142" s="22">
        <v>6.327156226810113</v>
      </c>
      <c r="AX142" s="22">
        <v>0</v>
      </c>
      <c r="AY142" s="22">
        <v>0</v>
      </c>
      <c r="AZ142" s="23">
        <v>7.5383046785483865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0.01383483248387097</v>
      </c>
      <c r="BG142" s="22">
        <v>0</v>
      </c>
      <c r="BH142" s="22">
        <v>0</v>
      </c>
      <c r="BI142" s="22">
        <v>0</v>
      </c>
      <c r="BJ142" s="23">
        <v>0.0017489487096774196</v>
      </c>
      <c r="BK142" s="24">
        <f t="shared" si="6"/>
        <v>130.85999168655206</v>
      </c>
    </row>
    <row r="143" spans="1:63" s="25" customFormat="1" ht="15">
      <c r="A143" s="20"/>
      <c r="B143" s="7" t="s">
        <v>124</v>
      </c>
      <c r="C143" s="21">
        <v>0</v>
      </c>
      <c r="D143" s="22">
        <v>0</v>
      </c>
      <c r="E143" s="22">
        <v>0</v>
      </c>
      <c r="F143" s="22">
        <v>0</v>
      </c>
      <c r="G143" s="23">
        <v>0</v>
      </c>
      <c r="H143" s="21">
        <v>3.4735750143870967</v>
      </c>
      <c r="I143" s="22">
        <v>4.171946792258065</v>
      </c>
      <c r="J143" s="22">
        <v>0.2770485027096774</v>
      </c>
      <c r="K143" s="22">
        <v>0</v>
      </c>
      <c r="L143" s="23">
        <v>5.494176590741937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1.4218501954516132</v>
      </c>
      <c r="S143" s="22">
        <v>0</v>
      </c>
      <c r="T143" s="22">
        <v>1.1013587096774193</v>
      </c>
      <c r="U143" s="22">
        <v>0</v>
      </c>
      <c r="V143" s="23">
        <v>2.341488616774193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30.207520458967746</v>
      </c>
      <c r="AW143" s="22">
        <v>8.359433320762143</v>
      </c>
      <c r="AX143" s="22">
        <v>0</v>
      </c>
      <c r="AY143" s="22">
        <v>0</v>
      </c>
      <c r="AZ143" s="23">
        <v>6.021907892032258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5.873266449451612</v>
      </c>
      <c r="BG143" s="22">
        <v>0.544383870967742</v>
      </c>
      <c r="BH143" s="22">
        <v>0</v>
      </c>
      <c r="BI143" s="22">
        <v>0</v>
      </c>
      <c r="BJ143" s="23">
        <v>0.25274255667741935</v>
      </c>
      <c r="BK143" s="24">
        <f t="shared" si="6"/>
        <v>69.54069897085891</v>
      </c>
    </row>
    <row r="144" spans="1:63" s="25" customFormat="1" ht="15">
      <c r="A144" s="20"/>
      <c r="B144" s="7" t="s">
        <v>75</v>
      </c>
      <c r="C144" s="21">
        <v>0</v>
      </c>
      <c r="D144" s="22">
        <v>0</v>
      </c>
      <c r="E144" s="22">
        <v>0</v>
      </c>
      <c r="F144" s="22">
        <v>0</v>
      </c>
      <c r="G144" s="23">
        <v>0</v>
      </c>
      <c r="H144" s="21">
        <v>0.9163566774193549</v>
      </c>
      <c r="I144" s="22">
        <v>6.281922450129032</v>
      </c>
      <c r="J144" s="22">
        <v>0</v>
      </c>
      <c r="K144" s="22">
        <v>0</v>
      </c>
      <c r="L144" s="23">
        <v>2.9579077504516125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0.6275634734838711</v>
      </c>
      <c r="S144" s="22">
        <v>0</v>
      </c>
      <c r="T144" s="22">
        <v>0</v>
      </c>
      <c r="U144" s="22">
        <v>0</v>
      </c>
      <c r="V144" s="23">
        <v>0.40214846854838715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20.60043787474194</v>
      </c>
      <c r="AW144" s="22">
        <v>7.613405919972223</v>
      </c>
      <c r="AX144" s="22">
        <v>0</v>
      </c>
      <c r="AY144" s="22">
        <v>0</v>
      </c>
      <c r="AZ144" s="23">
        <v>25.181035361967737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4.028082409612904</v>
      </c>
      <c r="BG144" s="22">
        <v>0.24331998387096776</v>
      </c>
      <c r="BH144" s="22">
        <v>0</v>
      </c>
      <c r="BI144" s="22">
        <v>0</v>
      </c>
      <c r="BJ144" s="23">
        <v>2.817479986645162</v>
      </c>
      <c r="BK144" s="24">
        <f t="shared" si="6"/>
        <v>71.6696603568432</v>
      </c>
    </row>
    <row r="145" spans="1:63" s="25" customFormat="1" ht="15">
      <c r="A145" s="20"/>
      <c r="B145" s="7" t="s">
        <v>57</v>
      </c>
      <c r="C145" s="21">
        <v>0</v>
      </c>
      <c r="D145" s="22">
        <v>0</v>
      </c>
      <c r="E145" s="22">
        <v>0</v>
      </c>
      <c r="F145" s="22">
        <v>0</v>
      </c>
      <c r="G145" s="23">
        <v>0</v>
      </c>
      <c r="H145" s="21">
        <v>0.2246071628709677</v>
      </c>
      <c r="I145" s="22">
        <v>359.5586623597096</v>
      </c>
      <c r="J145" s="22">
        <v>0</v>
      </c>
      <c r="K145" s="22">
        <v>0</v>
      </c>
      <c r="L145" s="23">
        <v>0.13192355122580643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0.015122175064516134</v>
      </c>
      <c r="S145" s="22">
        <v>0.0725885996451613</v>
      </c>
      <c r="T145" s="22">
        <v>0</v>
      </c>
      <c r="U145" s="22">
        <v>0</v>
      </c>
      <c r="V145" s="23">
        <v>0.011758552354838709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699.4013419354839</v>
      </c>
      <c r="AS145" s="22">
        <v>0</v>
      </c>
      <c r="AT145" s="22">
        <v>0</v>
      </c>
      <c r="AU145" s="23">
        <v>0</v>
      </c>
      <c r="AV145" s="21">
        <v>3.126881810451613</v>
      </c>
      <c r="AW145" s="22">
        <v>139.7405316863684</v>
      </c>
      <c r="AX145" s="22">
        <v>0</v>
      </c>
      <c r="AY145" s="22">
        <v>0</v>
      </c>
      <c r="AZ145" s="23">
        <v>1.2605160914193547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6.857109879709677</v>
      </c>
      <c r="BG145" s="22">
        <v>0</v>
      </c>
      <c r="BH145" s="22">
        <v>0</v>
      </c>
      <c r="BI145" s="22">
        <v>0</v>
      </c>
      <c r="BJ145" s="23">
        <v>0.09007598319354836</v>
      </c>
      <c r="BK145" s="24">
        <f t="shared" si="6"/>
        <v>1210.4911197874972</v>
      </c>
    </row>
    <row r="146" spans="1:63" s="25" customFormat="1" ht="15">
      <c r="A146" s="20"/>
      <c r="B146" s="7" t="s">
        <v>80</v>
      </c>
      <c r="C146" s="21">
        <v>0</v>
      </c>
      <c r="D146" s="22">
        <v>0</v>
      </c>
      <c r="E146" s="22">
        <v>0</v>
      </c>
      <c r="F146" s="22">
        <v>0</v>
      </c>
      <c r="G146" s="23">
        <v>0</v>
      </c>
      <c r="H146" s="21">
        <v>7.625476160064517</v>
      </c>
      <c r="I146" s="22">
        <v>6.323372279483872</v>
      </c>
      <c r="J146" s="22">
        <v>0</v>
      </c>
      <c r="K146" s="22">
        <v>0</v>
      </c>
      <c r="L146" s="23">
        <v>1.1189326887096773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0.0005912458064516129</v>
      </c>
      <c r="S146" s="22">
        <v>0</v>
      </c>
      <c r="T146" s="22">
        <v>0</v>
      </c>
      <c r="U146" s="22">
        <v>0</v>
      </c>
      <c r="V146" s="23">
        <v>0.0005321212258064514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66.02494912200001</v>
      </c>
      <c r="AW146" s="22">
        <v>53.019875013793424</v>
      </c>
      <c r="AX146" s="22">
        <v>0</v>
      </c>
      <c r="AY146" s="22">
        <v>0</v>
      </c>
      <c r="AZ146" s="23">
        <v>21.288778840774196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1.7422339280967745</v>
      </c>
      <c r="BG146" s="22">
        <v>3.116676774193549</v>
      </c>
      <c r="BH146" s="22">
        <v>0</v>
      </c>
      <c r="BI146" s="22">
        <v>0</v>
      </c>
      <c r="BJ146" s="23">
        <v>0.012199995903225805</v>
      </c>
      <c r="BK146" s="24">
        <f t="shared" si="6"/>
        <v>160.27361817005146</v>
      </c>
    </row>
    <row r="147" spans="1:63" s="25" customFormat="1" ht="15">
      <c r="A147" s="20"/>
      <c r="B147" s="7" t="s">
        <v>81</v>
      </c>
      <c r="C147" s="21">
        <v>0</v>
      </c>
      <c r="D147" s="22">
        <v>0</v>
      </c>
      <c r="E147" s="22">
        <v>0</v>
      </c>
      <c r="F147" s="22">
        <v>0</v>
      </c>
      <c r="G147" s="23">
        <v>0</v>
      </c>
      <c r="H147" s="21">
        <v>0.8778386860967743</v>
      </c>
      <c r="I147" s="22">
        <v>3.6972600806451617</v>
      </c>
      <c r="J147" s="22">
        <v>0</v>
      </c>
      <c r="K147" s="22">
        <v>0</v>
      </c>
      <c r="L147" s="23">
        <v>0.4382418288064517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0.28295041509677427</v>
      </c>
      <c r="S147" s="22">
        <v>0.11831232258064517</v>
      </c>
      <c r="T147" s="22">
        <v>0</v>
      </c>
      <c r="U147" s="22">
        <v>0</v>
      </c>
      <c r="V147" s="23">
        <v>0.0815080618064516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0.1456375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9.071936625580644</v>
      </c>
      <c r="AW147" s="22">
        <v>4.881377871372358</v>
      </c>
      <c r="AX147" s="22">
        <v>0</v>
      </c>
      <c r="AY147" s="22">
        <v>0</v>
      </c>
      <c r="AZ147" s="23">
        <v>6.015288903000001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0.940319461516129</v>
      </c>
      <c r="BG147" s="22">
        <v>0</v>
      </c>
      <c r="BH147" s="22">
        <v>0</v>
      </c>
      <c r="BI147" s="22">
        <v>0</v>
      </c>
      <c r="BJ147" s="23">
        <v>0.07800089451612904</v>
      </c>
      <c r="BK147" s="24">
        <f t="shared" si="6"/>
        <v>26.628672651017524</v>
      </c>
    </row>
    <row r="148" spans="1:63" s="25" customFormat="1" ht="15">
      <c r="A148" s="20"/>
      <c r="B148" s="7" t="s">
        <v>82</v>
      </c>
      <c r="C148" s="21">
        <v>0</v>
      </c>
      <c r="D148" s="22">
        <v>0</v>
      </c>
      <c r="E148" s="22">
        <v>0</v>
      </c>
      <c r="F148" s="22">
        <v>0</v>
      </c>
      <c r="G148" s="23">
        <v>0</v>
      </c>
      <c r="H148" s="21">
        <v>0.019882821774193545</v>
      </c>
      <c r="I148" s="22">
        <v>18.757379032258065</v>
      </c>
      <c r="J148" s="22">
        <v>0</v>
      </c>
      <c r="K148" s="22">
        <v>0</v>
      </c>
      <c r="L148" s="23">
        <v>0.04001574193548388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0.0012504919354838708</v>
      </c>
      <c r="S148" s="22">
        <v>0</v>
      </c>
      <c r="T148" s="22">
        <v>0</v>
      </c>
      <c r="U148" s="22">
        <v>0</v>
      </c>
      <c r="V148" s="23">
        <v>0.020007870967741932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0.16757830838709678</v>
      </c>
      <c r="AW148" s="22">
        <v>3.582374489161297</v>
      </c>
      <c r="AX148" s="22">
        <v>0</v>
      </c>
      <c r="AY148" s="22">
        <v>0</v>
      </c>
      <c r="AZ148" s="23">
        <v>0.050709858064516125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0.41494346967741935</v>
      </c>
      <c r="BG148" s="22">
        <v>0</v>
      </c>
      <c r="BH148" s="22">
        <v>0</v>
      </c>
      <c r="BI148" s="22">
        <v>0</v>
      </c>
      <c r="BJ148" s="23">
        <v>0.019789212903225807</v>
      </c>
      <c r="BK148" s="24">
        <f t="shared" si="6"/>
        <v>23.07393129706452</v>
      </c>
    </row>
    <row r="149" spans="1:63" s="25" customFormat="1" ht="15">
      <c r="A149" s="20"/>
      <c r="B149" s="7" t="s">
        <v>87</v>
      </c>
      <c r="C149" s="21">
        <v>0</v>
      </c>
      <c r="D149" s="22">
        <v>0</v>
      </c>
      <c r="E149" s="22">
        <v>0</v>
      </c>
      <c r="F149" s="22">
        <v>0</v>
      </c>
      <c r="G149" s="23">
        <v>0</v>
      </c>
      <c r="H149" s="21">
        <v>0.8031757407741936</v>
      </c>
      <c r="I149" s="22">
        <v>7.393691935483871</v>
      </c>
      <c r="J149" s="22">
        <v>0</v>
      </c>
      <c r="K149" s="22">
        <v>0</v>
      </c>
      <c r="L149" s="23">
        <v>0.8243360467741936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0.22630361912903227</v>
      </c>
      <c r="S149" s="22">
        <v>0</v>
      </c>
      <c r="T149" s="22">
        <v>0</v>
      </c>
      <c r="U149" s="22">
        <v>0</v>
      </c>
      <c r="V149" s="23">
        <v>0.1902966612903226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19.168705942548385</v>
      </c>
      <c r="AW149" s="22">
        <v>8.517372286201624</v>
      </c>
      <c r="AX149" s="22">
        <v>0</v>
      </c>
      <c r="AY149" s="22">
        <v>0</v>
      </c>
      <c r="AZ149" s="23">
        <v>4.6766181816451615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1.8200401479354837</v>
      </c>
      <c r="BG149" s="22">
        <v>0</v>
      </c>
      <c r="BH149" s="22">
        <v>0</v>
      </c>
      <c r="BI149" s="22">
        <v>0</v>
      </c>
      <c r="BJ149" s="23">
        <v>0.2029994212580645</v>
      </c>
      <c r="BK149" s="24">
        <f t="shared" si="6"/>
        <v>43.823539983040334</v>
      </c>
    </row>
    <row r="150" spans="1:63" s="25" customFormat="1" ht="15">
      <c r="A150" s="20"/>
      <c r="B150" s="7" t="s">
        <v>83</v>
      </c>
      <c r="C150" s="21">
        <v>0</v>
      </c>
      <c r="D150" s="22">
        <v>0</v>
      </c>
      <c r="E150" s="22">
        <v>0</v>
      </c>
      <c r="F150" s="22">
        <v>0</v>
      </c>
      <c r="G150" s="23">
        <v>0</v>
      </c>
      <c r="H150" s="21">
        <v>0.5334740750322581</v>
      </c>
      <c r="I150" s="22">
        <v>97.17650129032259</v>
      </c>
      <c r="J150" s="22">
        <v>0</v>
      </c>
      <c r="K150" s="22">
        <v>0</v>
      </c>
      <c r="L150" s="23">
        <v>0.06416140693548388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0.006229262903225807</v>
      </c>
      <c r="S150" s="22">
        <v>0</v>
      </c>
      <c r="T150" s="22">
        <v>0</v>
      </c>
      <c r="U150" s="22">
        <v>0</v>
      </c>
      <c r="V150" s="23">
        <v>0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6.677392643774193</v>
      </c>
      <c r="AW150" s="22">
        <v>6.559277826469456</v>
      </c>
      <c r="AX150" s="22">
        <v>0</v>
      </c>
      <c r="AY150" s="22">
        <v>0</v>
      </c>
      <c r="AZ150" s="23">
        <v>2.522455041096774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1.8404388767741933</v>
      </c>
      <c r="BG150" s="22">
        <v>0</v>
      </c>
      <c r="BH150" s="22">
        <v>0</v>
      </c>
      <c r="BI150" s="22">
        <v>0</v>
      </c>
      <c r="BJ150" s="23">
        <v>0.0012253254838709676</v>
      </c>
      <c r="BK150" s="24">
        <f t="shared" si="6"/>
        <v>115.38115574879205</v>
      </c>
    </row>
    <row r="151" spans="1:63" s="25" customFormat="1" ht="15">
      <c r="A151" s="20"/>
      <c r="B151" s="7" t="s">
        <v>88</v>
      </c>
      <c r="C151" s="21">
        <v>0</v>
      </c>
      <c r="D151" s="22">
        <v>0</v>
      </c>
      <c r="E151" s="22">
        <v>0</v>
      </c>
      <c r="F151" s="22">
        <v>0</v>
      </c>
      <c r="G151" s="23">
        <v>0</v>
      </c>
      <c r="H151" s="21">
        <v>20.881485121709673</v>
      </c>
      <c r="I151" s="22">
        <v>56.1325064516129</v>
      </c>
      <c r="J151" s="22">
        <v>0</v>
      </c>
      <c r="K151" s="22">
        <v>0</v>
      </c>
      <c r="L151" s="23">
        <v>1.016746799064516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0.013566599516129029</v>
      </c>
      <c r="S151" s="22">
        <v>0</v>
      </c>
      <c r="T151" s="22">
        <v>0</v>
      </c>
      <c r="U151" s="22">
        <v>0</v>
      </c>
      <c r="V151" s="23">
        <v>0.012461413193548388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6.363718521935484</v>
      </c>
      <c r="AW151" s="22">
        <v>21.819548487552744</v>
      </c>
      <c r="AX151" s="22">
        <v>0</v>
      </c>
      <c r="AY151" s="22">
        <v>0</v>
      </c>
      <c r="AZ151" s="23">
        <v>5.791686255161291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0.15594238851612904</v>
      </c>
      <c r="BG151" s="22">
        <v>0</v>
      </c>
      <c r="BH151" s="22">
        <v>0</v>
      </c>
      <c r="BI151" s="22">
        <v>0</v>
      </c>
      <c r="BJ151" s="23">
        <v>0.009165262032258065</v>
      </c>
      <c r="BK151" s="24">
        <f t="shared" si="6"/>
        <v>112.19682730029467</v>
      </c>
    </row>
    <row r="152" spans="1:63" s="25" customFormat="1" ht="15">
      <c r="A152" s="20"/>
      <c r="B152" s="7" t="s">
        <v>89</v>
      </c>
      <c r="C152" s="21">
        <v>0</v>
      </c>
      <c r="D152" s="22">
        <v>0</v>
      </c>
      <c r="E152" s="22">
        <v>0</v>
      </c>
      <c r="F152" s="22">
        <v>0</v>
      </c>
      <c r="G152" s="23">
        <v>0</v>
      </c>
      <c r="H152" s="21">
        <v>3.254272722580645</v>
      </c>
      <c r="I152" s="22">
        <v>156.40786451612902</v>
      </c>
      <c r="J152" s="22">
        <v>0</v>
      </c>
      <c r="K152" s="22">
        <v>0</v>
      </c>
      <c r="L152" s="23">
        <v>1.820139790935484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0.1803945251612903</v>
      </c>
      <c r="S152" s="22">
        <v>0</v>
      </c>
      <c r="T152" s="22">
        <v>0</v>
      </c>
      <c r="U152" s="22">
        <v>0</v>
      </c>
      <c r="V152" s="23">
        <v>3.293961990967742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3.21057478367742</v>
      </c>
      <c r="AW152" s="22">
        <v>49.896915457072566</v>
      </c>
      <c r="AX152" s="22">
        <v>0</v>
      </c>
      <c r="AY152" s="22">
        <v>0</v>
      </c>
      <c r="AZ152" s="23">
        <v>3.7762103411290315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0.2713850162903226</v>
      </c>
      <c r="BG152" s="22">
        <v>0</v>
      </c>
      <c r="BH152" s="22">
        <v>0</v>
      </c>
      <c r="BI152" s="22">
        <v>0</v>
      </c>
      <c r="BJ152" s="23">
        <v>0.008519194193548386</v>
      </c>
      <c r="BK152" s="24">
        <f t="shared" si="6"/>
        <v>222.12023833813709</v>
      </c>
    </row>
    <row r="153" spans="1:63" s="25" customFormat="1" ht="15">
      <c r="A153" s="20"/>
      <c r="B153" s="7" t="s">
        <v>91</v>
      </c>
      <c r="C153" s="21">
        <v>0</v>
      </c>
      <c r="D153" s="22">
        <v>0</v>
      </c>
      <c r="E153" s="22">
        <v>0</v>
      </c>
      <c r="F153" s="22">
        <v>0</v>
      </c>
      <c r="G153" s="23">
        <v>0</v>
      </c>
      <c r="H153" s="21">
        <v>4.5916445575483875</v>
      </c>
      <c r="I153" s="22">
        <v>0</v>
      </c>
      <c r="J153" s="22">
        <v>0</v>
      </c>
      <c r="K153" s="22">
        <v>0</v>
      </c>
      <c r="L153" s="23">
        <v>5.986013629967743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0.7479270897741935</v>
      </c>
      <c r="S153" s="22">
        <v>0</v>
      </c>
      <c r="T153" s="22">
        <v>0</v>
      </c>
      <c r="U153" s="22">
        <v>0</v>
      </c>
      <c r="V153" s="23">
        <v>5.8223642870645165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21.38534543116129</v>
      </c>
      <c r="AW153" s="22">
        <v>15.733641904014084</v>
      </c>
      <c r="AX153" s="22">
        <v>0</v>
      </c>
      <c r="AY153" s="22">
        <v>0</v>
      </c>
      <c r="AZ153" s="23">
        <v>4.566075526032258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6.964094767322581</v>
      </c>
      <c r="BG153" s="22">
        <v>0</v>
      </c>
      <c r="BH153" s="22">
        <v>0</v>
      </c>
      <c r="BI153" s="22">
        <v>0</v>
      </c>
      <c r="BJ153" s="23">
        <v>0.2941591782580646</v>
      </c>
      <c r="BK153" s="24">
        <f t="shared" si="6"/>
        <v>66.09126637114312</v>
      </c>
    </row>
    <row r="154" spans="1:63" s="30" customFormat="1" ht="15">
      <c r="A154" s="20"/>
      <c r="B154" s="8" t="s">
        <v>15</v>
      </c>
      <c r="C154" s="26">
        <f aca="true" t="shared" si="7" ref="C154:AH154">SUM(C18:C153)</f>
        <v>109.51348387096775</v>
      </c>
      <c r="D154" s="26">
        <f t="shared" si="7"/>
        <v>1032.8818863928384</v>
      </c>
      <c r="E154" s="26">
        <f t="shared" si="7"/>
        <v>0</v>
      </c>
      <c r="F154" s="26">
        <f t="shared" si="7"/>
        <v>0</v>
      </c>
      <c r="G154" s="26">
        <f t="shared" si="7"/>
        <v>145.86193132425802</v>
      </c>
      <c r="H154" s="26">
        <f t="shared" si="7"/>
        <v>616.0353041916129</v>
      </c>
      <c r="I154" s="26">
        <f t="shared" si="7"/>
        <v>7629.286114727524</v>
      </c>
      <c r="J154" s="26">
        <f t="shared" si="7"/>
        <v>20.719773455806454</v>
      </c>
      <c r="K154" s="26">
        <f t="shared" si="7"/>
        <v>0</v>
      </c>
      <c r="L154" s="26">
        <f t="shared" si="7"/>
        <v>559.770776149742</v>
      </c>
      <c r="M154" s="26">
        <f t="shared" si="7"/>
        <v>0</v>
      </c>
      <c r="N154" s="26">
        <f t="shared" si="7"/>
        <v>0</v>
      </c>
      <c r="O154" s="26">
        <f t="shared" si="7"/>
        <v>0</v>
      </c>
      <c r="P154" s="26">
        <f t="shared" si="7"/>
        <v>0</v>
      </c>
      <c r="Q154" s="26">
        <f t="shared" si="7"/>
        <v>0</v>
      </c>
      <c r="R154" s="26">
        <f t="shared" si="7"/>
        <v>119.42250915074196</v>
      </c>
      <c r="S154" s="26">
        <f t="shared" si="7"/>
        <v>233.37065291358817</v>
      </c>
      <c r="T154" s="26">
        <f t="shared" si="7"/>
        <v>39.180942305451616</v>
      </c>
      <c r="U154" s="26">
        <f t="shared" si="7"/>
        <v>0</v>
      </c>
      <c r="V154" s="26">
        <f t="shared" si="7"/>
        <v>210.4310426549677</v>
      </c>
      <c r="W154" s="26">
        <f t="shared" si="7"/>
        <v>0</v>
      </c>
      <c r="X154" s="26">
        <f t="shared" si="7"/>
        <v>0</v>
      </c>
      <c r="Y154" s="26">
        <f t="shared" si="7"/>
        <v>0</v>
      </c>
      <c r="Z154" s="26">
        <f t="shared" si="7"/>
        <v>0</v>
      </c>
      <c r="AA154" s="26">
        <f t="shared" si="7"/>
        <v>0</v>
      </c>
      <c r="AB154" s="26">
        <f t="shared" si="7"/>
        <v>16.184884210096776</v>
      </c>
      <c r="AC154" s="26">
        <f t="shared" si="7"/>
        <v>9.470922419354837</v>
      </c>
      <c r="AD154" s="26">
        <f t="shared" si="7"/>
        <v>0</v>
      </c>
      <c r="AE154" s="26">
        <f t="shared" si="7"/>
        <v>0</v>
      </c>
      <c r="AF154" s="26">
        <f t="shared" si="7"/>
        <v>5.841944418774194</v>
      </c>
      <c r="AG154" s="26">
        <f t="shared" si="7"/>
        <v>0</v>
      </c>
      <c r="AH154" s="26">
        <f t="shared" si="7"/>
        <v>0</v>
      </c>
      <c r="AI154" s="26">
        <f aca="true" t="shared" si="8" ref="AI154:BK154">SUM(AI18:AI153)</f>
        <v>0</v>
      </c>
      <c r="AJ154" s="26">
        <f t="shared" si="8"/>
        <v>0</v>
      </c>
      <c r="AK154" s="26">
        <f t="shared" si="8"/>
        <v>0</v>
      </c>
      <c r="AL154" s="26">
        <f t="shared" si="8"/>
        <v>0.3598131884838709</v>
      </c>
      <c r="AM154" s="26">
        <f t="shared" si="8"/>
        <v>0</v>
      </c>
      <c r="AN154" s="26">
        <f t="shared" si="8"/>
        <v>0</v>
      </c>
      <c r="AO154" s="26">
        <f t="shared" si="8"/>
        <v>0</v>
      </c>
      <c r="AP154" s="26">
        <f t="shared" si="8"/>
        <v>4.0428193548387095E-05</v>
      </c>
      <c r="AQ154" s="26">
        <f t="shared" si="8"/>
        <v>0</v>
      </c>
      <c r="AR154" s="26">
        <f t="shared" si="8"/>
        <v>699.4013419354839</v>
      </c>
      <c r="AS154" s="26">
        <f t="shared" si="8"/>
        <v>0</v>
      </c>
      <c r="AT154" s="26">
        <f t="shared" si="8"/>
        <v>0</v>
      </c>
      <c r="AU154" s="26">
        <f t="shared" si="8"/>
        <v>0</v>
      </c>
      <c r="AV154" s="26">
        <f t="shared" si="8"/>
        <v>2635.334473451361</v>
      </c>
      <c r="AW154" s="26">
        <f t="shared" si="8"/>
        <v>1355.230296783987</v>
      </c>
      <c r="AX154" s="26">
        <f t="shared" si="8"/>
        <v>0.8701298121935483</v>
      </c>
      <c r="AY154" s="26">
        <f t="shared" si="8"/>
        <v>0</v>
      </c>
      <c r="AZ154" s="26">
        <f t="shared" si="8"/>
        <v>769.0377895490318</v>
      </c>
      <c r="BA154" s="26">
        <f t="shared" si="8"/>
        <v>0</v>
      </c>
      <c r="BB154" s="26">
        <f t="shared" si="8"/>
        <v>0</v>
      </c>
      <c r="BC154" s="26">
        <f t="shared" si="8"/>
        <v>0</v>
      </c>
      <c r="BD154" s="26">
        <f t="shared" si="8"/>
        <v>0</v>
      </c>
      <c r="BE154" s="26">
        <f t="shared" si="8"/>
        <v>0</v>
      </c>
      <c r="BF154" s="26">
        <f t="shared" si="8"/>
        <v>336.097387584129</v>
      </c>
      <c r="BG154" s="26">
        <f t="shared" si="8"/>
        <v>188.1018228113226</v>
      </c>
      <c r="BH154" s="26">
        <f t="shared" si="8"/>
        <v>17.095657910322583</v>
      </c>
      <c r="BI154" s="26">
        <f t="shared" si="8"/>
        <v>0</v>
      </c>
      <c r="BJ154" s="26">
        <f t="shared" si="8"/>
        <v>168.2593207472903</v>
      </c>
      <c r="BK154" s="26">
        <f t="shared" si="8"/>
        <v>16917.760242387525</v>
      </c>
    </row>
    <row r="155" spans="3:63" ht="15" customHeight="1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</row>
    <row r="156" spans="1:63" s="25" customFormat="1" ht="15">
      <c r="A156" s="20" t="s">
        <v>33</v>
      </c>
      <c r="B156" s="5" t="s">
        <v>34</v>
      </c>
      <c r="C156" s="32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4"/>
    </row>
    <row r="157" spans="1:63" s="25" customFormat="1" ht="15">
      <c r="A157" s="20"/>
      <c r="B157" s="7" t="s">
        <v>35</v>
      </c>
      <c r="C157" s="21">
        <v>0</v>
      </c>
      <c r="D157" s="22">
        <v>0</v>
      </c>
      <c r="E157" s="22">
        <v>0</v>
      </c>
      <c r="F157" s="22">
        <v>0</v>
      </c>
      <c r="G157" s="23">
        <v>0</v>
      </c>
      <c r="H157" s="21">
        <v>0</v>
      </c>
      <c r="I157" s="22">
        <v>0</v>
      </c>
      <c r="J157" s="22">
        <v>0</v>
      </c>
      <c r="K157" s="22">
        <v>0</v>
      </c>
      <c r="L157" s="23">
        <v>0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0</v>
      </c>
      <c r="S157" s="22">
        <v>0</v>
      </c>
      <c r="T157" s="22">
        <v>0</v>
      </c>
      <c r="U157" s="22">
        <v>0</v>
      </c>
      <c r="V157" s="23">
        <v>0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v>0</v>
      </c>
    </row>
    <row r="158" spans="1:63" s="30" customFormat="1" ht="15">
      <c r="A158" s="20"/>
      <c r="B158" s="8" t="s">
        <v>36</v>
      </c>
      <c r="C158" s="26">
        <v>0</v>
      </c>
      <c r="D158" s="27">
        <v>0</v>
      </c>
      <c r="E158" s="27">
        <v>0</v>
      </c>
      <c r="F158" s="27">
        <v>0</v>
      </c>
      <c r="G158" s="28">
        <v>0</v>
      </c>
      <c r="H158" s="26">
        <v>0</v>
      </c>
      <c r="I158" s="27">
        <v>0</v>
      </c>
      <c r="J158" s="27">
        <v>0</v>
      </c>
      <c r="K158" s="27">
        <v>0</v>
      </c>
      <c r="L158" s="28">
        <v>0</v>
      </c>
      <c r="M158" s="26">
        <v>0</v>
      </c>
      <c r="N158" s="27">
        <v>0</v>
      </c>
      <c r="O158" s="27">
        <v>0</v>
      </c>
      <c r="P158" s="27">
        <v>0</v>
      </c>
      <c r="Q158" s="28">
        <v>0</v>
      </c>
      <c r="R158" s="26">
        <v>0</v>
      </c>
      <c r="S158" s="27">
        <v>0</v>
      </c>
      <c r="T158" s="27">
        <v>0</v>
      </c>
      <c r="U158" s="27">
        <v>0</v>
      </c>
      <c r="V158" s="28">
        <v>0</v>
      </c>
      <c r="W158" s="26">
        <v>0</v>
      </c>
      <c r="X158" s="27">
        <v>0</v>
      </c>
      <c r="Y158" s="27">
        <v>0</v>
      </c>
      <c r="Z158" s="27">
        <v>0</v>
      </c>
      <c r="AA158" s="28">
        <v>0</v>
      </c>
      <c r="AB158" s="26">
        <v>0</v>
      </c>
      <c r="AC158" s="27">
        <v>0</v>
      </c>
      <c r="AD158" s="27">
        <v>0</v>
      </c>
      <c r="AE158" s="27">
        <v>0</v>
      </c>
      <c r="AF158" s="28">
        <v>0</v>
      </c>
      <c r="AG158" s="26">
        <v>0</v>
      </c>
      <c r="AH158" s="27">
        <v>0</v>
      </c>
      <c r="AI158" s="27">
        <v>0</v>
      </c>
      <c r="AJ158" s="27">
        <v>0</v>
      </c>
      <c r="AK158" s="28">
        <v>0</v>
      </c>
      <c r="AL158" s="26">
        <v>0</v>
      </c>
      <c r="AM158" s="27">
        <v>0</v>
      </c>
      <c r="AN158" s="27">
        <v>0</v>
      </c>
      <c r="AO158" s="27">
        <v>0</v>
      </c>
      <c r="AP158" s="28">
        <v>0</v>
      </c>
      <c r="AQ158" s="26">
        <v>0</v>
      </c>
      <c r="AR158" s="27">
        <v>0</v>
      </c>
      <c r="AS158" s="27">
        <v>0</v>
      </c>
      <c r="AT158" s="27">
        <v>0</v>
      </c>
      <c r="AU158" s="28">
        <v>0</v>
      </c>
      <c r="AV158" s="26">
        <v>0</v>
      </c>
      <c r="AW158" s="27">
        <v>0</v>
      </c>
      <c r="AX158" s="27">
        <v>0</v>
      </c>
      <c r="AY158" s="27">
        <v>0</v>
      </c>
      <c r="AZ158" s="28">
        <v>0</v>
      </c>
      <c r="BA158" s="26">
        <v>0</v>
      </c>
      <c r="BB158" s="27">
        <v>0</v>
      </c>
      <c r="BC158" s="27">
        <v>0</v>
      </c>
      <c r="BD158" s="27">
        <v>0</v>
      </c>
      <c r="BE158" s="28">
        <v>0</v>
      </c>
      <c r="BF158" s="26">
        <v>0</v>
      </c>
      <c r="BG158" s="27">
        <v>0</v>
      </c>
      <c r="BH158" s="27">
        <v>0</v>
      </c>
      <c r="BI158" s="27">
        <v>0</v>
      </c>
      <c r="BJ158" s="28">
        <v>0</v>
      </c>
      <c r="BK158" s="29">
        <v>0</v>
      </c>
    </row>
    <row r="159" spans="1:63" s="25" customFormat="1" ht="15">
      <c r="A159" s="20" t="s">
        <v>37</v>
      </c>
      <c r="B159" s="5" t="s">
        <v>38</v>
      </c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4"/>
    </row>
    <row r="160" spans="1:63" s="25" customFormat="1" ht="15">
      <c r="A160" s="20"/>
      <c r="B160" s="7" t="s">
        <v>35</v>
      </c>
      <c r="C160" s="21">
        <v>0</v>
      </c>
      <c r="D160" s="22">
        <v>0</v>
      </c>
      <c r="E160" s="22">
        <v>0</v>
      </c>
      <c r="F160" s="22">
        <v>0</v>
      </c>
      <c r="G160" s="23">
        <v>0</v>
      </c>
      <c r="H160" s="21">
        <v>0</v>
      </c>
      <c r="I160" s="22">
        <v>0</v>
      </c>
      <c r="J160" s="22">
        <v>0</v>
      </c>
      <c r="K160" s="22">
        <v>0</v>
      </c>
      <c r="L160" s="23">
        <v>0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0</v>
      </c>
      <c r="S160" s="22">
        <v>0</v>
      </c>
      <c r="T160" s="22">
        <v>0</v>
      </c>
      <c r="U160" s="22">
        <v>0</v>
      </c>
      <c r="V160" s="23">
        <v>0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v>0</v>
      </c>
    </row>
    <row r="161" spans="1:63" s="30" customFormat="1" ht="15">
      <c r="A161" s="20"/>
      <c r="B161" s="8" t="s">
        <v>39</v>
      </c>
      <c r="C161" s="26">
        <v>0</v>
      </c>
      <c r="D161" s="27">
        <v>0</v>
      </c>
      <c r="E161" s="27">
        <v>0</v>
      </c>
      <c r="F161" s="27">
        <v>0</v>
      </c>
      <c r="G161" s="28">
        <v>0</v>
      </c>
      <c r="H161" s="26">
        <v>0</v>
      </c>
      <c r="I161" s="27">
        <v>0</v>
      </c>
      <c r="J161" s="27">
        <v>0</v>
      </c>
      <c r="K161" s="27">
        <v>0</v>
      </c>
      <c r="L161" s="28">
        <v>0</v>
      </c>
      <c r="M161" s="26">
        <v>0</v>
      </c>
      <c r="N161" s="27">
        <v>0</v>
      </c>
      <c r="O161" s="27">
        <v>0</v>
      </c>
      <c r="P161" s="27">
        <v>0</v>
      </c>
      <c r="Q161" s="28">
        <v>0</v>
      </c>
      <c r="R161" s="26">
        <v>0</v>
      </c>
      <c r="S161" s="27">
        <v>0</v>
      </c>
      <c r="T161" s="27">
        <v>0</v>
      </c>
      <c r="U161" s="27">
        <v>0</v>
      </c>
      <c r="V161" s="28">
        <v>0</v>
      </c>
      <c r="W161" s="26">
        <v>0</v>
      </c>
      <c r="X161" s="27">
        <v>0</v>
      </c>
      <c r="Y161" s="27">
        <v>0</v>
      </c>
      <c r="Z161" s="27">
        <v>0</v>
      </c>
      <c r="AA161" s="28">
        <v>0</v>
      </c>
      <c r="AB161" s="26">
        <v>0</v>
      </c>
      <c r="AC161" s="27">
        <v>0</v>
      </c>
      <c r="AD161" s="27">
        <v>0</v>
      </c>
      <c r="AE161" s="27">
        <v>0</v>
      </c>
      <c r="AF161" s="28">
        <v>0</v>
      </c>
      <c r="AG161" s="26">
        <v>0</v>
      </c>
      <c r="AH161" s="27">
        <v>0</v>
      </c>
      <c r="AI161" s="27">
        <v>0</v>
      </c>
      <c r="AJ161" s="27">
        <v>0</v>
      </c>
      <c r="AK161" s="28">
        <v>0</v>
      </c>
      <c r="AL161" s="26">
        <v>0</v>
      </c>
      <c r="AM161" s="27">
        <v>0</v>
      </c>
      <c r="AN161" s="27">
        <v>0</v>
      </c>
      <c r="AO161" s="27">
        <v>0</v>
      </c>
      <c r="AP161" s="28">
        <v>0</v>
      </c>
      <c r="AQ161" s="26">
        <v>0</v>
      </c>
      <c r="AR161" s="27">
        <v>0</v>
      </c>
      <c r="AS161" s="27">
        <v>0</v>
      </c>
      <c r="AT161" s="27">
        <v>0</v>
      </c>
      <c r="AU161" s="28">
        <v>0</v>
      </c>
      <c r="AV161" s="26">
        <v>0</v>
      </c>
      <c r="AW161" s="27">
        <v>0</v>
      </c>
      <c r="AX161" s="27">
        <v>0</v>
      </c>
      <c r="AY161" s="27">
        <v>0</v>
      </c>
      <c r="AZ161" s="28">
        <v>0</v>
      </c>
      <c r="BA161" s="26">
        <v>0</v>
      </c>
      <c r="BB161" s="27">
        <v>0</v>
      </c>
      <c r="BC161" s="27">
        <v>0</v>
      </c>
      <c r="BD161" s="27">
        <v>0</v>
      </c>
      <c r="BE161" s="28">
        <v>0</v>
      </c>
      <c r="BF161" s="26">
        <v>0</v>
      </c>
      <c r="BG161" s="27">
        <v>0</v>
      </c>
      <c r="BH161" s="27">
        <v>0</v>
      </c>
      <c r="BI161" s="27">
        <v>0</v>
      </c>
      <c r="BJ161" s="28">
        <v>0</v>
      </c>
      <c r="BK161" s="29">
        <v>0</v>
      </c>
    </row>
    <row r="162" spans="1:63" s="30" customFormat="1" ht="15">
      <c r="A162" s="20" t="s">
        <v>16</v>
      </c>
      <c r="B162" s="12" t="s">
        <v>17</v>
      </c>
      <c r="C162" s="26"/>
      <c r="D162" s="27"/>
      <c r="E162" s="27"/>
      <c r="F162" s="27"/>
      <c r="G162" s="28"/>
      <c r="H162" s="26"/>
      <c r="I162" s="27"/>
      <c r="J162" s="27"/>
      <c r="K162" s="27"/>
      <c r="L162" s="28"/>
      <c r="M162" s="26"/>
      <c r="N162" s="27"/>
      <c r="O162" s="27"/>
      <c r="P162" s="27"/>
      <c r="Q162" s="28"/>
      <c r="R162" s="26"/>
      <c r="S162" s="27"/>
      <c r="T162" s="27"/>
      <c r="U162" s="27"/>
      <c r="V162" s="28"/>
      <c r="W162" s="26"/>
      <c r="X162" s="27"/>
      <c r="Y162" s="27"/>
      <c r="Z162" s="27"/>
      <c r="AA162" s="28"/>
      <c r="AB162" s="26"/>
      <c r="AC162" s="27"/>
      <c r="AD162" s="27"/>
      <c r="AE162" s="27"/>
      <c r="AF162" s="28"/>
      <c r="AG162" s="26"/>
      <c r="AH162" s="27"/>
      <c r="AI162" s="27"/>
      <c r="AJ162" s="27"/>
      <c r="AK162" s="28"/>
      <c r="AL162" s="26"/>
      <c r="AM162" s="27"/>
      <c r="AN162" s="27"/>
      <c r="AO162" s="27"/>
      <c r="AP162" s="28"/>
      <c r="AQ162" s="26"/>
      <c r="AR162" s="27"/>
      <c r="AS162" s="27"/>
      <c r="AT162" s="27"/>
      <c r="AU162" s="28"/>
      <c r="AV162" s="26"/>
      <c r="AW162" s="27"/>
      <c r="AX162" s="27"/>
      <c r="AY162" s="27"/>
      <c r="AZ162" s="28"/>
      <c r="BA162" s="26"/>
      <c r="BB162" s="27"/>
      <c r="BC162" s="27"/>
      <c r="BD162" s="27"/>
      <c r="BE162" s="28"/>
      <c r="BF162" s="26"/>
      <c r="BG162" s="27"/>
      <c r="BH162" s="27"/>
      <c r="BI162" s="27"/>
      <c r="BJ162" s="28"/>
      <c r="BK162" s="29"/>
    </row>
    <row r="163" spans="1:63" s="25" customFormat="1" ht="15">
      <c r="A163" s="20"/>
      <c r="B163" s="7" t="s">
        <v>70</v>
      </c>
      <c r="C163" s="21">
        <v>0</v>
      </c>
      <c r="D163" s="22">
        <v>129.52006126477417</v>
      </c>
      <c r="E163" s="22">
        <v>0</v>
      </c>
      <c r="F163" s="22">
        <v>0</v>
      </c>
      <c r="G163" s="23">
        <v>14.486398817451612</v>
      </c>
      <c r="H163" s="21">
        <v>136.5510047825807</v>
      </c>
      <c r="I163" s="22">
        <v>2138.883308088839</v>
      </c>
      <c r="J163" s="22">
        <v>38.935379570483875</v>
      </c>
      <c r="K163" s="22">
        <v>0</v>
      </c>
      <c r="L163" s="23">
        <v>39.92374261441936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7.904068054870967</v>
      </c>
      <c r="S163" s="22">
        <v>10.63169767935484</v>
      </c>
      <c r="T163" s="22">
        <v>4.8332502424193535</v>
      </c>
      <c r="U163" s="22">
        <v>0</v>
      </c>
      <c r="V163" s="23">
        <v>11.133963470612906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0.035900360677419356</v>
      </c>
      <c r="AC163" s="22">
        <v>0</v>
      </c>
      <c r="AD163" s="22">
        <v>0</v>
      </c>
      <c r="AE163" s="22">
        <v>0</v>
      </c>
      <c r="AF163" s="23">
        <v>0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59.68605380658065</v>
      </c>
      <c r="AW163" s="22">
        <v>595.436054037983</v>
      </c>
      <c r="AX163" s="22">
        <v>0</v>
      </c>
      <c r="AY163" s="22">
        <v>0</v>
      </c>
      <c r="AZ163" s="23">
        <v>104.85990014351613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7.124856778096774</v>
      </c>
      <c r="BG163" s="22">
        <v>6.215857512064518</v>
      </c>
      <c r="BH163" s="22">
        <v>0</v>
      </c>
      <c r="BI163" s="22">
        <v>0</v>
      </c>
      <c r="BJ163" s="23">
        <v>2.613292862032257</v>
      </c>
      <c r="BK163" s="24">
        <f>SUM(C163:BJ163)</f>
        <v>3308.7747900867566</v>
      </c>
    </row>
    <row r="164" spans="1:63" s="25" customFormat="1" ht="15">
      <c r="A164" s="20"/>
      <c r="B164" s="7" t="s">
        <v>195</v>
      </c>
      <c r="C164" s="21">
        <v>29.146737183516127</v>
      </c>
      <c r="D164" s="22">
        <v>0.7291692778064517</v>
      </c>
      <c r="E164" s="22">
        <v>0</v>
      </c>
      <c r="F164" s="22">
        <v>0</v>
      </c>
      <c r="G164" s="23">
        <v>0</v>
      </c>
      <c r="H164" s="21">
        <v>194.63886205793546</v>
      </c>
      <c r="I164" s="22">
        <v>371.793917875258</v>
      </c>
      <c r="J164" s="22">
        <v>2.5822776344193548</v>
      </c>
      <c r="K164" s="22">
        <v>0</v>
      </c>
      <c r="L164" s="23">
        <v>78.78796244222579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25.251265180000004</v>
      </c>
      <c r="S164" s="22">
        <v>144.8797146503871</v>
      </c>
      <c r="T164" s="22">
        <v>12.23734983996774</v>
      </c>
      <c r="U164" s="22">
        <v>0</v>
      </c>
      <c r="V164" s="23">
        <v>28.933154805161305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3.325323034064516</v>
      </c>
      <c r="AC164" s="22">
        <v>0.10772152948387097</v>
      </c>
      <c r="AD164" s="22">
        <v>2.5289166216129026</v>
      </c>
      <c r="AE164" s="22">
        <v>0</v>
      </c>
      <c r="AF164" s="23">
        <v>6.063056102387096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</v>
      </c>
      <c r="AM164" s="22">
        <v>0</v>
      </c>
      <c r="AN164" s="22">
        <v>0</v>
      </c>
      <c r="AO164" s="22">
        <v>0</v>
      </c>
      <c r="AP164" s="23">
        <v>0.001662522387096774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1455.3914729517103</v>
      </c>
      <c r="AW164" s="22">
        <v>666.4802735924202</v>
      </c>
      <c r="AX164" s="22">
        <v>3.1332949805483867</v>
      </c>
      <c r="AY164" s="22">
        <v>0</v>
      </c>
      <c r="AZ164" s="23">
        <v>540.0691485944193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176.14875095261286</v>
      </c>
      <c r="BG164" s="22">
        <v>162.45650444141936</v>
      </c>
      <c r="BH164" s="22">
        <v>16.3393488383871</v>
      </c>
      <c r="BI164" s="22">
        <v>0</v>
      </c>
      <c r="BJ164" s="23">
        <v>80.20889464232256</v>
      </c>
      <c r="BK164" s="24">
        <f>SUM(C164:BJ164)</f>
        <v>4001.2347797504526</v>
      </c>
    </row>
    <row r="165" spans="1:63" s="25" customFormat="1" ht="15">
      <c r="A165" s="20"/>
      <c r="B165" s="7" t="s">
        <v>196</v>
      </c>
      <c r="C165" s="21">
        <v>0</v>
      </c>
      <c r="D165" s="22">
        <v>0.6725817094838711</v>
      </c>
      <c r="E165" s="22">
        <v>0</v>
      </c>
      <c r="F165" s="22">
        <v>0</v>
      </c>
      <c r="G165" s="23">
        <v>0</v>
      </c>
      <c r="H165" s="21">
        <v>91.46752402816128</v>
      </c>
      <c r="I165" s="22">
        <v>387.2155865399677</v>
      </c>
      <c r="J165" s="22">
        <v>19.295809054870972</v>
      </c>
      <c r="K165" s="22">
        <v>0</v>
      </c>
      <c r="L165" s="23">
        <v>80.13698007229034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40.53386927764515</v>
      </c>
      <c r="S165" s="22">
        <v>66.527157622</v>
      </c>
      <c r="T165" s="22">
        <v>79.40093322045162</v>
      </c>
      <c r="U165" s="22">
        <v>0</v>
      </c>
      <c r="V165" s="23">
        <v>44.65288593954837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1.7800157251290323</v>
      </c>
      <c r="AC165" s="22">
        <v>1.3636090639677416</v>
      </c>
      <c r="AD165" s="22">
        <v>0</v>
      </c>
      <c r="AE165" s="22">
        <v>0</v>
      </c>
      <c r="AF165" s="23">
        <v>0.28437374480645167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0.0014956432903225803</v>
      </c>
      <c r="AM165" s="22">
        <v>0</v>
      </c>
      <c r="AN165" s="22">
        <v>0</v>
      </c>
      <c r="AO165" s="22">
        <v>0</v>
      </c>
      <c r="AP165" s="23">
        <v>0.03223980125806451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621.6869484651936</v>
      </c>
      <c r="AW165" s="22">
        <v>919.6497103256197</v>
      </c>
      <c r="AX165" s="22">
        <v>32.428648037451616</v>
      </c>
      <c r="AY165" s="22">
        <v>0</v>
      </c>
      <c r="AZ165" s="23">
        <v>379.70950827274186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348.1915065376128</v>
      </c>
      <c r="BG165" s="22">
        <v>228.13054152322584</v>
      </c>
      <c r="BH165" s="22">
        <v>251.74772563745165</v>
      </c>
      <c r="BI165" s="22">
        <v>0</v>
      </c>
      <c r="BJ165" s="23">
        <v>171.19721783019352</v>
      </c>
      <c r="BK165" s="24">
        <f>SUM(C165:BJ165)</f>
        <v>3766.106868072362</v>
      </c>
    </row>
    <row r="166" spans="1:63" s="25" customFormat="1" ht="15">
      <c r="A166" s="20"/>
      <c r="B166" s="7" t="s">
        <v>197</v>
      </c>
      <c r="C166" s="21">
        <v>239.66341670254835</v>
      </c>
      <c r="D166" s="22">
        <v>400.9338543442903</v>
      </c>
      <c r="E166" s="22">
        <v>0</v>
      </c>
      <c r="F166" s="22">
        <v>0</v>
      </c>
      <c r="G166" s="23">
        <v>0</v>
      </c>
      <c r="H166" s="21">
        <v>173.28126403648383</v>
      </c>
      <c r="I166" s="22">
        <v>4692.27758382358</v>
      </c>
      <c r="J166" s="22">
        <v>20.633103127161295</v>
      </c>
      <c r="K166" s="22">
        <v>0</v>
      </c>
      <c r="L166" s="23">
        <v>99.79606224854837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14.168897883580645</v>
      </c>
      <c r="S166" s="22">
        <v>143.42285149606454</v>
      </c>
      <c r="T166" s="22">
        <v>4.091255014</v>
      </c>
      <c r="U166" s="22">
        <v>0</v>
      </c>
      <c r="V166" s="23">
        <v>17.403453099258066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0.025967254419354838</v>
      </c>
      <c r="AC166" s="22">
        <v>0</v>
      </c>
      <c r="AD166" s="22">
        <v>0</v>
      </c>
      <c r="AE166" s="22">
        <v>0</v>
      </c>
      <c r="AF166" s="23">
        <v>0.003443013064516131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0.00016695712903225807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4.057130028290322</v>
      </c>
      <c r="AS166" s="22">
        <v>0</v>
      </c>
      <c r="AT166" s="22">
        <v>0</v>
      </c>
      <c r="AU166" s="23">
        <v>0</v>
      </c>
      <c r="AV166" s="21">
        <v>32.31423037929032</v>
      </c>
      <c r="AW166" s="22">
        <v>118.99611216714138</v>
      </c>
      <c r="AX166" s="22">
        <v>0</v>
      </c>
      <c r="AY166" s="22">
        <v>0</v>
      </c>
      <c r="AZ166" s="23">
        <v>139.35364588529026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4.316666399806453</v>
      </c>
      <c r="BG166" s="22">
        <v>49.23431251545162</v>
      </c>
      <c r="BH166" s="22">
        <v>1.542314842903226</v>
      </c>
      <c r="BI166" s="22">
        <v>0</v>
      </c>
      <c r="BJ166" s="23">
        <v>4.020566592709677</v>
      </c>
      <c r="BK166" s="24">
        <f>SUM(C166:BJ166)</f>
        <v>6159.5362978110115</v>
      </c>
    </row>
    <row r="167" spans="1:63" s="25" customFormat="1" ht="15">
      <c r="A167" s="20"/>
      <c r="B167" s="7" t="s">
        <v>58</v>
      </c>
      <c r="C167" s="21">
        <v>0</v>
      </c>
      <c r="D167" s="22">
        <v>0.7161318746451614</v>
      </c>
      <c r="E167" s="22">
        <v>0</v>
      </c>
      <c r="F167" s="22">
        <v>0</v>
      </c>
      <c r="G167" s="23">
        <v>0</v>
      </c>
      <c r="H167" s="21">
        <v>9.767511051741938</v>
      </c>
      <c r="I167" s="22">
        <v>16.204519085677415</v>
      </c>
      <c r="J167" s="22">
        <v>0</v>
      </c>
      <c r="K167" s="22">
        <v>0</v>
      </c>
      <c r="L167" s="23">
        <v>13.463796716032258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5.002050222870968</v>
      </c>
      <c r="S167" s="22">
        <v>2.159095663516129</v>
      </c>
      <c r="T167" s="22">
        <v>0</v>
      </c>
      <c r="U167" s="22">
        <v>0</v>
      </c>
      <c r="V167" s="23">
        <v>2.398686830709677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0.03814024770967743</v>
      </c>
      <c r="AC167" s="22">
        <v>0.04973155290322582</v>
      </c>
      <c r="AD167" s="22">
        <v>0</v>
      </c>
      <c r="AE167" s="22">
        <v>0</v>
      </c>
      <c r="AF167" s="23">
        <v>0.39167436429032265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0.003340315677419354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6.000000000000004E-09</v>
      </c>
      <c r="AS167" s="22">
        <v>0</v>
      </c>
      <c r="AT167" s="22">
        <v>0</v>
      </c>
      <c r="AU167" s="23">
        <v>0</v>
      </c>
      <c r="AV167" s="21">
        <v>25.66013842309677</v>
      </c>
      <c r="AW167" s="22">
        <v>46.8510280865719</v>
      </c>
      <c r="AX167" s="22">
        <v>5.710033150258064</v>
      </c>
      <c r="AY167" s="22">
        <v>0</v>
      </c>
      <c r="AZ167" s="23">
        <v>76.04666103796774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5.992313209645161</v>
      </c>
      <c r="BG167" s="22">
        <v>18.48180751141935</v>
      </c>
      <c r="BH167" s="22">
        <v>1.4811569842258068</v>
      </c>
      <c r="BI167" s="22">
        <v>0</v>
      </c>
      <c r="BJ167" s="23">
        <v>5.979697165032258</v>
      </c>
      <c r="BK167" s="24">
        <f aca="true" t="shared" si="9" ref="BK167:BK172">SUM(C167:BJ167)</f>
        <v>236.39751349999128</v>
      </c>
    </row>
    <row r="168" spans="1:63" s="25" customFormat="1" ht="15">
      <c r="A168" s="20"/>
      <c r="B168" s="7" t="s">
        <v>198</v>
      </c>
      <c r="C168" s="21">
        <v>0</v>
      </c>
      <c r="D168" s="22">
        <v>193.48738393803228</v>
      </c>
      <c r="E168" s="22">
        <v>0</v>
      </c>
      <c r="F168" s="22">
        <v>0</v>
      </c>
      <c r="G168" s="23">
        <v>0</v>
      </c>
      <c r="H168" s="21">
        <v>68.83276422158065</v>
      </c>
      <c r="I168" s="22">
        <v>429.93339483880646</v>
      </c>
      <c r="J168" s="22">
        <v>0</v>
      </c>
      <c r="K168" s="22">
        <v>0</v>
      </c>
      <c r="L168" s="23">
        <v>35.142363774677406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11.141181911193547</v>
      </c>
      <c r="S168" s="22">
        <v>24.380447735580645</v>
      </c>
      <c r="T168" s="22">
        <v>2.402945550548387</v>
      </c>
      <c r="U168" s="22">
        <v>0</v>
      </c>
      <c r="V168" s="23">
        <v>7.325239538258063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0.06843412748387095</v>
      </c>
      <c r="AC168" s="22">
        <v>0</v>
      </c>
      <c r="AD168" s="22">
        <v>0</v>
      </c>
      <c r="AE168" s="22">
        <v>0</v>
      </c>
      <c r="AF168" s="23">
        <v>0.006522282548387096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0.02040418364516129</v>
      </c>
      <c r="AM168" s="22">
        <v>0</v>
      </c>
      <c r="AN168" s="22">
        <v>0</v>
      </c>
      <c r="AO168" s="22">
        <v>0</v>
      </c>
      <c r="AP168" s="23">
        <v>0.010944733677419353</v>
      </c>
      <c r="AQ168" s="21">
        <v>0</v>
      </c>
      <c r="AR168" s="22">
        <v>2.0133352399354836</v>
      </c>
      <c r="AS168" s="22">
        <v>0</v>
      </c>
      <c r="AT168" s="22">
        <v>0</v>
      </c>
      <c r="AU168" s="23">
        <v>0</v>
      </c>
      <c r="AV168" s="21">
        <v>140.04762832887107</v>
      </c>
      <c r="AW168" s="22">
        <v>8.699608459005447</v>
      </c>
      <c r="AX168" s="22">
        <v>0</v>
      </c>
      <c r="AY168" s="22">
        <v>0</v>
      </c>
      <c r="AZ168" s="23">
        <v>58.02090979474193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26.64434893506452</v>
      </c>
      <c r="BG168" s="22">
        <v>16.280846813161293</v>
      </c>
      <c r="BH168" s="22">
        <v>0</v>
      </c>
      <c r="BI168" s="22">
        <v>0</v>
      </c>
      <c r="BJ168" s="23">
        <v>136.8281799940645</v>
      </c>
      <c r="BK168" s="24">
        <f t="shared" si="9"/>
        <v>1161.2868844008763</v>
      </c>
    </row>
    <row r="169" spans="1:63" s="25" customFormat="1" ht="15">
      <c r="A169" s="20"/>
      <c r="B169" s="7" t="s">
        <v>199</v>
      </c>
      <c r="C169" s="21">
        <v>10.24107055596774</v>
      </c>
      <c r="D169" s="22">
        <v>29.812258298741934</v>
      </c>
      <c r="E169" s="22">
        <v>0</v>
      </c>
      <c r="F169" s="22">
        <v>0</v>
      </c>
      <c r="G169" s="23">
        <v>0</v>
      </c>
      <c r="H169" s="21">
        <v>161.563804127</v>
      </c>
      <c r="I169" s="22">
        <v>723.1263119076453</v>
      </c>
      <c r="J169" s="22">
        <v>32.7732218623871</v>
      </c>
      <c r="K169" s="22">
        <v>0</v>
      </c>
      <c r="L169" s="23">
        <v>201.6143060383225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78.1412854003871</v>
      </c>
      <c r="S169" s="22">
        <v>12.423046101645166</v>
      </c>
      <c r="T169" s="22">
        <v>23.51465374832258</v>
      </c>
      <c r="U169" s="22">
        <v>0</v>
      </c>
      <c r="V169" s="23">
        <v>87.26878388699996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1.0200907851290324</v>
      </c>
      <c r="AC169" s="22">
        <v>0.43579512154838707</v>
      </c>
      <c r="AD169" s="22">
        <v>0</v>
      </c>
      <c r="AE169" s="22">
        <v>0</v>
      </c>
      <c r="AF169" s="23">
        <v>3.1214794265161294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0.12516157896774197</v>
      </c>
      <c r="AM169" s="22">
        <v>0.00014838061290322577</v>
      </c>
      <c r="AN169" s="22">
        <v>0</v>
      </c>
      <c r="AO169" s="22">
        <v>0</v>
      </c>
      <c r="AP169" s="23">
        <v>0.04520532922580646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747.2487613032265</v>
      </c>
      <c r="AW169" s="22">
        <v>481.28081893074227</v>
      </c>
      <c r="AX169" s="22">
        <v>0.04080344822580645</v>
      </c>
      <c r="AY169" s="22">
        <v>0</v>
      </c>
      <c r="AZ169" s="23">
        <v>580.1506883300644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513.0224438376453</v>
      </c>
      <c r="BG169" s="22">
        <v>149.3225634380645</v>
      </c>
      <c r="BH169" s="22">
        <v>47.06432091161292</v>
      </c>
      <c r="BI169" s="22">
        <v>0</v>
      </c>
      <c r="BJ169" s="23">
        <v>187.10818299106447</v>
      </c>
      <c r="BK169" s="24">
        <f t="shared" si="9"/>
        <v>4070.465205740066</v>
      </c>
    </row>
    <row r="170" spans="1:63" s="25" customFormat="1" ht="15">
      <c r="A170" s="20"/>
      <c r="B170" s="7" t="s">
        <v>200</v>
      </c>
      <c r="C170" s="21">
        <v>15.531123466000002</v>
      </c>
      <c r="D170" s="22">
        <v>12.301157196838709</v>
      </c>
      <c r="E170" s="22">
        <v>0</v>
      </c>
      <c r="F170" s="22">
        <v>0</v>
      </c>
      <c r="G170" s="23">
        <v>0</v>
      </c>
      <c r="H170" s="21">
        <v>70.99148809041934</v>
      </c>
      <c r="I170" s="22">
        <v>1569.1110400603548</v>
      </c>
      <c r="J170" s="22">
        <v>56.93652203593549</v>
      </c>
      <c r="K170" s="22">
        <v>0</v>
      </c>
      <c r="L170" s="23">
        <v>90.13527056025806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16.466394137838712</v>
      </c>
      <c r="S170" s="22">
        <v>103.50779170880645</v>
      </c>
      <c r="T170" s="22">
        <v>73.23550014687096</v>
      </c>
      <c r="U170" s="22">
        <v>0</v>
      </c>
      <c r="V170" s="23">
        <v>7.142457768032258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0.29985646141935485</v>
      </c>
      <c r="AC170" s="22">
        <v>4.17237783751613</v>
      </c>
      <c r="AD170" s="22">
        <v>0</v>
      </c>
      <c r="AE170" s="22">
        <v>0</v>
      </c>
      <c r="AF170" s="23">
        <v>0.10547260687096778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0.03534598767741935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148.33195077761297</v>
      </c>
      <c r="AW170" s="22">
        <v>947.271693694903</v>
      </c>
      <c r="AX170" s="22">
        <v>47.45490197951613</v>
      </c>
      <c r="AY170" s="22">
        <v>0</v>
      </c>
      <c r="AZ170" s="23">
        <v>74.34885532870967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29.191530168451607</v>
      </c>
      <c r="BG170" s="22">
        <v>32.52839541216129</v>
      </c>
      <c r="BH170" s="22">
        <v>2.2736309030645154</v>
      </c>
      <c r="BI170" s="22">
        <v>0</v>
      </c>
      <c r="BJ170" s="23">
        <v>15.882291869999998</v>
      </c>
      <c r="BK170" s="24">
        <f t="shared" si="9"/>
        <v>3317.255048199258</v>
      </c>
    </row>
    <row r="171" spans="1:63" s="25" customFormat="1" ht="15">
      <c r="A171" s="20"/>
      <c r="B171" s="7" t="s">
        <v>201</v>
      </c>
      <c r="C171" s="21">
        <v>0</v>
      </c>
      <c r="D171" s="22">
        <v>0.6681137831935485</v>
      </c>
      <c r="E171" s="22">
        <v>0</v>
      </c>
      <c r="F171" s="22">
        <v>0</v>
      </c>
      <c r="G171" s="23">
        <v>0</v>
      </c>
      <c r="H171" s="21">
        <v>20.262932316548387</v>
      </c>
      <c r="I171" s="22">
        <v>7.859031145774193</v>
      </c>
      <c r="J171" s="22">
        <v>0</v>
      </c>
      <c r="K171" s="22">
        <v>0</v>
      </c>
      <c r="L171" s="23">
        <v>50.70919415887098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11.13088017535484</v>
      </c>
      <c r="S171" s="22">
        <v>6.008051970612904</v>
      </c>
      <c r="T171" s="22">
        <v>0</v>
      </c>
      <c r="U171" s="22">
        <v>0</v>
      </c>
      <c r="V171" s="23">
        <v>10.68825853351613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0.361952318967742</v>
      </c>
      <c r="AC171" s="22">
        <v>0</v>
      </c>
      <c r="AD171" s="22">
        <v>0</v>
      </c>
      <c r="AE171" s="22">
        <v>0</v>
      </c>
      <c r="AF171" s="23">
        <v>0.3941018195806452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0.033691993387096775</v>
      </c>
      <c r="AM171" s="22">
        <v>0</v>
      </c>
      <c r="AN171" s="22">
        <v>0</v>
      </c>
      <c r="AO171" s="22">
        <v>0</v>
      </c>
      <c r="AP171" s="23">
        <v>0.026162756032258067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463.21166324035477</v>
      </c>
      <c r="AW171" s="22">
        <v>239.10602267768195</v>
      </c>
      <c r="AX171" s="22">
        <v>0.8001033134838709</v>
      </c>
      <c r="AY171" s="22">
        <v>0</v>
      </c>
      <c r="AZ171" s="23">
        <v>605.3612027834514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173.01405003535487</v>
      </c>
      <c r="BG171" s="22">
        <v>31.388766366032257</v>
      </c>
      <c r="BH171" s="22">
        <v>0</v>
      </c>
      <c r="BI171" s="22">
        <v>0</v>
      </c>
      <c r="BJ171" s="23">
        <v>139.20744989548385</v>
      </c>
      <c r="BK171" s="24">
        <f t="shared" si="9"/>
        <v>1760.2316292836817</v>
      </c>
    </row>
    <row r="172" spans="1:63" s="25" customFormat="1" ht="15">
      <c r="A172" s="20"/>
      <c r="B172" s="7" t="s">
        <v>59</v>
      </c>
      <c r="C172" s="21">
        <v>0</v>
      </c>
      <c r="D172" s="22">
        <v>0.6978807842258065</v>
      </c>
      <c r="E172" s="22">
        <v>0</v>
      </c>
      <c r="F172" s="22">
        <v>0</v>
      </c>
      <c r="G172" s="23">
        <v>0</v>
      </c>
      <c r="H172" s="21">
        <v>22.036772794516125</v>
      </c>
      <c r="I172" s="22">
        <v>69.49255918445161</v>
      </c>
      <c r="J172" s="22">
        <v>0</v>
      </c>
      <c r="K172" s="22">
        <v>0</v>
      </c>
      <c r="L172" s="23">
        <v>29.673780481645153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2.951596271967742</v>
      </c>
      <c r="S172" s="22">
        <v>3.7674376446451623</v>
      </c>
      <c r="T172" s="22">
        <v>0.16717384970967744</v>
      </c>
      <c r="U172" s="22">
        <v>0</v>
      </c>
      <c r="V172" s="23">
        <v>3.742363345483871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0.28462616680645164</v>
      </c>
      <c r="AC172" s="22">
        <v>0</v>
      </c>
      <c r="AD172" s="22">
        <v>0</v>
      </c>
      <c r="AE172" s="22">
        <v>0</v>
      </c>
      <c r="AF172" s="23">
        <v>0.05082334664516128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0.06607966538709678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185.39345584441935</v>
      </c>
      <c r="AW172" s="22">
        <v>317.8948964854954</v>
      </c>
      <c r="AX172" s="22">
        <v>4.4391799654193544</v>
      </c>
      <c r="AY172" s="22">
        <v>0</v>
      </c>
      <c r="AZ172" s="23">
        <v>272.8197053973224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16.52882797648387</v>
      </c>
      <c r="BG172" s="22">
        <v>17.361903754</v>
      </c>
      <c r="BH172" s="22">
        <v>0</v>
      </c>
      <c r="BI172" s="22">
        <v>0</v>
      </c>
      <c r="BJ172" s="23">
        <v>22.181489597838713</v>
      </c>
      <c r="BK172" s="24">
        <f t="shared" si="9"/>
        <v>969.5505525564629</v>
      </c>
    </row>
    <row r="173" spans="1:63" s="25" customFormat="1" ht="15">
      <c r="A173" s="20"/>
      <c r="B173" s="7" t="s">
        <v>202</v>
      </c>
      <c r="C173" s="21">
        <v>0</v>
      </c>
      <c r="D173" s="22">
        <v>0.6173996774193549</v>
      </c>
      <c r="E173" s="22">
        <v>0</v>
      </c>
      <c r="F173" s="22">
        <v>0</v>
      </c>
      <c r="G173" s="23">
        <v>0</v>
      </c>
      <c r="H173" s="21">
        <v>114.62277055835486</v>
      </c>
      <c r="I173" s="22">
        <v>175.17685501677423</v>
      </c>
      <c r="J173" s="22">
        <v>0</v>
      </c>
      <c r="K173" s="22">
        <v>0</v>
      </c>
      <c r="L173" s="23">
        <v>104.48283128345163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14.126962357677423</v>
      </c>
      <c r="S173" s="22">
        <v>25.326354757290325</v>
      </c>
      <c r="T173" s="22">
        <v>18.521990322580645</v>
      </c>
      <c r="U173" s="22">
        <v>0</v>
      </c>
      <c r="V173" s="23">
        <v>26.43066577780646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0.07328685832258064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0.010242852645161291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42.43336016793549</v>
      </c>
      <c r="AW173" s="22">
        <v>23.04891566004347</v>
      </c>
      <c r="AX173" s="22">
        <v>0.615255</v>
      </c>
      <c r="AY173" s="22">
        <v>0</v>
      </c>
      <c r="AZ173" s="23">
        <v>40.10855324970967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20.48208810425806</v>
      </c>
      <c r="BG173" s="22">
        <v>2.7629227514193557</v>
      </c>
      <c r="BH173" s="22">
        <v>1.0459335</v>
      </c>
      <c r="BI173" s="22">
        <v>0</v>
      </c>
      <c r="BJ173" s="23">
        <v>8.305500055741938</v>
      </c>
      <c r="BK173" s="24">
        <f>SUM(C173:BJ173)</f>
        <v>618.1918879514308</v>
      </c>
    </row>
    <row r="174" spans="1:63" s="25" customFormat="1" ht="15">
      <c r="A174" s="20"/>
      <c r="B174" s="7" t="s">
        <v>68</v>
      </c>
      <c r="C174" s="21">
        <v>0</v>
      </c>
      <c r="D174" s="22">
        <v>6.533793870967742</v>
      </c>
      <c r="E174" s="22">
        <v>0</v>
      </c>
      <c r="F174" s="22">
        <v>0</v>
      </c>
      <c r="G174" s="23">
        <v>0</v>
      </c>
      <c r="H174" s="21">
        <v>5.484767873225808</v>
      </c>
      <c r="I174" s="22">
        <v>0</v>
      </c>
      <c r="J174" s="22">
        <v>0</v>
      </c>
      <c r="K174" s="22">
        <v>0</v>
      </c>
      <c r="L174" s="23">
        <v>0.8273932211612904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1.5756056517741936</v>
      </c>
      <c r="S174" s="22">
        <v>0</v>
      </c>
      <c r="T174" s="22">
        <v>0</v>
      </c>
      <c r="U174" s="22">
        <v>0</v>
      </c>
      <c r="V174" s="23">
        <v>0.35361555335483863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0.1869597643548387</v>
      </c>
      <c r="AC174" s="22">
        <v>0</v>
      </c>
      <c r="AD174" s="22">
        <v>0</v>
      </c>
      <c r="AE174" s="22">
        <v>0</v>
      </c>
      <c r="AF174" s="23">
        <v>0.02484857632258065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0.03993578612903226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118.2191160854639</v>
      </c>
      <c r="AW174" s="22">
        <v>0.0009268516129032262</v>
      </c>
      <c r="AX174" s="22">
        <v>0</v>
      </c>
      <c r="AY174" s="22">
        <v>0</v>
      </c>
      <c r="AZ174" s="23">
        <v>37.92680683419356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74.91159683709674</v>
      </c>
      <c r="BG174" s="22">
        <v>0</v>
      </c>
      <c r="BH174" s="22">
        <v>0</v>
      </c>
      <c r="BI174" s="22">
        <v>0</v>
      </c>
      <c r="BJ174" s="23">
        <v>6.363101343032258</v>
      </c>
      <c r="BK174" s="24">
        <f>SUM(C174:BJ174)</f>
        <v>252.44846824868972</v>
      </c>
    </row>
    <row r="175" spans="1:63" s="25" customFormat="1" ht="15">
      <c r="A175" s="20"/>
      <c r="B175" s="7" t="s">
        <v>203</v>
      </c>
      <c r="C175" s="21">
        <v>14.98764941593549</v>
      </c>
      <c r="D175" s="22">
        <v>207.17002394406452</v>
      </c>
      <c r="E175" s="22">
        <v>0</v>
      </c>
      <c r="F175" s="22">
        <v>0</v>
      </c>
      <c r="G175" s="23">
        <v>0</v>
      </c>
      <c r="H175" s="21">
        <v>110.67091011719351</v>
      </c>
      <c r="I175" s="22">
        <v>248.80772335561295</v>
      </c>
      <c r="J175" s="22">
        <v>23.958371638419358</v>
      </c>
      <c r="K175" s="22">
        <v>0</v>
      </c>
      <c r="L175" s="23">
        <v>117.7695880148387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39.65937117693548</v>
      </c>
      <c r="S175" s="22">
        <v>94.16072701980644</v>
      </c>
      <c r="T175" s="22">
        <v>100.45536383961287</v>
      </c>
      <c r="U175" s="22">
        <v>0</v>
      </c>
      <c r="V175" s="23">
        <v>27.180897742645154</v>
      </c>
      <c r="W175" s="21">
        <v>0</v>
      </c>
      <c r="X175" s="22">
        <v>0.43347201274193564</v>
      </c>
      <c r="Y175" s="22">
        <v>0</v>
      </c>
      <c r="Z175" s="22">
        <v>0</v>
      </c>
      <c r="AA175" s="23">
        <v>0</v>
      </c>
      <c r="AB175" s="21">
        <v>3.0633068646451616</v>
      </c>
      <c r="AC175" s="22">
        <v>0.7398714478064515</v>
      </c>
      <c r="AD175" s="22">
        <v>0</v>
      </c>
      <c r="AE175" s="22">
        <v>0</v>
      </c>
      <c r="AF175" s="23">
        <v>0.9597087975483872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0.19515390377419353</v>
      </c>
      <c r="AM175" s="22">
        <v>0</v>
      </c>
      <c r="AN175" s="22">
        <v>0</v>
      </c>
      <c r="AO175" s="22">
        <v>0</v>
      </c>
      <c r="AP175" s="23">
        <v>0.07391255445161289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2516.8134587840964</v>
      </c>
      <c r="AW175" s="22">
        <v>1331.0149893611042</v>
      </c>
      <c r="AX175" s="22">
        <v>29.62153080216129</v>
      </c>
      <c r="AY175" s="22">
        <v>0</v>
      </c>
      <c r="AZ175" s="23">
        <v>1029.7257600098387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738.9086247755808</v>
      </c>
      <c r="BG175" s="22">
        <v>481.1138682318709</v>
      </c>
      <c r="BH175" s="22">
        <v>346.83432339896774</v>
      </c>
      <c r="BI175" s="22">
        <v>0</v>
      </c>
      <c r="BJ175" s="23">
        <v>248.78538520770974</v>
      </c>
      <c r="BK175" s="24">
        <f>SUM(C175:BJ175)</f>
        <v>7713.103992417361</v>
      </c>
    </row>
    <row r="176" spans="1:63" s="25" customFormat="1" ht="15">
      <c r="A176" s="20"/>
      <c r="B176" s="7" t="s">
        <v>84</v>
      </c>
      <c r="C176" s="21">
        <v>32.06858558706452</v>
      </c>
      <c r="D176" s="22">
        <v>567.7709602578389</v>
      </c>
      <c r="E176" s="22">
        <v>0</v>
      </c>
      <c r="F176" s="22">
        <v>0</v>
      </c>
      <c r="G176" s="23">
        <v>13.874132190645158</v>
      </c>
      <c r="H176" s="21">
        <v>214.00253312158065</v>
      </c>
      <c r="I176" s="22">
        <v>4046.5433237642897</v>
      </c>
      <c r="J176" s="22">
        <v>4.3010612773548385</v>
      </c>
      <c r="K176" s="22">
        <v>0</v>
      </c>
      <c r="L176" s="23">
        <v>128.33627362112907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14.716068687806452</v>
      </c>
      <c r="S176" s="22">
        <v>119.66687647287097</v>
      </c>
      <c r="T176" s="22">
        <v>8.31223381532258</v>
      </c>
      <c r="U176" s="22">
        <v>0</v>
      </c>
      <c r="V176" s="23">
        <v>22.27681863651613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0.1224506808064516</v>
      </c>
      <c r="AC176" s="22">
        <v>0.0057270129999999995</v>
      </c>
      <c r="AD176" s="22">
        <v>0</v>
      </c>
      <c r="AE176" s="22">
        <v>0</v>
      </c>
      <c r="AF176" s="23">
        <v>0.0107120845483871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0.001506038419354839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228.22551626435492</v>
      </c>
      <c r="AS176" s="22">
        <v>0</v>
      </c>
      <c r="AT176" s="22">
        <v>0</v>
      </c>
      <c r="AU176" s="23">
        <v>0</v>
      </c>
      <c r="AV176" s="21">
        <v>413.79915898622585</v>
      </c>
      <c r="AW176" s="22">
        <v>236.77097562099289</v>
      </c>
      <c r="AX176" s="22">
        <v>3.1891819116774203</v>
      </c>
      <c r="AY176" s="22">
        <v>0</v>
      </c>
      <c r="AZ176" s="23">
        <v>295.0164513534193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50.70461724709677</v>
      </c>
      <c r="BG176" s="22">
        <v>42.840105329290324</v>
      </c>
      <c r="BH176" s="22">
        <v>6.841253979967741</v>
      </c>
      <c r="BI176" s="22">
        <v>0</v>
      </c>
      <c r="BJ176" s="23">
        <v>61.90651266222579</v>
      </c>
      <c r="BK176" s="24">
        <f>SUM(C176:BJ176)</f>
        <v>6511.303036604444</v>
      </c>
    </row>
    <row r="177" spans="1:63" s="30" customFormat="1" ht="15">
      <c r="A177" s="20"/>
      <c r="B177" s="8" t="s">
        <v>18</v>
      </c>
      <c r="C177" s="26">
        <f aca="true" t="shared" si="10" ref="C177:AH177">SUM(C163:C176)</f>
        <v>341.63858291103224</v>
      </c>
      <c r="D177" s="27">
        <f t="shared" si="10"/>
        <v>1551.6307702223228</v>
      </c>
      <c r="E177" s="27">
        <f t="shared" si="10"/>
        <v>0</v>
      </c>
      <c r="F177" s="27">
        <f t="shared" si="10"/>
        <v>0</v>
      </c>
      <c r="G177" s="28">
        <f t="shared" si="10"/>
        <v>28.36053100809677</v>
      </c>
      <c r="H177" s="26">
        <f t="shared" si="10"/>
        <v>1394.1749091773224</v>
      </c>
      <c r="I177" s="27">
        <f t="shared" si="10"/>
        <v>14876.42515468703</v>
      </c>
      <c r="J177" s="27">
        <f t="shared" si="10"/>
        <v>199.41574620103228</v>
      </c>
      <c r="K177" s="27">
        <f t="shared" si="10"/>
        <v>0</v>
      </c>
      <c r="L177" s="28">
        <f t="shared" si="10"/>
        <v>1070.799545247871</v>
      </c>
      <c r="M177" s="26">
        <f t="shared" si="10"/>
        <v>0</v>
      </c>
      <c r="N177" s="27">
        <f t="shared" si="10"/>
        <v>0</v>
      </c>
      <c r="O177" s="27">
        <f t="shared" si="10"/>
        <v>0</v>
      </c>
      <c r="P177" s="27">
        <f t="shared" si="10"/>
        <v>0</v>
      </c>
      <c r="Q177" s="28">
        <f t="shared" si="10"/>
        <v>0</v>
      </c>
      <c r="R177" s="26">
        <f t="shared" si="10"/>
        <v>282.7694963899032</v>
      </c>
      <c r="S177" s="27">
        <f t="shared" si="10"/>
        <v>756.8612505225807</v>
      </c>
      <c r="T177" s="27">
        <f t="shared" si="10"/>
        <v>327.17264958980644</v>
      </c>
      <c r="U177" s="27">
        <f t="shared" si="10"/>
        <v>0</v>
      </c>
      <c r="V177" s="28">
        <f t="shared" si="10"/>
        <v>296.93124492790315</v>
      </c>
      <c r="W177" s="26">
        <f t="shared" si="10"/>
        <v>0</v>
      </c>
      <c r="X177" s="27">
        <f t="shared" si="10"/>
        <v>0.43347201274193564</v>
      </c>
      <c r="Y177" s="27">
        <f t="shared" si="10"/>
        <v>0</v>
      </c>
      <c r="Z177" s="27">
        <f t="shared" si="10"/>
        <v>0</v>
      </c>
      <c r="AA177" s="28">
        <f t="shared" si="10"/>
        <v>0</v>
      </c>
      <c r="AB177" s="26">
        <f t="shared" si="10"/>
        <v>10.686310649935486</v>
      </c>
      <c r="AC177" s="27">
        <f t="shared" si="10"/>
        <v>6.874833566225806</v>
      </c>
      <c r="AD177" s="27">
        <f t="shared" si="10"/>
        <v>2.5289166216129026</v>
      </c>
      <c r="AE177" s="27">
        <f t="shared" si="10"/>
        <v>0</v>
      </c>
      <c r="AF177" s="28">
        <f t="shared" si="10"/>
        <v>11.416216165129034</v>
      </c>
      <c r="AG177" s="26">
        <f t="shared" si="10"/>
        <v>0</v>
      </c>
      <c r="AH177" s="27">
        <f t="shared" si="10"/>
        <v>0</v>
      </c>
      <c r="AI177" s="27">
        <f aca="true" t="shared" si="11" ref="AI177:BK177">SUM(AI163:AI176)</f>
        <v>0</v>
      </c>
      <c r="AJ177" s="27">
        <f t="shared" si="11"/>
        <v>0</v>
      </c>
      <c r="AK177" s="28">
        <f t="shared" si="11"/>
        <v>0</v>
      </c>
      <c r="AL177" s="26">
        <f t="shared" si="11"/>
        <v>0.5325249061290322</v>
      </c>
      <c r="AM177" s="27">
        <f t="shared" si="11"/>
        <v>0.00014838061290322577</v>
      </c>
      <c r="AN177" s="27">
        <f t="shared" si="11"/>
        <v>0</v>
      </c>
      <c r="AO177" s="27">
        <f t="shared" si="11"/>
        <v>0</v>
      </c>
      <c r="AP177" s="28">
        <f t="shared" si="11"/>
        <v>0.19012769703225807</v>
      </c>
      <c r="AQ177" s="26">
        <f t="shared" si="11"/>
        <v>0</v>
      </c>
      <c r="AR177" s="27">
        <f t="shared" si="11"/>
        <v>234.29598153858072</v>
      </c>
      <c r="AS177" s="27">
        <f t="shared" si="11"/>
        <v>0</v>
      </c>
      <c r="AT177" s="27">
        <f t="shared" si="11"/>
        <v>0</v>
      </c>
      <c r="AU177" s="28">
        <f t="shared" si="11"/>
        <v>0</v>
      </c>
      <c r="AV177" s="26">
        <f t="shared" si="11"/>
        <v>6970.237397544078</v>
      </c>
      <c r="AW177" s="27">
        <f t="shared" si="11"/>
        <v>5932.5020259513185</v>
      </c>
      <c r="AX177" s="27">
        <f t="shared" si="11"/>
        <v>127.43293258874195</v>
      </c>
      <c r="AY177" s="27">
        <f t="shared" si="11"/>
        <v>0</v>
      </c>
      <c r="AZ177" s="28">
        <f t="shared" si="11"/>
        <v>4233.517797015386</v>
      </c>
      <c r="BA177" s="26">
        <f t="shared" si="11"/>
        <v>0</v>
      </c>
      <c r="BB177" s="27">
        <f t="shared" si="11"/>
        <v>0</v>
      </c>
      <c r="BC177" s="27">
        <f t="shared" si="11"/>
        <v>0</v>
      </c>
      <c r="BD177" s="27">
        <f t="shared" si="11"/>
        <v>0</v>
      </c>
      <c r="BE177" s="28">
        <f t="shared" si="11"/>
        <v>0</v>
      </c>
      <c r="BF177" s="26">
        <f t="shared" si="11"/>
        <v>2185.1822217948065</v>
      </c>
      <c r="BG177" s="27">
        <f t="shared" si="11"/>
        <v>1238.1183955995805</v>
      </c>
      <c r="BH177" s="27">
        <f t="shared" si="11"/>
        <v>675.1700089965808</v>
      </c>
      <c r="BI177" s="27">
        <f t="shared" si="11"/>
        <v>0</v>
      </c>
      <c r="BJ177" s="28">
        <f t="shared" si="11"/>
        <v>1090.5877627094515</v>
      </c>
      <c r="BK177" s="29">
        <f t="shared" si="11"/>
        <v>43845.88695462285</v>
      </c>
    </row>
    <row r="178" spans="1:63" s="30" customFormat="1" ht="15">
      <c r="A178" s="20"/>
      <c r="B178" s="8" t="s">
        <v>19</v>
      </c>
      <c r="C178" s="26">
        <f aca="true" t="shared" si="12" ref="C178:AH178">C177+C161+C158+C154+C15+C11</f>
        <v>451.152066782</v>
      </c>
      <c r="D178" s="27">
        <f t="shared" si="12"/>
        <v>3320.164766929129</v>
      </c>
      <c r="E178" s="27">
        <f t="shared" si="12"/>
        <v>0</v>
      </c>
      <c r="F178" s="27">
        <f t="shared" si="12"/>
        <v>0</v>
      </c>
      <c r="G178" s="28">
        <f t="shared" si="12"/>
        <v>174.22246233235478</v>
      </c>
      <c r="H178" s="26">
        <f t="shared" si="12"/>
        <v>2986.5542431325325</v>
      </c>
      <c r="I178" s="27">
        <f t="shared" si="12"/>
        <v>33667.968956147495</v>
      </c>
      <c r="J178" s="27">
        <f t="shared" si="12"/>
        <v>2203.6976762923546</v>
      </c>
      <c r="K178" s="27">
        <f t="shared" si="12"/>
        <v>0</v>
      </c>
      <c r="L178" s="28">
        <f t="shared" si="12"/>
        <v>2423.3027558166455</v>
      </c>
      <c r="M178" s="26">
        <f t="shared" si="12"/>
        <v>0</v>
      </c>
      <c r="N178" s="27">
        <f t="shared" si="12"/>
        <v>0</v>
      </c>
      <c r="O178" s="27">
        <f t="shared" si="12"/>
        <v>0</v>
      </c>
      <c r="P178" s="27">
        <f t="shared" si="12"/>
        <v>0</v>
      </c>
      <c r="Q178" s="28">
        <f t="shared" si="12"/>
        <v>0</v>
      </c>
      <c r="R178" s="26">
        <f t="shared" si="12"/>
        <v>697.3328496362258</v>
      </c>
      <c r="S178" s="27">
        <f t="shared" si="12"/>
        <v>2105.6980423381365</v>
      </c>
      <c r="T178" s="27">
        <f t="shared" si="12"/>
        <v>1997.491944958581</v>
      </c>
      <c r="U178" s="27">
        <f t="shared" si="12"/>
        <v>0</v>
      </c>
      <c r="V178" s="28">
        <f t="shared" si="12"/>
        <v>661.4076005404838</v>
      </c>
      <c r="W178" s="26">
        <f t="shared" si="12"/>
        <v>0</v>
      </c>
      <c r="X178" s="27">
        <f t="shared" si="12"/>
        <v>28.1843892107742</v>
      </c>
      <c r="Y178" s="27">
        <f t="shared" si="12"/>
        <v>0</v>
      </c>
      <c r="Z178" s="27">
        <f t="shared" si="12"/>
        <v>0</v>
      </c>
      <c r="AA178" s="28">
        <f t="shared" si="12"/>
        <v>0</v>
      </c>
      <c r="AB178" s="26">
        <f t="shared" si="12"/>
        <v>32.120211200354845</v>
      </c>
      <c r="AC178" s="27">
        <f t="shared" si="12"/>
        <v>21.580212190258063</v>
      </c>
      <c r="AD178" s="27">
        <f t="shared" si="12"/>
        <v>2.5289166216129026</v>
      </c>
      <c r="AE178" s="27">
        <f t="shared" si="12"/>
        <v>0</v>
      </c>
      <c r="AF178" s="28">
        <f t="shared" si="12"/>
        <v>19.255874636612905</v>
      </c>
      <c r="AG178" s="26">
        <f t="shared" si="12"/>
        <v>0</v>
      </c>
      <c r="AH178" s="27">
        <f t="shared" si="12"/>
        <v>0</v>
      </c>
      <c r="AI178" s="27">
        <f aca="true" t="shared" si="13" ref="AI178:BK178">AI177+AI161+AI158+AI154+AI15+AI11</f>
        <v>0</v>
      </c>
      <c r="AJ178" s="27">
        <f t="shared" si="13"/>
        <v>0</v>
      </c>
      <c r="AK178" s="28">
        <f t="shared" si="13"/>
        <v>0</v>
      </c>
      <c r="AL178" s="26">
        <f t="shared" si="13"/>
        <v>3.0721554004838714</v>
      </c>
      <c r="AM178" s="27">
        <f t="shared" si="13"/>
        <v>0.00014838061290322577</v>
      </c>
      <c r="AN178" s="27">
        <f t="shared" si="13"/>
        <v>0</v>
      </c>
      <c r="AO178" s="27">
        <f t="shared" si="13"/>
        <v>0</v>
      </c>
      <c r="AP178" s="28">
        <f t="shared" si="13"/>
        <v>1.3803330367741937</v>
      </c>
      <c r="AQ178" s="26">
        <f t="shared" si="13"/>
        <v>0</v>
      </c>
      <c r="AR178" s="27">
        <f t="shared" si="13"/>
        <v>951.5221169201935</v>
      </c>
      <c r="AS178" s="27">
        <f t="shared" si="13"/>
        <v>0</v>
      </c>
      <c r="AT178" s="27">
        <f t="shared" si="13"/>
        <v>0</v>
      </c>
      <c r="AU178" s="28">
        <f t="shared" si="13"/>
        <v>0</v>
      </c>
      <c r="AV178" s="26">
        <f t="shared" si="13"/>
        <v>10971.89427776218</v>
      </c>
      <c r="AW178" s="27">
        <f t="shared" si="13"/>
        <v>11399.120352606229</v>
      </c>
      <c r="AX178" s="27">
        <f t="shared" si="13"/>
        <v>2073.690835155226</v>
      </c>
      <c r="AY178" s="27">
        <f t="shared" si="13"/>
        <v>0</v>
      </c>
      <c r="AZ178" s="28">
        <f t="shared" si="13"/>
        <v>6187.1505885064835</v>
      </c>
      <c r="BA178" s="26">
        <f t="shared" si="13"/>
        <v>0</v>
      </c>
      <c r="BB178" s="27">
        <f t="shared" si="13"/>
        <v>0</v>
      </c>
      <c r="BC178" s="27">
        <f t="shared" si="13"/>
        <v>0</v>
      </c>
      <c r="BD178" s="27">
        <f t="shared" si="13"/>
        <v>0</v>
      </c>
      <c r="BE178" s="28">
        <f t="shared" si="13"/>
        <v>0</v>
      </c>
      <c r="BF178" s="26">
        <f t="shared" si="13"/>
        <v>3067.6023108791933</v>
      </c>
      <c r="BG178" s="27">
        <f t="shared" si="13"/>
        <v>2506.2140534890646</v>
      </c>
      <c r="BH178" s="27">
        <f t="shared" si="13"/>
        <v>1063.0640638860646</v>
      </c>
      <c r="BI178" s="27">
        <f t="shared" si="13"/>
        <v>0</v>
      </c>
      <c r="BJ178" s="28">
        <f t="shared" si="13"/>
        <v>1481.7795756701935</v>
      </c>
      <c r="BK178" s="28">
        <f t="shared" si="13"/>
        <v>90499.15378045825</v>
      </c>
    </row>
    <row r="179" spans="3:63" ht="15" customHeight="1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</row>
    <row r="180" spans="1:63" s="25" customFormat="1" ht="15" customHeight="1">
      <c r="A180" s="20" t="s">
        <v>20</v>
      </c>
      <c r="B180" s="11" t="s">
        <v>21</v>
      </c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4"/>
      <c r="BK180" s="35"/>
    </row>
    <row r="181" spans="1:63" s="25" customFormat="1" ht="15">
      <c r="A181" s="20" t="s">
        <v>7</v>
      </c>
      <c r="B181" s="36" t="s">
        <v>50</v>
      </c>
      <c r="C181" s="21"/>
      <c r="D181" s="22"/>
      <c r="E181" s="22"/>
      <c r="F181" s="22"/>
      <c r="G181" s="23"/>
      <c r="H181" s="21"/>
      <c r="I181" s="22"/>
      <c r="J181" s="22"/>
      <c r="K181" s="22"/>
      <c r="L181" s="23"/>
      <c r="M181" s="21"/>
      <c r="N181" s="22"/>
      <c r="O181" s="22"/>
      <c r="P181" s="22"/>
      <c r="Q181" s="23"/>
      <c r="R181" s="21"/>
      <c r="S181" s="22"/>
      <c r="T181" s="22"/>
      <c r="U181" s="22"/>
      <c r="V181" s="23"/>
      <c r="W181" s="21"/>
      <c r="X181" s="22"/>
      <c r="Y181" s="22"/>
      <c r="Z181" s="22"/>
      <c r="AA181" s="23"/>
      <c r="AB181" s="21"/>
      <c r="AC181" s="22"/>
      <c r="AD181" s="22"/>
      <c r="AE181" s="22"/>
      <c r="AF181" s="23"/>
      <c r="AG181" s="21"/>
      <c r="AH181" s="22"/>
      <c r="AI181" s="22"/>
      <c r="AJ181" s="22"/>
      <c r="AK181" s="23"/>
      <c r="AL181" s="21"/>
      <c r="AM181" s="22"/>
      <c r="AN181" s="22"/>
      <c r="AO181" s="22"/>
      <c r="AP181" s="23"/>
      <c r="AQ181" s="21"/>
      <c r="AR181" s="22"/>
      <c r="AS181" s="22"/>
      <c r="AT181" s="22"/>
      <c r="AU181" s="23"/>
      <c r="AV181" s="21"/>
      <c r="AW181" s="22"/>
      <c r="AX181" s="22"/>
      <c r="AY181" s="22"/>
      <c r="AZ181" s="23"/>
      <c r="BA181" s="21"/>
      <c r="BB181" s="22"/>
      <c r="BC181" s="22"/>
      <c r="BD181" s="22"/>
      <c r="BE181" s="23"/>
      <c r="BF181" s="21"/>
      <c r="BG181" s="22"/>
      <c r="BH181" s="22"/>
      <c r="BI181" s="22"/>
      <c r="BJ181" s="23"/>
      <c r="BK181" s="24"/>
    </row>
    <row r="182" spans="1:63" s="25" customFormat="1" ht="15">
      <c r="A182" s="20"/>
      <c r="B182" s="7" t="s">
        <v>292</v>
      </c>
      <c r="C182" s="21">
        <v>0</v>
      </c>
      <c r="D182" s="22">
        <v>0.6728548881612905</v>
      </c>
      <c r="E182" s="22">
        <v>0</v>
      </c>
      <c r="F182" s="22">
        <v>0</v>
      </c>
      <c r="G182" s="23">
        <v>0</v>
      </c>
      <c r="H182" s="21">
        <v>397.57364363232256</v>
      </c>
      <c r="I182" s="22">
        <v>5.006583951419355</v>
      </c>
      <c r="J182" s="22">
        <v>0</v>
      </c>
      <c r="K182" s="22">
        <v>0</v>
      </c>
      <c r="L182" s="23">
        <v>103.81113848309673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278.4738882120968</v>
      </c>
      <c r="S182" s="22">
        <v>0.08229619151612905</v>
      </c>
      <c r="T182" s="22">
        <v>0</v>
      </c>
      <c r="U182" s="22">
        <v>0</v>
      </c>
      <c r="V182" s="23">
        <v>39.7624066178387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11.558379746709676</v>
      </c>
      <c r="AC182" s="22">
        <v>0.0025228159354838712</v>
      </c>
      <c r="AD182" s="22">
        <v>0</v>
      </c>
      <c r="AE182" s="22">
        <v>0</v>
      </c>
      <c r="AF182" s="23">
        <v>2.847905638193548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6.233755226225807</v>
      </c>
      <c r="AM182" s="22">
        <v>0.009249931290322581</v>
      </c>
      <c r="AN182" s="22">
        <v>0</v>
      </c>
      <c r="AO182" s="22">
        <v>0</v>
      </c>
      <c r="AP182" s="23">
        <v>1.1436111992258067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4793.127899312167</v>
      </c>
      <c r="AW182" s="22">
        <v>20.282114286817084</v>
      </c>
      <c r="AX182" s="22">
        <v>0</v>
      </c>
      <c r="AY182" s="22">
        <v>0</v>
      </c>
      <c r="AZ182" s="23">
        <v>805.9436597503226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3506.310670916257</v>
      </c>
      <c r="BG182" s="22">
        <v>10.468893638935484</v>
      </c>
      <c r="BH182" s="22">
        <v>0</v>
      </c>
      <c r="BI182" s="22">
        <v>0</v>
      </c>
      <c r="BJ182" s="23">
        <v>307.28176540396294</v>
      </c>
      <c r="BK182" s="24">
        <f>SUM(C182:BJ182)</f>
        <v>10290.593239842494</v>
      </c>
    </row>
    <row r="183" spans="1:63" s="30" customFormat="1" ht="15">
      <c r="A183" s="20"/>
      <c r="B183" s="8" t="s">
        <v>9</v>
      </c>
      <c r="C183" s="26">
        <f aca="true" t="shared" si="14" ref="C183:AH183">SUM(C182:C182)</f>
        <v>0</v>
      </c>
      <c r="D183" s="27">
        <f t="shared" si="14"/>
        <v>0.6728548881612905</v>
      </c>
      <c r="E183" s="27">
        <f t="shared" si="14"/>
        <v>0</v>
      </c>
      <c r="F183" s="27">
        <f t="shared" si="14"/>
        <v>0</v>
      </c>
      <c r="G183" s="28">
        <f t="shared" si="14"/>
        <v>0</v>
      </c>
      <c r="H183" s="26">
        <f t="shared" si="14"/>
        <v>397.57364363232256</v>
      </c>
      <c r="I183" s="27">
        <f t="shared" si="14"/>
        <v>5.006583951419355</v>
      </c>
      <c r="J183" s="27">
        <f t="shared" si="14"/>
        <v>0</v>
      </c>
      <c r="K183" s="27">
        <f t="shared" si="14"/>
        <v>0</v>
      </c>
      <c r="L183" s="28">
        <f t="shared" si="14"/>
        <v>103.81113848309673</v>
      </c>
      <c r="M183" s="26">
        <f t="shared" si="14"/>
        <v>0</v>
      </c>
      <c r="N183" s="27">
        <f t="shared" si="14"/>
        <v>0</v>
      </c>
      <c r="O183" s="27">
        <f t="shared" si="14"/>
        <v>0</v>
      </c>
      <c r="P183" s="27">
        <f t="shared" si="14"/>
        <v>0</v>
      </c>
      <c r="Q183" s="28">
        <f t="shared" si="14"/>
        <v>0</v>
      </c>
      <c r="R183" s="26">
        <f t="shared" si="14"/>
        <v>278.4738882120968</v>
      </c>
      <c r="S183" s="27">
        <f t="shared" si="14"/>
        <v>0.08229619151612905</v>
      </c>
      <c r="T183" s="27">
        <f t="shared" si="14"/>
        <v>0</v>
      </c>
      <c r="U183" s="27">
        <f t="shared" si="14"/>
        <v>0</v>
      </c>
      <c r="V183" s="28">
        <f t="shared" si="14"/>
        <v>39.7624066178387</v>
      </c>
      <c r="W183" s="26">
        <f t="shared" si="14"/>
        <v>0</v>
      </c>
      <c r="X183" s="27">
        <f t="shared" si="14"/>
        <v>0</v>
      </c>
      <c r="Y183" s="27">
        <f t="shared" si="14"/>
        <v>0</v>
      </c>
      <c r="Z183" s="27">
        <f t="shared" si="14"/>
        <v>0</v>
      </c>
      <c r="AA183" s="28">
        <f t="shared" si="14"/>
        <v>0</v>
      </c>
      <c r="AB183" s="26">
        <f t="shared" si="14"/>
        <v>11.558379746709676</v>
      </c>
      <c r="AC183" s="27">
        <f t="shared" si="14"/>
        <v>0.0025228159354838712</v>
      </c>
      <c r="AD183" s="27">
        <f t="shared" si="14"/>
        <v>0</v>
      </c>
      <c r="AE183" s="27">
        <f t="shared" si="14"/>
        <v>0</v>
      </c>
      <c r="AF183" s="28">
        <f t="shared" si="14"/>
        <v>2.847905638193548</v>
      </c>
      <c r="AG183" s="26">
        <f t="shared" si="14"/>
        <v>0</v>
      </c>
      <c r="AH183" s="27">
        <f t="shared" si="14"/>
        <v>0</v>
      </c>
      <c r="AI183" s="27">
        <f aca="true" t="shared" si="15" ref="AI183:BK183">SUM(AI182:AI182)</f>
        <v>0</v>
      </c>
      <c r="AJ183" s="27">
        <f t="shared" si="15"/>
        <v>0</v>
      </c>
      <c r="AK183" s="28">
        <f t="shared" si="15"/>
        <v>0</v>
      </c>
      <c r="AL183" s="26">
        <f t="shared" si="15"/>
        <v>6.233755226225807</v>
      </c>
      <c r="AM183" s="27">
        <f t="shared" si="15"/>
        <v>0.009249931290322581</v>
      </c>
      <c r="AN183" s="27">
        <f t="shared" si="15"/>
        <v>0</v>
      </c>
      <c r="AO183" s="27">
        <f t="shared" si="15"/>
        <v>0</v>
      </c>
      <c r="AP183" s="28">
        <f t="shared" si="15"/>
        <v>1.1436111992258067</v>
      </c>
      <c r="AQ183" s="26">
        <f t="shared" si="15"/>
        <v>0</v>
      </c>
      <c r="AR183" s="27">
        <f t="shared" si="15"/>
        <v>0</v>
      </c>
      <c r="AS183" s="27">
        <f t="shared" si="15"/>
        <v>0</v>
      </c>
      <c r="AT183" s="27">
        <f t="shared" si="15"/>
        <v>0</v>
      </c>
      <c r="AU183" s="28">
        <f t="shared" si="15"/>
        <v>0</v>
      </c>
      <c r="AV183" s="26">
        <f t="shared" si="15"/>
        <v>4793.127899312167</v>
      </c>
      <c r="AW183" s="27">
        <f t="shared" si="15"/>
        <v>20.282114286817084</v>
      </c>
      <c r="AX183" s="27">
        <f t="shared" si="15"/>
        <v>0</v>
      </c>
      <c r="AY183" s="27">
        <f t="shared" si="15"/>
        <v>0</v>
      </c>
      <c r="AZ183" s="28">
        <f t="shared" si="15"/>
        <v>805.9436597503226</v>
      </c>
      <c r="BA183" s="26">
        <f t="shared" si="15"/>
        <v>0</v>
      </c>
      <c r="BB183" s="27">
        <f t="shared" si="15"/>
        <v>0</v>
      </c>
      <c r="BC183" s="27">
        <f t="shared" si="15"/>
        <v>0</v>
      </c>
      <c r="BD183" s="27">
        <f t="shared" si="15"/>
        <v>0</v>
      </c>
      <c r="BE183" s="28">
        <f t="shared" si="15"/>
        <v>0</v>
      </c>
      <c r="BF183" s="26">
        <f t="shared" si="15"/>
        <v>3506.310670916257</v>
      </c>
      <c r="BG183" s="27">
        <f t="shared" si="15"/>
        <v>10.468893638935484</v>
      </c>
      <c r="BH183" s="27">
        <f t="shared" si="15"/>
        <v>0</v>
      </c>
      <c r="BI183" s="27">
        <f t="shared" si="15"/>
        <v>0</v>
      </c>
      <c r="BJ183" s="28">
        <f t="shared" si="15"/>
        <v>307.28176540396294</v>
      </c>
      <c r="BK183" s="29">
        <f t="shared" si="15"/>
        <v>10290.593239842494</v>
      </c>
    </row>
    <row r="184" spans="3:63" ht="15" customHeight="1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</row>
    <row r="185" spans="1:63" s="25" customFormat="1" ht="15">
      <c r="A185" s="20" t="s">
        <v>10</v>
      </c>
      <c r="B185" s="12" t="s">
        <v>22</v>
      </c>
      <c r="C185" s="21"/>
      <c r="D185" s="22"/>
      <c r="E185" s="22"/>
      <c r="F185" s="22"/>
      <c r="G185" s="23"/>
      <c r="H185" s="21"/>
      <c r="I185" s="22"/>
      <c r="J185" s="22"/>
      <c r="K185" s="22"/>
      <c r="L185" s="23"/>
      <c r="M185" s="21"/>
      <c r="N185" s="22"/>
      <c r="O185" s="22"/>
      <c r="P185" s="22"/>
      <c r="Q185" s="23"/>
      <c r="R185" s="21"/>
      <c r="S185" s="22"/>
      <c r="T185" s="22"/>
      <c r="U185" s="22"/>
      <c r="V185" s="23"/>
      <c r="W185" s="21"/>
      <c r="X185" s="22"/>
      <c r="Y185" s="22"/>
      <c r="Z185" s="22"/>
      <c r="AA185" s="23"/>
      <c r="AB185" s="21"/>
      <c r="AC185" s="22"/>
      <c r="AD185" s="22"/>
      <c r="AE185" s="22"/>
      <c r="AF185" s="23"/>
      <c r="AG185" s="21"/>
      <c r="AH185" s="22"/>
      <c r="AI185" s="22"/>
      <c r="AJ185" s="22"/>
      <c r="AK185" s="23"/>
      <c r="AL185" s="21"/>
      <c r="AM185" s="22"/>
      <c r="AN185" s="22"/>
      <c r="AO185" s="22"/>
      <c r="AP185" s="23"/>
      <c r="AQ185" s="21"/>
      <c r="AR185" s="22"/>
      <c r="AS185" s="22"/>
      <c r="AT185" s="22"/>
      <c r="AU185" s="23"/>
      <c r="AV185" s="21"/>
      <c r="AW185" s="22"/>
      <c r="AX185" s="22"/>
      <c r="AY185" s="22"/>
      <c r="AZ185" s="23"/>
      <c r="BA185" s="21"/>
      <c r="BB185" s="22"/>
      <c r="BC185" s="22"/>
      <c r="BD185" s="22"/>
      <c r="BE185" s="23"/>
      <c r="BF185" s="21"/>
      <c r="BG185" s="22"/>
      <c r="BH185" s="22"/>
      <c r="BI185" s="22"/>
      <c r="BJ185" s="23"/>
      <c r="BK185" s="24"/>
    </row>
    <row r="186" spans="1:63" s="25" customFormat="1" ht="15">
      <c r="A186" s="20"/>
      <c r="B186" s="7" t="s">
        <v>204</v>
      </c>
      <c r="C186" s="21">
        <v>0</v>
      </c>
      <c r="D186" s="22">
        <v>0.7215304967419354</v>
      </c>
      <c r="E186" s="22">
        <v>0</v>
      </c>
      <c r="F186" s="22">
        <v>0</v>
      </c>
      <c r="G186" s="23">
        <v>0</v>
      </c>
      <c r="H186" s="21">
        <v>757.5200401695805</v>
      </c>
      <c r="I186" s="22">
        <v>1880.265693372484</v>
      </c>
      <c r="J186" s="22">
        <v>12.683464741741934</v>
      </c>
      <c r="K186" s="22">
        <v>0</v>
      </c>
      <c r="L186" s="23">
        <v>723.4897444647743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93.02691157045163</v>
      </c>
      <c r="S186" s="22">
        <v>82.26701266177419</v>
      </c>
      <c r="T186" s="22">
        <v>0</v>
      </c>
      <c r="U186" s="22">
        <v>0</v>
      </c>
      <c r="V186" s="23">
        <v>112.7594403559355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1.0042248368064517</v>
      </c>
      <c r="AC186" s="22">
        <v>0.7837234522580644</v>
      </c>
      <c r="AD186" s="22">
        <v>0</v>
      </c>
      <c r="AE186" s="22">
        <v>0</v>
      </c>
      <c r="AF186" s="23">
        <v>5.938728146451613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0.1262302034838709</v>
      </c>
      <c r="AM186" s="22">
        <v>0</v>
      </c>
      <c r="AN186" s="22">
        <v>0</v>
      </c>
      <c r="AO186" s="22">
        <v>0</v>
      </c>
      <c r="AP186" s="23">
        <v>0</v>
      </c>
      <c r="AQ186" s="21">
        <v>0.03225505119354839</v>
      </c>
      <c r="AR186" s="22">
        <v>0</v>
      </c>
      <c r="AS186" s="22">
        <v>0</v>
      </c>
      <c r="AT186" s="22">
        <v>0</v>
      </c>
      <c r="AU186" s="23">
        <v>0</v>
      </c>
      <c r="AV186" s="21">
        <v>2388.835105986806</v>
      </c>
      <c r="AW186" s="22">
        <v>1002.7260438377602</v>
      </c>
      <c r="AX186" s="22">
        <v>1.380415322225806</v>
      </c>
      <c r="AY186" s="22">
        <v>0</v>
      </c>
      <c r="AZ186" s="23">
        <v>997.323677954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405.4513285166776</v>
      </c>
      <c r="BG186" s="22">
        <v>318.5992693839677</v>
      </c>
      <c r="BH186" s="22">
        <v>0</v>
      </c>
      <c r="BI186" s="22">
        <v>0</v>
      </c>
      <c r="BJ186" s="23">
        <v>94.48677582174196</v>
      </c>
      <c r="BK186" s="24">
        <f>SUM(C186:BJ186)</f>
        <v>8879.421616346855</v>
      </c>
    </row>
    <row r="187" spans="1:63" s="25" customFormat="1" ht="15">
      <c r="A187" s="20"/>
      <c r="B187" s="7" t="s">
        <v>60</v>
      </c>
      <c r="C187" s="21">
        <v>0</v>
      </c>
      <c r="D187" s="22">
        <v>20.074150181354838</v>
      </c>
      <c r="E187" s="22">
        <v>0</v>
      </c>
      <c r="F187" s="22">
        <v>0</v>
      </c>
      <c r="G187" s="23">
        <v>0</v>
      </c>
      <c r="H187" s="21">
        <v>101.21134424790323</v>
      </c>
      <c r="I187" s="22">
        <v>28.946791328161293</v>
      </c>
      <c r="J187" s="22">
        <v>0.01867893045161291</v>
      </c>
      <c r="K187" s="22">
        <v>0</v>
      </c>
      <c r="L187" s="23">
        <v>192.88252261496777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45.39618830909678</v>
      </c>
      <c r="S187" s="22">
        <v>1.8011256466129033</v>
      </c>
      <c r="T187" s="22">
        <v>0</v>
      </c>
      <c r="U187" s="22">
        <v>0</v>
      </c>
      <c r="V187" s="23">
        <v>43.06451683203225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1.5614113824193552</v>
      </c>
      <c r="AC187" s="22">
        <v>0.4876466142580646</v>
      </c>
      <c r="AD187" s="22">
        <v>0</v>
      </c>
      <c r="AE187" s="22">
        <v>0</v>
      </c>
      <c r="AF187" s="23">
        <v>3.1132241865806454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0.8558447452903227</v>
      </c>
      <c r="AM187" s="22">
        <v>0</v>
      </c>
      <c r="AN187" s="22">
        <v>0</v>
      </c>
      <c r="AO187" s="22">
        <v>0</v>
      </c>
      <c r="AP187" s="23">
        <v>0.30972775525806456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918.153548524742</v>
      </c>
      <c r="AW187" s="22">
        <v>139.07252503063944</v>
      </c>
      <c r="AX187" s="22">
        <v>0.052546572516129035</v>
      </c>
      <c r="AY187" s="22">
        <v>0</v>
      </c>
      <c r="AZ187" s="23">
        <v>1022.8110250666779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389.09949061593545</v>
      </c>
      <c r="BG187" s="22">
        <v>10.510061555258066</v>
      </c>
      <c r="BH187" s="22">
        <v>0.2651844649677419</v>
      </c>
      <c r="BI187" s="22">
        <v>0</v>
      </c>
      <c r="BJ187" s="23">
        <v>183.3408473572257</v>
      </c>
      <c r="BK187" s="24">
        <f aca="true" t="shared" si="16" ref="BK187:BK210">SUM(C187:BJ187)</f>
        <v>3103.0284019623496</v>
      </c>
    </row>
    <row r="188" spans="1:63" s="25" customFormat="1" ht="15">
      <c r="A188" s="20"/>
      <c r="B188" s="7" t="s">
        <v>132</v>
      </c>
      <c r="C188" s="21">
        <v>0</v>
      </c>
      <c r="D188" s="22">
        <v>0</v>
      </c>
      <c r="E188" s="22">
        <v>0</v>
      </c>
      <c r="F188" s="22">
        <v>0</v>
      </c>
      <c r="G188" s="23">
        <v>0</v>
      </c>
      <c r="H188" s="21">
        <v>2.49401389032258</v>
      </c>
      <c r="I188" s="22">
        <v>0.3895554838709678</v>
      </c>
      <c r="J188" s="22">
        <v>0</v>
      </c>
      <c r="K188" s="22">
        <v>0</v>
      </c>
      <c r="L188" s="23">
        <v>1.4619224643225808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1.5112641663225805</v>
      </c>
      <c r="S188" s="22">
        <v>0.06747666512903226</v>
      </c>
      <c r="T188" s="22">
        <v>0</v>
      </c>
      <c r="U188" s="22">
        <v>0</v>
      </c>
      <c r="V188" s="23">
        <v>0.7403467308387097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1.9878241561290317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0.45258524729032257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62.32032286648383</v>
      </c>
      <c r="AW188" s="22">
        <v>8.827453058038412</v>
      </c>
      <c r="AX188" s="22">
        <v>0</v>
      </c>
      <c r="AY188" s="22">
        <v>0</v>
      </c>
      <c r="AZ188" s="23">
        <v>12.802384723709679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36.74662439638709</v>
      </c>
      <c r="BG188" s="22">
        <v>2.07537508816129</v>
      </c>
      <c r="BH188" s="22">
        <v>0</v>
      </c>
      <c r="BI188" s="22">
        <v>0</v>
      </c>
      <c r="BJ188" s="23">
        <v>14.658526915193551</v>
      </c>
      <c r="BK188" s="24">
        <f>SUM(C188:BJ188)</f>
        <v>146.53567585219966</v>
      </c>
    </row>
    <row r="189" spans="1:63" s="25" customFormat="1" ht="15">
      <c r="A189" s="20"/>
      <c r="B189" s="7" t="s">
        <v>135</v>
      </c>
      <c r="C189" s="21">
        <v>0</v>
      </c>
      <c r="D189" s="22">
        <v>0</v>
      </c>
      <c r="E189" s="22">
        <v>0</v>
      </c>
      <c r="F189" s="22">
        <v>0</v>
      </c>
      <c r="G189" s="23">
        <v>0</v>
      </c>
      <c r="H189" s="21">
        <v>4.613927994354838</v>
      </c>
      <c r="I189" s="22">
        <v>0.10713572258064516</v>
      </c>
      <c r="J189" s="22">
        <v>0</v>
      </c>
      <c r="K189" s="22">
        <v>0</v>
      </c>
      <c r="L189" s="23">
        <v>0.2970720536129033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0.12783652251612904</v>
      </c>
      <c r="S189" s="22">
        <v>0</v>
      </c>
      <c r="T189" s="22">
        <v>0</v>
      </c>
      <c r="U189" s="22">
        <v>0</v>
      </c>
      <c r="V189" s="23">
        <v>0.08519652516129034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0.008230075806451614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0.07481887096774194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274.3999481452259</v>
      </c>
      <c r="AW189" s="22">
        <v>37.2950145691958</v>
      </c>
      <c r="AX189" s="22">
        <v>0</v>
      </c>
      <c r="AY189" s="22">
        <v>0</v>
      </c>
      <c r="AZ189" s="23">
        <v>3.800807105935484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52.659763959193555</v>
      </c>
      <c r="BG189" s="22">
        <v>2.8618218145161287</v>
      </c>
      <c r="BH189" s="22">
        <v>0</v>
      </c>
      <c r="BI189" s="22">
        <v>0</v>
      </c>
      <c r="BJ189" s="23">
        <v>0.5823421423548387</v>
      </c>
      <c r="BK189" s="24">
        <f t="shared" si="16"/>
        <v>376.9139155014217</v>
      </c>
    </row>
    <row r="190" spans="1:63" s="25" customFormat="1" ht="15">
      <c r="A190" s="20"/>
      <c r="B190" s="7" t="s">
        <v>155</v>
      </c>
      <c r="C190" s="21">
        <v>0</v>
      </c>
      <c r="D190" s="22">
        <v>7.3935129032258065</v>
      </c>
      <c r="E190" s="22">
        <v>0</v>
      </c>
      <c r="F190" s="22">
        <v>0</v>
      </c>
      <c r="G190" s="23">
        <v>0</v>
      </c>
      <c r="H190" s="21">
        <v>3.9015603873870965</v>
      </c>
      <c r="I190" s="22">
        <v>0.16265728387096773</v>
      </c>
      <c r="J190" s="22">
        <v>0</v>
      </c>
      <c r="K190" s="22">
        <v>0</v>
      </c>
      <c r="L190" s="23">
        <v>1.898562077580645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2.121085087032258</v>
      </c>
      <c r="S190" s="22">
        <v>0.003696756451612903</v>
      </c>
      <c r="T190" s="22">
        <v>0</v>
      </c>
      <c r="U190" s="22">
        <v>0</v>
      </c>
      <c r="V190" s="23">
        <v>0.8140044453548385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0.028607518225806452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0.014412395258064514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63.469118427516115</v>
      </c>
      <c r="AW190" s="22">
        <v>6.567035272436508</v>
      </c>
      <c r="AX190" s="22">
        <v>0</v>
      </c>
      <c r="AY190" s="22">
        <v>0</v>
      </c>
      <c r="AZ190" s="23">
        <v>15.93261128725807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33.70256266374195</v>
      </c>
      <c r="BG190" s="22">
        <v>0.8546127433548387</v>
      </c>
      <c r="BH190" s="22">
        <v>0</v>
      </c>
      <c r="BI190" s="22">
        <v>0</v>
      </c>
      <c r="BJ190" s="23">
        <v>5.741145073612903</v>
      </c>
      <c r="BK190" s="24">
        <f t="shared" si="16"/>
        <v>142.60518432230748</v>
      </c>
    </row>
    <row r="191" spans="1:63" s="25" customFormat="1" ht="15">
      <c r="A191" s="20"/>
      <c r="B191" s="7" t="s">
        <v>161</v>
      </c>
      <c r="C191" s="21">
        <v>0</v>
      </c>
      <c r="D191" s="22">
        <v>7.620545161290322</v>
      </c>
      <c r="E191" s="22">
        <v>0</v>
      </c>
      <c r="F191" s="22">
        <v>0</v>
      </c>
      <c r="G191" s="23">
        <v>0</v>
      </c>
      <c r="H191" s="21">
        <v>1.927839762258064</v>
      </c>
      <c r="I191" s="22">
        <v>0.19051362903225805</v>
      </c>
      <c r="J191" s="22">
        <v>0</v>
      </c>
      <c r="K191" s="22">
        <v>0</v>
      </c>
      <c r="L191" s="23">
        <v>1.1611305613225804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1.323598988064516</v>
      </c>
      <c r="S191" s="22">
        <v>0</v>
      </c>
      <c r="T191" s="22">
        <v>0</v>
      </c>
      <c r="U191" s="22">
        <v>0</v>
      </c>
      <c r="V191" s="23">
        <v>0.32181562216129034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0.007472351612903226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0.011582144999999999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25.48193811422581</v>
      </c>
      <c r="AW191" s="22">
        <v>2.0660605384631037</v>
      </c>
      <c r="AX191" s="22">
        <v>0</v>
      </c>
      <c r="AY191" s="22">
        <v>0</v>
      </c>
      <c r="AZ191" s="23">
        <v>4.784000603290322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17.50826240777419</v>
      </c>
      <c r="BG191" s="22">
        <v>0.17335108500000002</v>
      </c>
      <c r="BH191" s="22">
        <v>0</v>
      </c>
      <c r="BI191" s="22">
        <v>0</v>
      </c>
      <c r="BJ191" s="23">
        <v>1.2714170045483868</v>
      </c>
      <c r="BK191" s="24">
        <f>SUM(C191:BJ191)</f>
        <v>63.84952797404375</v>
      </c>
    </row>
    <row r="192" spans="1:63" s="25" customFormat="1" ht="15">
      <c r="A192" s="20"/>
      <c r="B192" s="7" t="s">
        <v>217</v>
      </c>
      <c r="C192" s="21">
        <v>0</v>
      </c>
      <c r="D192" s="22">
        <v>3.3398738709677422</v>
      </c>
      <c r="E192" s="22">
        <v>0</v>
      </c>
      <c r="F192" s="22">
        <v>0</v>
      </c>
      <c r="G192" s="23">
        <v>0</v>
      </c>
      <c r="H192" s="21">
        <v>6.599352820387097</v>
      </c>
      <c r="I192" s="22">
        <v>0.4356042386774194</v>
      </c>
      <c r="J192" s="22">
        <v>0</v>
      </c>
      <c r="K192" s="22">
        <v>0</v>
      </c>
      <c r="L192" s="23">
        <v>3.1505160889677413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5.590596878677418</v>
      </c>
      <c r="S192" s="22">
        <v>0</v>
      </c>
      <c r="T192" s="22">
        <v>0</v>
      </c>
      <c r="U192" s="22">
        <v>0</v>
      </c>
      <c r="V192" s="23">
        <v>1.0216048554516128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1.6073134278064518</v>
      </c>
      <c r="AC192" s="22">
        <v>0.054917580645161286</v>
      </c>
      <c r="AD192" s="22">
        <v>0</v>
      </c>
      <c r="AE192" s="22">
        <v>0</v>
      </c>
      <c r="AF192" s="23">
        <v>0.2638449778709678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0.23838744454838706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360.7956009564837</v>
      </c>
      <c r="AW192" s="22">
        <v>14.876461666216912</v>
      </c>
      <c r="AX192" s="22">
        <v>0</v>
      </c>
      <c r="AY192" s="22">
        <v>0</v>
      </c>
      <c r="AZ192" s="23">
        <v>22.364897721645168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232.4741259539353</v>
      </c>
      <c r="BG192" s="22">
        <v>6.236381677741936</v>
      </c>
      <c r="BH192" s="22">
        <v>2.1966922421935484</v>
      </c>
      <c r="BI192" s="22">
        <v>0</v>
      </c>
      <c r="BJ192" s="23">
        <v>15.579700135483872</v>
      </c>
      <c r="BK192" s="24">
        <f t="shared" si="16"/>
        <v>676.8258725377004</v>
      </c>
    </row>
    <row r="193" spans="1:63" s="25" customFormat="1" ht="15">
      <c r="A193" s="20"/>
      <c r="B193" s="7" t="s">
        <v>205</v>
      </c>
      <c r="C193" s="21">
        <v>0</v>
      </c>
      <c r="D193" s="22">
        <v>46.62462048509679</v>
      </c>
      <c r="E193" s="22">
        <v>0</v>
      </c>
      <c r="F193" s="22">
        <v>0</v>
      </c>
      <c r="G193" s="23">
        <v>0</v>
      </c>
      <c r="H193" s="21">
        <v>434.55067928619343</v>
      </c>
      <c r="I193" s="22">
        <v>968.5628457488389</v>
      </c>
      <c r="J193" s="22">
        <v>4.278530058</v>
      </c>
      <c r="K193" s="22">
        <v>0</v>
      </c>
      <c r="L193" s="23">
        <v>246.72902891754836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188.62665183548384</v>
      </c>
      <c r="S193" s="22">
        <v>76.1733543041613</v>
      </c>
      <c r="T193" s="22">
        <v>0</v>
      </c>
      <c r="U193" s="22">
        <v>0</v>
      </c>
      <c r="V193" s="23">
        <v>47.37429079493549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16.79799652712903</v>
      </c>
      <c r="AC193" s="22">
        <v>0.23155361787096776</v>
      </c>
      <c r="AD193" s="22">
        <v>0</v>
      </c>
      <c r="AE193" s="22">
        <v>0</v>
      </c>
      <c r="AF193" s="23">
        <v>6.655866562161289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10.361620196999999</v>
      </c>
      <c r="AM193" s="22">
        <v>9.676358665548387</v>
      </c>
      <c r="AN193" s="22">
        <v>0</v>
      </c>
      <c r="AO193" s="22">
        <v>0</v>
      </c>
      <c r="AP193" s="23">
        <v>1.465981703580645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5754.125145222292</v>
      </c>
      <c r="AW193" s="22">
        <v>537.5156764049613</v>
      </c>
      <c r="AX193" s="22">
        <v>0.7144668071612903</v>
      </c>
      <c r="AY193" s="22">
        <v>0</v>
      </c>
      <c r="AZ193" s="23">
        <v>1255.0489542698379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2640.1142260113215</v>
      </c>
      <c r="BG193" s="22">
        <v>185.92379857887093</v>
      </c>
      <c r="BH193" s="22">
        <v>0.25647028564516133</v>
      </c>
      <c r="BI193" s="22">
        <v>0</v>
      </c>
      <c r="BJ193" s="23">
        <v>303.8587571033225</v>
      </c>
      <c r="BK193" s="24">
        <f t="shared" si="16"/>
        <v>12735.666873386961</v>
      </c>
    </row>
    <row r="194" spans="1:63" s="25" customFormat="1" ht="15">
      <c r="A194" s="20"/>
      <c r="B194" s="7" t="s">
        <v>206</v>
      </c>
      <c r="C194" s="21">
        <v>0</v>
      </c>
      <c r="D194" s="22">
        <v>0.6802481713548388</v>
      </c>
      <c r="E194" s="22">
        <v>0</v>
      </c>
      <c r="F194" s="22">
        <v>0</v>
      </c>
      <c r="G194" s="23">
        <v>0</v>
      </c>
      <c r="H194" s="21">
        <v>876.6745390055161</v>
      </c>
      <c r="I194" s="22">
        <v>215.4462585002258</v>
      </c>
      <c r="J194" s="22">
        <v>4.893853845322581</v>
      </c>
      <c r="K194" s="22">
        <v>311.90561783503216</v>
      </c>
      <c r="L194" s="23">
        <v>240.34817579583876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93.75238624574193</v>
      </c>
      <c r="S194" s="22">
        <v>127.81766146190321</v>
      </c>
      <c r="T194" s="22">
        <v>0</v>
      </c>
      <c r="U194" s="22">
        <v>0</v>
      </c>
      <c r="V194" s="23">
        <v>106.68047264883869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8.38042370367742</v>
      </c>
      <c r="AC194" s="22">
        <v>0.1082722603548387</v>
      </c>
      <c r="AD194" s="22">
        <v>0</v>
      </c>
      <c r="AE194" s="22">
        <v>0</v>
      </c>
      <c r="AF194" s="23">
        <v>6.606798097258065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4.7741643560645155</v>
      </c>
      <c r="AM194" s="22">
        <v>0</v>
      </c>
      <c r="AN194" s="22">
        <v>0</v>
      </c>
      <c r="AO194" s="22">
        <v>0</v>
      </c>
      <c r="AP194" s="23">
        <v>1.0713549622903225</v>
      </c>
      <c r="AQ194" s="21">
        <v>0.0071136031290322576</v>
      </c>
      <c r="AR194" s="22">
        <v>0</v>
      </c>
      <c r="AS194" s="22">
        <v>0</v>
      </c>
      <c r="AT194" s="22">
        <v>0</v>
      </c>
      <c r="AU194" s="23">
        <v>0</v>
      </c>
      <c r="AV194" s="21">
        <v>3973.7811414324888</v>
      </c>
      <c r="AW194" s="22">
        <v>188.211008089382</v>
      </c>
      <c r="AX194" s="22">
        <v>0.3974793693548388</v>
      </c>
      <c r="AY194" s="22">
        <v>0</v>
      </c>
      <c r="AZ194" s="23">
        <v>1618.2157125344843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1831.831638590355</v>
      </c>
      <c r="BG194" s="22">
        <v>72.76931524561289</v>
      </c>
      <c r="BH194" s="22">
        <v>0.06151806341935482</v>
      </c>
      <c r="BI194" s="22">
        <v>0</v>
      </c>
      <c r="BJ194" s="23">
        <v>559.9543671439031</v>
      </c>
      <c r="BK194" s="24">
        <f t="shared" si="16"/>
        <v>10244.369520961547</v>
      </c>
    </row>
    <row r="195" spans="1:63" s="25" customFormat="1" ht="15">
      <c r="A195" s="20"/>
      <c r="B195" s="7" t="s">
        <v>71</v>
      </c>
      <c r="C195" s="21">
        <v>0</v>
      </c>
      <c r="D195" s="22">
        <v>0.6519329032258064</v>
      </c>
      <c r="E195" s="22">
        <v>0</v>
      </c>
      <c r="F195" s="22">
        <v>0</v>
      </c>
      <c r="G195" s="23">
        <v>0</v>
      </c>
      <c r="H195" s="21">
        <v>27.998448785967742</v>
      </c>
      <c r="I195" s="22">
        <v>5.646615039258064</v>
      </c>
      <c r="J195" s="22">
        <v>0</v>
      </c>
      <c r="K195" s="22">
        <v>0</v>
      </c>
      <c r="L195" s="23">
        <v>14.500831316870967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7.509130337967742</v>
      </c>
      <c r="S195" s="22">
        <v>6.834667724548389</v>
      </c>
      <c r="T195" s="22">
        <v>0</v>
      </c>
      <c r="U195" s="22">
        <v>0</v>
      </c>
      <c r="V195" s="23">
        <v>6.337868594419353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0.4109142914838711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0.006964933161290321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690.3425360533869</v>
      </c>
      <c r="AW195" s="22">
        <v>58.03330567877494</v>
      </c>
      <c r="AX195" s="22">
        <v>0.0009698424193548386</v>
      </c>
      <c r="AY195" s="22">
        <v>0</v>
      </c>
      <c r="AZ195" s="23">
        <v>156.46087936706448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189.24435962777412</v>
      </c>
      <c r="BG195" s="22">
        <v>77.16379990845161</v>
      </c>
      <c r="BH195" s="22">
        <v>0.22672876338709677</v>
      </c>
      <c r="BI195" s="22">
        <v>0</v>
      </c>
      <c r="BJ195" s="23">
        <v>51.32539677600001</v>
      </c>
      <c r="BK195" s="24">
        <f t="shared" si="16"/>
        <v>1292.695349944162</v>
      </c>
    </row>
    <row r="196" spans="1:63" s="25" customFormat="1" ht="15">
      <c r="A196" s="20"/>
      <c r="B196" s="7" t="s">
        <v>61</v>
      </c>
      <c r="C196" s="21">
        <v>0</v>
      </c>
      <c r="D196" s="22">
        <v>53.05617966006453</v>
      </c>
      <c r="E196" s="22">
        <v>0</v>
      </c>
      <c r="F196" s="22">
        <v>0</v>
      </c>
      <c r="G196" s="23">
        <v>0</v>
      </c>
      <c r="H196" s="21">
        <v>149.03416754680646</v>
      </c>
      <c r="I196" s="22">
        <v>49.61717065709678</v>
      </c>
      <c r="J196" s="22">
        <v>0</v>
      </c>
      <c r="K196" s="22">
        <v>0</v>
      </c>
      <c r="L196" s="23">
        <v>303.4273933379032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75.74994216567742</v>
      </c>
      <c r="S196" s="22">
        <v>28.79603238893548</v>
      </c>
      <c r="T196" s="22">
        <v>0</v>
      </c>
      <c r="U196" s="22">
        <v>0</v>
      </c>
      <c r="V196" s="23">
        <v>85.69402763616127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5.155555733419354</v>
      </c>
      <c r="AC196" s="22">
        <v>0.00918110493548387</v>
      </c>
      <c r="AD196" s="22">
        <v>0</v>
      </c>
      <c r="AE196" s="22">
        <v>0</v>
      </c>
      <c r="AF196" s="23">
        <v>4.3243669595806455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3.3214904225483863</v>
      </c>
      <c r="AM196" s="22">
        <v>0.5882090121290323</v>
      </c>
      <c r="AN196" s="22">
        <v>0</v>
      </c>
      <c r="AO196" s="22">
        <v>0</v>
      </c>
      <c r="AP196" s="23">
        <v>1.7344089704516128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2229.317290073902</v>
      </c>
      <c r="AW196" s="22">
        <v>109.7285869351503</v>
      </c>
      <c r="AX196" s="22">
        <v>0.560142510935484</v>
      </c>
      <c r="AY196" s="22">
        <v>0</v>
      </c>
      <c r="AZ196" s="23">
        <v>1467.658948025257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1334.9214601550966</v>
      </c>
      <c r="BG196" s="22">
        <v>38.43730241899999</v>
      </c>
      <c r="BH196" s="22">
        <v>0</v>
      </c>
      <c r="BI196" s="22">
        <v>0</v>
      </c>
      <c r="BJ196" s="23">
        <v>575.5036405821616</v>
      </c>
      <c r="BK196" s="24">
        <f t="shared" si="16"/>
        <v>6516.635496297213</v>
      </c>
    </row>
    <row r="197" spans="1:63" s="25" customFormat="1" ht="15">
      <c r="A197" s="20"/>
      <c r="B197" s="7" t="s">
        <v>62</v>
      </c>
      <c r="C197" s="21">
        <v>0</v>
      </c>
      <c r="D197" s="22">
        <v>16.311581297129027</v>
      </c>
      <c r="E197" s="22">
        <v>0</v>
      </c>
      <c r="F197" s="22">
        <v>0</v>
      </c>
      <c r="G197" s="23">
        <v>0</v>
      </c>
      <c r="H197" s="21">
        <v>98.57774781680648</v>
      </c>
      <c r="I197" s="22">
        <v>75.85872506022581</v>
      </c>
      <c r="J197" s="22">
        <v>0</v>
      </c>
      <c r="K197" s="22">
        <v>0</v>
      </c>
      <c r="L197" s="23">
        <v>92.82355416900006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26.302548256548388</v>
      </c>
      <c r="S197" s="22">
        <v>15.822157030999998</v>
      </c>
      <c r="T197" s="22">
        <v>0</v>
      </c>
      <c r="U197" s="22">
        <v>0</v>
      </c>
      <c r="V197" s="23">
        <v>21.041660164645158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9.073920115741936</v>
      </c>
      <c r="AC197" s="22">
        <v>0.2686055610967742</v>
      </c>
      <c r="AD197" s="22">
        <v>0</v>
      </c>
      <c r="AE197" s="22">
        <v>0</v>
      </c>
      <c r="AF197" s="23">
        <v>2.357794273225806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12.863433552935485</v>
      </c>
      <c r="AM197" s="22">
        <v>0.5860578740322581</v>
      </c>
      <c r="AN197" s="22">
        <v>0</v>
      </c>
      <c r="AO197" s="22">
        <v>0</v>
      </c>
      <c r="AP197" s="23">
        <v>2.2262954118387097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964.4862760206131</v>
      </c>
      <c r="AW197" s="22">
        <v>108.75350842803572</v>
      </c>
      <c r="AX197" s="22">
        <v>0.01772209616129032</v>
      </c>
      <c r="AY197" s="22">
        <v>0</v>
      </c>
      <c r="AZ197" s="23">
        <v>649.5153860372902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529.392212489773</v>
      </c>
      <c r="BG197" s="22">
        <v>39.94604687332257</v>
      </c>
      <c r="BH197" s="22">
        <v>0.060758165612903224</v>
      </c>
      <c r="BI197" s="22">
        <v>0</v>
      </c>
      <c r="BJ197" s="23">
        <v>178.75557952629026</v>
      </c>
      <c r="BK197" s="24">
        <f t="shared" si="16"/>
        <v>2845.041570221325</v>
      </c>
    </row>
    <row r="198" spans="1:63" s="25" customFormat="1" ht="15">
      <c r="A198" s="20"/>
      <c r="B198" s="7" t="s">
        <v>63</v>
      </c>
      <c r="C198" s="21">
        <v>0</v>
      </c>
      <c r="D198" s="22">
        <v>5.58680664067742</v>
      </c>
      <c r="E198" s="22">
        <v>0</v>
      </c>
      <c r="F198" s="22">
        <v>0</v>
      </c>
      <c r="G198" s="23">
        <v>0</v>
      </c>
      <c r="H198" s="21">
        <v>1.7863265576774192</v>
      </c>
      <c r="I198" s="22">
        <v>1.018453234709677</v>
      </c>
      <c r="J198" s="22">
        <v>0</v>
      </c>
      <c r="K198" s="22">
        <v>0</v>
      </c>
      <c r="L198" s="23">
        <v>0.8176056007096774</v>
      </c>
      <c r="M198" s="21">
        <v>0</v>
      </c>
      <c r="N198" s="22">
        <v>0</v>
      </c>
      <c r="O198" s="22">
        <v>0</v>
      </c>
      <c r="P198" s="22">
        <v>0</v>
      </c>
      <c r="Q198" s="23">
        <v>0</v>
      </c>
      <c r="R198" s="21">
        <v>0.4764301186129033</v>
      </c>
      <c r="S198" s="22">
        <v>0</v>
      </c>
      <c r="T198" s="22">
        <v>0</v>
      </c>
      <c r="U198" s="22">
        <v>0</v>
      </c>
      <c r="V198" s="23">
        <v>0.15945249325806451</v>
      </c>
      <c r="W198" s="21">
        <v>0</v>
      </c>
      <c r="X198" s="22">
        <v>0</v>
      </c>
      <c r="Y198" s="22">
        <v>0</v>
      </c>
      <c r="Z198" s="22">
        <v>0</v>
      </c>
      <c r="AA198" s="23">
        <v>0</v>
      </c>
      <c r="AB198" s="21">
        <v>0</v>
      </c>
      <c r="AC198" s="22">
        <v>0.2761725545483871</v>
      </c>
      <c r="AD198" s="22">
        <v>0</v>
      </c>
      <c r="AE198" s="22">
        <v>0</v>
      </c>
      <c r="AF198" s="23">
        <v>0</v>
      </c>
      <c r="AG198" s="21">
        <v>0</v>
      </c>
      <c r="AH198" s="22">
        <v>0</v>
      </c>
      <c r="AI198" s="22">
        <v>0</v>
      </c>
      <c r="AJ198" s="22">
        <v>0</v>
      </c>
      <c r="AK198" s="23">
        <v>0</v>
      </c>
      <c r="AL198" s="21">
        <v>0</v>
      </c>
      <c r="AM198" s="22">
        <v>0</v>
      </c>
      <c r="AN198" s="22">
        <v>0</v>
      </c>
      <c r="AO198" s="22">
        <v>0</v>
      </c>
      <c r="AP198" s="23">
        <v>0</v>
      </c>
      <c r="AQ198" s="21">
        <v>0</v>
      </c>
      <c r="AR198" s="22">
        <v>0</v>
      </c>
      <c r="AS198" s="22">
        <v>0</v>
      </c>
      <c r="AT198" s="22">
        <v>0</v>
      </c>
      <c r="AU198" s="23">
        <v>0</v>
      </c>
      <c r="AV198" s="21">
        <v>2.6532126225806456</v>
      </c>
      <c r="AW198" s="22">
        <v>0.0253135596092674</v>
      </c>
      <c r="AX198" s="22">
        <v>0</v>
      </c>
      <c r="AY198" s="22">
        <v>0</v>
      </c>
      <c r="AZ198" s="23">
        <v>3.2668134659032244</v>
      </c>
      <c r="BA198" s="21">
        <v>0</v>
      </c>
      <c r="BB198" s="22">
        <v>0</v>
      </c>
      <c r="BC198" s="22">
        <v>0</v>
      </c>
      <c r="BD198" s="22">
        <v>0</v>
      </c>
      <c r="BE198" s="23">
        <v>0</v>
      </c>
      <c r="BF198" s="21">
        <v>0.6652093466129031</v>
      </c>
      <c r="BG198" s="22">
        <v>0.5711831363225807</v>
      </c>
      <c r="BH198" s="22">
        <v>0</v>
      </c>
      <c r="BI198" s="22">
        <v>0</v>
      </c>
      <c r="BJ198" s="23">
        <v>0.14873648522580643</v>
      </c>
      <c r="BK198" s="24">
        <f t="shared" si="16"/>
        <v>17.45171581644798</v>
      </c>
    </row>
    <row r="199" spans="1:63" s="25" customFormat="1" ht="15">
      <c r="A199" s="20"/>
      <c r="B199" s="7" t="s">
        <v>207</v>
      </c>
      <c r="C199" s="21">
        <v>0</v>
      </c>
      <c r="D199" s="22">
        <v>24.352543282451617</v>
      </c>
      <c r="E199" s="22">
        <v>0</v>
      </c>
      <c r="F199" s="22">
        <v>0</v>
      </c>
      <c r="G199" s="23">
        <v>0</v>
      </c>
      <c r="H199" s="21">
        <v>93.79313930838711</v>
      </c>
      <c r="I199" s="22">
        <v>33.52339433309678</v>
      </c>
      <c r="J199" s="22">
        <v>0</v>
      </c>
      <c r="K199" s="22">
        <v>0</v>
      </c>
      <c r="L199" s="23">
        <v>80.12052093948388</v>
      </c>
      <c r="M199" s="21">
        <v>0</v>
      </c>
      <c r="N199" s="22">
        <v>0</v>
      </c>
      <c r="O199" s="22">
        <v>0</v>
      </c>
      <c r="P199" s="22">
        <v>0</v>
      </c>
      <c r="Q199" s="23">
        <v>0</v>
      </c>
      <c r="R199" s="21">
        <v>67.94915669074193</v>
      </c>
      <c r="S199" s="22">
        <v>9.326164897225807</v>
      </c>
      <c r="T199" s="22">
        <v>0</v>
      </c>
      <c r="U199" s="22">
        <v>0</v>
      </c>
      <c r="V199" s="23">
        <v>21.664293284129037</v>
      </c>
      <c r="W199" s="21">
        <v>0</v>
      </c>
      <c r="X199" s="22">
        <v>0</v>
      </c>
      <c r="Y199" s="22">
        <v>0</v>
      </c>
      <c r="Z199" s="22">
        <v>0</v>
      </c>
      <c r="AA199" s="23">
        <v>0</v>
      </c>
      <c r="AB199" s="21">
        <v>9.620372693838714</v>
      </c>
      <c r="AC199" s="22">
        <v>0.12979047793548387</v>
      </c>
      <c r="AD199" s="22">
        <v>0</v>
      </c>
      <c r="AE199" s="22">
        <v>0</v>
      </c>
      <c r="AF199" s="23">
        <v>5.31931458164516</v>
      </c>
      <c r="AG199" s="21">
        <v>0</v>
      </c>
      <c r="AH199" s="22">
        <v>0</v>
      </c>
      <c r="AI199" s="22">
        <v>0</v>
      </c>
      <c r="AJ199" s="22">
        <v>0</v>
      </c>
      <c r="AK199" s="23">
        <v>0</v>
      </c>
      <c r="AL199" s="21">
        <v>12.119770086129032</v>
      </c>
      <c r="AM199" s="22">
        <v>0.019760364516129034</v>
      </c>
      <c r="AN199" s="22">
        <v>0</v>
      </c>
      <c r="AO199" s="22">
        <v>0</v>
      </c>
      <c r="AP199" s="23">
        <v>2.288063512935484</v>
      </c>
      <c r="AQ199" s="21">
        <v>0</v>
      </c>
      <c r="AR199" s="22">
        <v>0</v>
      </c>
      <c r="AS199" s="22">
        <v>0</v>
      </c>
      <c r="AT199" s="22">
        <v>0</v>
      </c>
      <c r="AU199" s="23">
        <v>0</v>
      </c>
      <c r="AV199" s="21">
        <v>1631.634151724226</v>
      </c>
      <c r="AW199" s="22">
        <v>123.71571035385969</v>
      </c>
      <c r="AX199" s="22">
        <v>0.03052971977419354</v>
      </c>
      <c r="AY199" s="22">
        <v>0</v>
      </c>
      <c r="AZ199" s="23">
        <v>784.0788254746446</v>
      </c>
      <c r="BA199" s="21">
        <v>0</v>
      </c>
      <c r="BB199" s="22">
        <v>0</v>
      </c>
      <c r="BC199" s="22">
        <v>0</v>
      </c>
      <c r="BD199" s="22">
        <v>0</v>
      </c>
      <c r="BE199" s="23">
        <v>0</v>
      </c>
      <c r="BF199" s="21">
        <v>1132.5773889949346</v>
      </c>
      <c r="BG199" s="22">
        <v>36.76022042322582</v>
      </c>
      <c r="BH199" s="22">
        <v>0.3254828009032258</v>
      </c>
      <c r="BI199" s="22">
        <v>0</v>
      </c>
      <c r="BJ199" s="23">
        <v>221.78232902341932</v>
      </c>
      <c r="BK199" s="24">
        <f t="shared" si="16"/>
        <v>4291.1309229675035</v>
      </c>
    </row>
    <row r="200" spans="1:63" s="25" customFormat="1" ht="15">
      <c r="A200" s="20"/>
      <c r="B200" s="7" t="s">
        <v>208</v>
      </c>
      <c r="C200" s="21">
        <v>0</v>
      </c>
      <c r="D200" s="22">
        <v>0.657423827451613</v>
      </c>
      <c r="E200" s="22">
        <v>0</v>
      </c>
      <c r="F200" s="22">
        <v>0</v>
      </c>
      <c r="G200" s="23">
        <v>0</v>
      </c>
      <c r="H200" s="21">
        <v>2.5681001951290328</v>
      </c>
      <c r="I200" s="22">
        <v>0.14082432219354835</v>
      </c>
      <c r="J200" s="22">
        <v>0</v>
      </c>
      <c r="K200" s="22">
        <v>0</v>
      </c>
      <c r="L200" s="23">
        <v>2.779433597419354</v>
      </c>
      <c r="M200" s="21">
        <v>0</v>
      </c>
      <c r="N200" s="22">
        <v>0</v>
      </c>
      <c r="O200" s="22">
        <v>0</v>
      </c>
      <c r="P200" s="22">
        <v>0</v>
      </c>
      <c r="Q200" s="23">
        <v>0</v>
      </c>
      <c r="R200" s="21">
        <v>1.0895889605483873</v>
      </c>
      <c r="S200" s="22">
        <v>0</v>
      </c>
      <c r="T200" s="22">
        <v>0</v>
      </c>
      <c r="U200" s="22">
        <v>0</v>
      </c>
      <c r="V200" s="23">
        <v>0.7480960859354837</v>
      </c>
      <c r="W200" s="21">
        <v>0</v>
      </c>
      <c r="X200" s="22">
        <v>0</v>
      </c>
      <c r="Y200" s="22">
        <v>0</v>
      </c>
      <c r="Z200" s="22">
        <v>0</v>
      </c>
      <c r="AA200" s="23">
        <v>0</v>
      </c>
      <c r="AB200" s="21">
        <v>0.08200931058064517</v>
      </c>
      <c r="AC200" s="22">
        <v>0.0005122218387096773</v>
      </c>
      <c r="AD200" s="22">
        <v>0</v>
      </c>
      <c r="AE200" s="22">
        <v>0</v>
      </c>
      <c r="AF200" s="23">
        <v>0.10973349029032259</v>
      </c>
      <c r="AG200" s="21">
        <v>0</v>
      </c>
      <c r="AH200" s="22">
        <v>0</v>
      </c>
      <c r="AI200" s="22">
        <v>0</v>
      </c>
      <c r="AJ200" s="22">
        <v>0</v>
      </c>
      <c r="AK200" s="23">
        <v>0</v>
      </c>
      <c r="AL200" s="21">
        <v>0.07454742267741934</v>
      </c>
      <c r="AM200" s="22">
        <v>0</v>
      </c>
      <c r="AN200" s="22">
        <v>0</v>
      </c>
      <c r="AO200" s="22">
        <v>0</v>
      </c>
      <c r="AP200" s="23">
        <v>0.017504789032258068</v>
      </c>
      <c r="AQ200" s="21">
        <v>0</v>
      </c>
      <c r="AR200" s="22">
        <v>0</v>
      </c>
      <c r="AS200" s="22">
        <v>0</v>
      </c>
      <c r="AT200" s="22">
        <v>0</v>
      </c>
      <c r="AU200" s="23">
        <v>0</v>
      </c>
      <c r="AV200" s="21">
        <v>21.836951808032275</v>
      </c>
      <c r="AW200" s="22">
        <v>3.837774371244082</v>
      </c>
      <c r="AX200" s="22">
        <v>0</v>
      </c>
      <c r="AY200" s="22">
        <v>0</v>
      </c>
      <c r="AZ200" s="23">
        <v>22.57009070303226</v>
      </c>
      <c r="BA200" s="21">
        <v>0</v>
      </c>
      <c r="BB200" s="22">
        <v>0</v>
      </c>
      <c r="BC200" s="22">
        <v>0</v>
      </c>
      <c r="BD200" s="22">
        <v>0</v>
      </c>
      <c r="BE200" s="23">
        <v>0</v>
      </c>
      <c r="BF200" s="21">
        <v>13.262424807580645</v>
      </c>
      <c r="BG200" s="22">
        <v>1.0467468537419355</v>
      </c>
      <c r="BH200" s="22">
        <v>0</v>
      </c>
      <c r="BI200" s="22">
        <v>0</v>
      </c>
      <c r="BJ200" s="23">
        <v>5.984226713225806</v>
      </c>
      <c r="BK200" s="24">
        <f t="shared" si="16"/>
        <v>76.80598947995378</v>
      </c>
    </row>
    <row r="201" spans="1:63" s="25" customFormat="1" ht="15">
      <c r="A201" s="20"/>
      <c r="B201" s="7" t="s">
        <v>209</v>
      </c>
      <c r="C201" s="21">
        <v>0</v>
      </c>
      <c r="D201" s="22">
        <v>0.8022510257096773</v>
      </c>
      <c r="E201" s="22">
        <v>0</v>
      </c>
      <c r="F201" s="22">
        <v>0</v>
      </c>
      <c r="G201" s="23">
        <v>0</v>
      </c>
      <c r="H201" s="21">
        <v>22.139017675935484</v>
      </c>
      <c r="I201" s="22">
        <v>6.583778914096772</v>
      </c>
      <c r="J201" s="22">
        <v>1.0908688332258065</v>
      </c>
      <c r="K201" s="22">
        <v>0</v>
      </c>
      <c r="L201" s="23">
        <v>20.29420145045161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11.479698960870971</v>
      </c>
      <c r="S201" s="22">
        <v>7.501893098709678</v>
      </c>
      <c r="T201" s="22">
        <v>0</v>
      </c>
      <c r="U201" s="22">
        <v>0</v>
      </c>
      <c r="V201" s="23">
        <v>9.197716932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9.59657102703226</v>
      </c>
      <c r="AC201" s="22">
        <v>3.8146903253870956</v>
      </c>
      <c r="AD201" s="22">
        <v>0</v>
      </c>
      <c r="AE201" s="22">
        <v>0</v>
      </c>
      <c r="AF201" s="23">
        <v>7.183942206225805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0.06891625535483871</v>
      </c>
      <c r="AM201" s="22">
        <v>0</v>
      </c>
      <c r="AN201" s="22">
        <v>0</v>
      </c>
      <c r="AO201" s="22">
        <v>0</v>
      </c>
      <c r="AP201" s="23">
        <v>0.008611355419354837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897.8296990093222</v>
      </c>
      <c r="AW201" s="22">
        <v>108.98567812256515</v>
      </c>
      <c r="AX201" s="22">
        <v>0</v>
      </c>
      <c r="AY201" s="22">
        <v>0</v>
      </c>
      <c r="AZ201" s="23">
        <v>390.21858825783875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455.16541343870966</v>
      </c>
      <c r="BG201" s="22">
        <v>57.570833909709656</v>
      </c>
      <c r="BH201" s="22">
        <v>0</v>
      </c>
      <c r="BI201" s="22">
        <v>0</v>
      </c>
      <c r="BJ201" s="23">
        <v>123.00798298893548</v>
      </c>
      <c r="BK201" s="24">
        <f t="shared" si="16"/>
        <v>2132.5403537875</v>
      </c>
    </row>
    <row r="202" spans="1:63" s="25" customFormat="1" ht="15">
      <c r="A202" s="20"/>
      <c r="B202" s="7" t="s">
        <v>64</v>
      </c>
      <c r="C202" s="21">
        <v>0</v>
      </c>
      <c r="D202" s="22">
        <v>0.7131747355806453</v>
      </c>
      <c r="E202" s="22">
        <v>0</v>
      </c>
      <c r="F202" s="22">
        <v>0</v>
      </c>
      <c r="G202" s="23">
        <v>0</v>
      </c>
      <c r="H202" s="21">
        <v>13.927162938935483</v>
      </c>
      <c r="I202" s="22">
        <v>20.418141301129033</v>
      </c>
      <c r="J202" s="22">
        <v>0</v>
      </c>
      <c r="K202" s="22">
        <v>0</v>
      </c>
      <c r="L202" s="23">
        <v>6.6808073086774185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4.540906684806452</v>
      </c>
      <c r="S202" s="22">
        <v>18.068579550903227</v>
      </c>
      <c r="T202" s="22">
        <v>0</v>
      </c>
      <c r="U202" s="22">
        <v>0</v>
      </c>
      <c r="V202" s="23">
        <v>1.0466408692580644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0.08358844661290322</v>
      </c>
      <c r="AC202" s="22">
        <v>0</v>
      </c>
      <c r="AD202" s="22">
        <v>0</v>
      </c>
      <c r="AE202" s="22">
        <v>0</v>
      </c>
      <c r="AF202" s="23">
        <v>0.018564901451612905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0.15416360025806455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44.00071215074193</v>
      </c>
      <c r="AW202" s="22">
        <v>6.6309170872378775</v>
      </c>
      <c r="AX202" s="22">
        <v>0</v>
      </c>
      <c r="AY202" s="22">
        <v>0</v>
      </c>
      <c r="AZ202" s="23">
        <v>9.105099619193547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14.957856422354837</v>
      </c>
      <c r="BG202" s="22">
        <v>1.6370629772580643</v>
      </c>
      <c r="BH202" s="22">
        <v>0</v>
      </c>
      <c r="BI202" s="22">
        <v>0</v>
      </c>
      <c r="BJ202" s="23">
        <v>3.408129840516129</v>
      </c>
      <c r="BK202" s="24">
        <f t="shared" si="16"/>
        <v>145.3915084349153</v>
      </c>
    </row>
    <row r="203" spans="1:63" s="25" customFormat="1" ht="15">
      <c r="A203" s="20"/>
      <c r="B203" s="7" t="s">
        <v>65</v>
      </c>
      <c r="C203" s="21">
        <v>0</v>
      </c>
      <c r="D203" s="22">
        <v>2.226656768548387</v>
      </c>
      <c r="E203" s="22">
        <v>0</v>
      </c>
      <c r="F203" s="22">
        <v>0</v>
      </c>
      <c r="G203" s="23">
        <v>0</v>
      </c>
      <c r="H203" s="21">
        <v>157.64200406851617</v>
      </c>
      <c r="I203" s="22">
        <v>42.504351399032274</v>
      </c>
      <c r="J203" s="22">
        <v>0</v>
      </c>
      <c r="K203" s="22">
        <v>0</v>
      </c>
      <c r="L203" s="23">
        <v>105.89139988338708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51.74443331600002</v>
      </c>
      <c r="S203" s="22">
        <v>0.8145212007419357</v>
      </c>
      <c r="T203" s="22">
        <v>0</v>
      </c>
      <c r="U203" s="22">
        <v>0</v>
      </c>
      <c r="V203" s="23">
        <v>30.458937098935483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1.2412472986774195</v>
      </c>
      <c r="AC203" s="22">
        <v>0.0008706357419354841</v>
      </c>
      <c r="AD203" s="22">
        <v>0</v>
      </c>
      <c r="AE203" s="22">
        <v>0</v>
      </c>
      <c r="AF203" s="23">
        <v>0.18093678867741936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0.5106951005806453</v>
      </c>
      <c r="AM203" s="22">
        <v>0</v>
      </c>
      <c r="AN203" s="22">
        <v>0</v>
      </c>
      <c r="AO203" s="22">
        <v>0</v>
      </c>
      <c r="AP203" s="23">
        <v>0.11816442835483869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934.9444409715807</v>
      </c>
      <c r="AW203" s="22">
        <v>130.68965072562037</v>
      </c>
      <c r="AX203" s="22">
        <v>0.009075173870967745</v>
      </c>
      <c r="AY203" s="22">
        <v>0</v>
      </c>
      <c r="AZ203" s="23">
        <v>429.10220563548415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365.8752338022904</v>
      </c>
      <c r="BG203" s="22">
        <v>31.634472703903224</v>
      </c>
      <c r="BH203" s="22">
        <v>0.032999814129032246</v>
      </c>
      <c r="BI203" s="22">
        <v>0</v>
      </c>
      <c r="BJ203" s="23">
        <v>106.51052999229032</v>
      </c>
      <c r="BK203" s="24">
        <f t="shared" si="16"/>
        <v>2392.1328268063626</v>
      </c>
    </row>
    <row r="204" spans="1:63" s="25" customFormat="1" ht="15">
      <c r="A204" s="20"/>
      <c r="B204" s="7" t="s">
        <v>210</v>
      </c>
      <c r="C204" s="21">
        <v>0</v>
      </c>
      <c r="D204" s="22">
        <v>0.6815936522580646</v>
      </c>
      <c r="E204" s="22">
        <v>0</v>
      </c>
      <c r="F204" s="22">
        <v>0</v>
      </c>
      <c r="G204" s="23">
        <v>0</v>
      </c>
      <c r="H204" s="21">
        <v>30.482991226225806</v>
      </c>
      <c r="I204" s="22">
        <v>5.524507873580644</v>
      </c>
      <c r="J204" s="22">
        <v>0</v>
      </c>
      <c r="K204" s="22">
        <v>0</v>
      </c>
      <c r="L204" s="23">
        <v>41.62934843674195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17.340117039548385</v>
      </c>
      <c r="S204" s="22">
        <v>0.022185063548387098</v>
      </c>
      <c r="T204" s="22">
        <v>0</v>
      </c>
      <c r="U204" s="22">
        <v>0</v>
      </c>
      <c r="V204" s="23">
        <v>12.719694759612905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3.7743665773225814</v>
      </c>
      <c r="AC204" s="22">
        <v>0.0005678887741935485</v>
      </c>
      <c r="AD204" s="22">
        <v>0</v>
      </c>
      <c r="AE204" s="22">
        <v>0</v>
      </c>
      <c r="AF204" s="23">
        <v>1.790138302451613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3.719202077903226</v>
      </c>
      <c r="AM204" s="22">
        <v>0.016754210419354834</v>
      </c>
      <c r="AN204" s="22">
        <v>0</v>
      </c>
      <c r="AO204" s="22">
        <v>0</v>
      </c>
      <c r="AP204" s="23">
        <v>1.1677522308064514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472.0764275066784</v>
      </c>
      <c r="AW204" s="22">
        <v>17.75590856099212</v>
      </c>
      <c r="AX204" s="22">
        <v>0</v>
      </c>
      <c r="AY204" s="22">
        <v>0</v>
      </c>
      <c r="AZ204" s="23">
        <v>391.5929742153555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256.7214636048392</v>
      </c>
      <c r="BG204" s="22">
        <v>7.3015913037741935</v>
      </c>
      <c r="BH204" s="22">
        <v>0.2226233488709677</v>
      </c>
      <c r="BI204" s="22">
        <v>0</v>
      </c>
      <c r="BJ204" s="23">
        <v>124.23624690738713</v>
      </c>
      <c r="BK204" s="24">
        <f t="shared" si="16"/>
        <v>1388.776454787091</v>
      </c>
    </row>
    <row r="205" spans="1:63" s="25" customFormat="1" ht="15">
      <c r="A205" s="20"/>
      <c r="B205" s="7" t="s">
        <v>211</v>
      </c>
      <c r="C205" s="21">
        <v>0</v>
      </c>
      <c r="D205" s="22">
        <v>0.6942025117419355</v>
      </c>
      <c r="E205" s="22">
        <v>0</v>
      </c>
      <c r="F205" s="22">
        <v>0</v>
      </c>
      <c r="G205" s="23">
        <v>0</v>
      </c>
      <c r="H205" s="21">
        <v>0.8551733588709678</v>
      </c>
      <c r="I205" s="22">
        <v>0.0037626182258064522</v>
      </c>
      <c r="J205" s="22">
        <v>0</v>
      </c>
      <c r="K205" s="22">
        <v>0</v>
      </c>
      <c r="L205" s="23">
        <v>2.3093700715161294</v>
      </c>
      <c r="M205" s="21">
        <v>0</v>
      </c>
      <c r="N205" s="22">
        <v>0</v>
      </c>
      <c r="O205" s="22">
        <v>0</v>
      </c>
      <c r="P205" s="22">
        <v>0</v>
      </c>
      <c r="Q205" s="23">
        <v>0</v>
      </c>
      <c r="R205" s="21">
        <v>0.29903611374193545</v>
      </c>
      <c r="S205" s="22">
        <v>0.43002202906451625</v>
      </c>
      <c r="T205" s="22">
        <v>0</v>
      </c>
      <c r="U205" s="22">
        <v>0</v>
      </c>
      <c r="V205" s="23">
        <v>0.5513530691612905</v>
      </c>
      <c r="W205" s="21">
        <v>0</v>
      </c>
      <c r="X205" s="22">
        <v>0</v>
      </c>
      <c r="Y205" s="22">
        <v>0</v>
      </c>
      <c r="Z205" s="22">
        <v>0</v>
      </c>
      <c r="AA205" s="23">
        <v>0</v>
      </c>
      <c r="AB205" s="21">
        <v>0.04610910832258063</v>
      </c>
      <c r="AC205" s="22">
        <v>0</v>
      </c>
      <c r="AD205" s="22">
        <v>0</v>
      </c>
      <c r="AE205" s="22">
        <v>0</v>
      </c>
      <c r="AF205" s="23">
        <v>0.021866262741935483</v>
      </c>
      <c r="AG205" s="21">
        <v>0</v>
      </c>
      <c r="AH205" s="22">
        <v>0</v>
      </c>
      <c r="AI205" s="22">
        <v>0</v>
      </c>
      <c r="AJ205" s="22">
        <v>0</v>
      </c>
      <c r="AK205" s="23">
        <v>0</v>
      </c>
      <c r="AL205" s="21">
        <v>0.02261413535483871</v>
      </c>
      <c r="AM205" s="22">
        <v>0</v>
      </c>
      <c r="AN205" s="22">
        <v>0</v>
      </c>
      <c r="AO205" s="22">
        <v>0</v>
      </c>
      <c r="AP205" s="23">
        <v>0.008688257516129033</v>
      </c>
      <c r="AQ205" s="21">
        <v>0</v>
      </c>
      <c r="AR205" s="22">
        <v>0</v>
      </c>
      <c r="AS205" s="22">
        <v>0</v>
      </c>
      <c r="AT205" s="22">
        <v>0</v>
      </c>
      <c r="AU205" s="23">
        <v>0</v>
      </c>
      <c r="AV205" s="21">
        <v>4.391602514612902</v>
      </c>
      <c r="AW205" s="22">
        <v>1.665371726503002</v>
      </c>
      <c r="AX205" s="22">
        <v>0</v>
      </c>
      <c r="AY205" s="22">
        <v>0</v>
      </c>
      <c r="AZ205" s="23">
        <v>8.099409400645163</v>
      </c>
      <c r="BA205" s="21">
        <v>0</v>
      </c>
      <c r="BB205" s="22">
        <v>0</v>
      </c>
      <c r="BC205" s="22">
        <v>0</v>
      </c>
      <c r="BD205" s="22">
        <v>0</v>
      </c>
      <c r="BE205" s="23">
        <v>0</v>
      </c>
      <c r="BF205" s="21">
        <v>2.682551782838709</v>
      </c>
      <c r="BG205" s="22">
        <v>0.0011485784838709677</v>
      </c>
      <c r="BH205" s="22">
        <v>0</v>
      </c>
      <c r="BI205" s="22">
        <v>0</v>
      </c>
      <c r="BJ205" s="23">
        <v>2.8769336832903227</v>
      </c>
      <c r="BK205" s="24">
        <f t="shared" si="16"/>
        <v>24.959215222632032</v>
      </c>
    </row>
    <row r="206" spans="1:63" s="25" customFormat="1" ht="15">
      <c r="A206" s="20"/>
      <c r="B206" s="7" t="s">
        <v>69</v>
      </c>
      <c r="C206" s="21">
        <v>0</v>
      </c>
      <c r="D206" s="22">
        <v>0.7050716129032258</v>
      </c>
      <c r="E206" s="22">
        <v>0</v>
      </c>
      <c r="F206" s="22">
        <v>0</v>
      </c>
      <c r="G206" s="23">
        <v>0</v>
      </c>
      <c r="H206" s="21">
        <v>22.780944447580648</v>
      </c>
      <c r="I206" s="22">
        <v>0</v>
      </c>
      <c r="J206" s="22">
        <v>0</v>
      </c>
      <c r="K206" s="22">
        <v>0</v>
      </c>
      <c r="L206" s="23">
        <v>4.758992411838709</v>
      </c>
      <c r="M206" s="21">
        <v>0</v>
      </c>
      <c r="N206" s="22">
        <v>0</v>
      </c>
      <c r="O206" s="22">
        <v>0</v>
      </c>
      <c r="P206" s="22">
        <v>0</v>
      </c>
      <c r="Q206" s="23">
        <v>0</v>
      </c>
      <c r="R206" s="21">
        <v>13.516293853516128</v>
      </c>
      <c r="S206" s="22">
        <v>0</v>
      </c>
      <c r="T206" s="22">
        <v>0</v>
      </c>
      <c r="U206" s="22">
        <v>0</v>
      </c>
      <c r="V206" s="23">
        <v>1.4342628668387096</v>
      </c>
      <c r="W206" s="21">
        <v>0</v>
      </c>
      <c r="X206" s="22">
        <v>0</v>
      </c>
      <c r="Y206" s="22">
        <v>0</v>
      </c>
      <c r="Z206" s="22">
        <v>0</v>
      </c>
      <c r="AA206" s="23">
        <v>0</v>
      </c>
      <c r="AB206" s="21">
        <v>1.394433285451613</v>
      </c>
      <c r="AC206" s="22">
        <v>0</v>
      </c>
      <c r="AD206" s="22">
        <v>0</v>
      </c>
      <c r="AE206" s="22">
        <v>0</v>
      </c>
      <c r="AF206" s="23">
        <v>0.425024022483871</v>
      </c>
      <c r="AG206" s="21">
        <v>0</v>
      </c>
      <c r="AH206" s="22">
        <v>0</v>
      </c>
      <c r="AI206" s="22">
        <v>0</v>
      </c>
      <c r="AJ206" s="22">
        <v>0</v>
      </c>
      <c r="AK206" s="23">
        <v>0</v>
      </c>
      <c r="AL206" s="21">
        <v>0.4270526536129032</v>
      </c>
      <c r="AM206" s="22">
        <v>0</v>
      </c>
      <c r="AN206" s="22">
        <v>0</v>
      </c>
      <c r="AO206" s="22">
        <v>0</v>
      </c>
      <c r="AP206" s="23">
        <v>0.02659293548387097</v>
      </c>
      <c r="AQ206" s="21">
        <v>0</v>
      </c>
      <c r="AR206" s="22">
        <v>0</v>
      </c>
      <c r="AS206" s="22">
        <v>0</v>
      </c>
      <c r="AT206" s="22">
        <v>0</v>
      </c>
      <c r="AU206" s="23">
        <v>0</v>
      </c>
      <c r="AV206" s="21">
        <v>808.4738558708184</v>
      </c>
      <c r="AW206" s="22">
        <v>0.006909456774193549</v>
      </c>
      <c r="AX206" s="22">
        <v>0</v>
      </c>
      <c r="AY206" s="22">
        <v>0</v>
      </c>
      <c r="AZ206" s="23">
        <v>83.88998323170968</v>
      </c>
      <c r="BA206" s="21">
        <v>0</v>
      </c>
      <c r="BB206" s="22">
        <v>0</v>
      </c>
      <c r="BC206" s="22">
        <v>0</v>
      </c>
      <c r="BD206" s="22">
        <v>0</v>
      </c>
      <c r="BE206" s="23">
        <v>0</v>
      </c>
      <c r="BF206" s="21">
        <v>632.4613753316454</v>
      </c>
      <c r="BG206" s="22">
        <v>0</v>
      </c>
      <c r="BH206" s="22">
        <v>0</v>
      </c>
      <c r="BI206" s="22">
        <v>0</v>
      </c>
      <c r="BJ206" s="23">
        <v>25.693508441967733</v>
      </c>
      <c r="BK206" s="24">
        <f t="shared" si="16"/>
        <v>1595.994300422625</v>
      </c>
    </row>
    <row r="207" spans="1:63" s="25" customFormat="1" ht="15">
      <c r="A207" s="20"/>
      <c r="B207" s="7" t="s">
        <v>66</v>
      </c>
      <c r="C207" s="21">
        <v>0</v>
      </c>
      <c r="D207" s="22">
        <v>0.827944728483871</v>
      </c>
      <c r="E207" s="22">
        <v>0</v>
      </c>
      <c r="F207" s="22">
        <v>0</v>
      </c>
      <c r="G207" s="23">
        <v>0</v>
      </c>
      <c r="H207" s="21">
        <v>636.2922197103226</v>
      </c>
      <c r="I207" s="22">
        <v>22.555550775774194</v>
      </c>
      <c r="J207" s="22">
        <v>0</v>
      </c>
      <c r="K207" s="22">
        <v>0</v>
      </c>
      <c r="L207" s="23">
        <v>215.59054806593554</v>
      </c>
      <c r="M207" s="21">
        <v>0</v>
      </c>
      <c r="N207" s="22">
        <v>0</v>
      </c>
      <c r="O207" s="22">
        <v>0</v>
      </c>
      <c r="P207" s="22">
        <v>0</v>
      </c>
      <c r="Q207" s="23">
        <v>0</v>
      </c>
      <c r="R207" s="21">
        <v>378.2828967357097</v>
      </c>
      <c r="S207" s="22">
        <v>6.431026524612902</v>
      </c>
      <c r="T207" s="22">
        <v>0</v>
      </c>
      <c r="U207" s="22">
        <v>0</v>
      </c>
      <c r="V207" s="23">
        <v>59.791218755741916</v>
      </c>
      <c r="W207" s="21">
        <v>0</v>
      </c>
      <c r="X207" s="22">
        <v>0</v>
      </c>
      <c r="Y207" s="22">
        <v>0</v>
      </c>
      <c r="Z207" s="22">
        <v>0</v>
      </c>
      <c r="AA207" s="23">
        <v>0</v>
      </c>
      <c r="AB207" s="21">
        <v>6.539327965967743</v>
      </c>
      <c r="AC207" s="22">
        <v>0.6193608537419355</v>
      </c>
      <c r="AD207" s="22">
        <v>0</v>
      </c>
      <c r="AE207" s="22">
        <v>0</v>
      </c>
      <c r="AF207" s="23">
        <v>1.5699819922258067</v>
      </c>
      <c r="AG207" s="21">
        <v>0</v>
      </c>
      <c r="AH207" s="22">
        <v>0</v>
      </c>
      <c r="AI207" s="22">
        <v>0</v>
      </c>
      <c r="AJ207" s="22">
        <v>0</v>
      </c>
      <c r="AK207" s="23">
        <v>0</v>
      </c>
      <c r="AL207" s="21">
        <v>2.318424586483871</v>
      </c>
      <c r="AM207" s="22">
        <v>0</v>
      </c>
      <c r="AN207" s="22">
        <v>0</v>
      </c>
      <c r="AO207" s="22">
        <v>0</v>
      </c>
      <c r="AP207" s="23">
        <v>0.20679626280645158</v>
      </c>
      <c r="AQ207" s="21">
        <v>0</v>
      </c>
      <c r="AR207" s="22">
        <v>0</v>
      </c>
      <c r="AS207" s="22">
        <v>0</v>
      </c>
      <c r="AT207" s="22">
        <v>0</v>
      </c>
      <c r="AU207" s="23">
        <v>0</v>
      </c>
      <c r="AV207" s="21">
        <v>3436.6753510956405</v>
      </c>
      <c r="AW207" s="22">
        <v>76.67766313113084</v>
      </c>
      <c r="AX207" s="22">
        <v>0.12502463441935485</v>
      </c>
      <c r="AY207" s="22">
        <v>0</v>
      </c>
      <c r="AZ207" s="23">
        <v>547.6935219935161</v>
      </c>
      <c r="BA207" s="21">
        <v>0</v>
      </c>
      <c r="BB207" s="22">
        <v>0</v>
      </c>
      <c r="BC207" s="22">
        <v>0</v>
      </c>
      <c r="BD207" s="22">
        <v>0</v>
      </c>
      <c r="BE207" s="23">
        <v>0</v>
      </c>
      <c r="BF207" s="21">
        <v>2239.847255214417</v>
      </c>
      <c r="BG207" s="22">
        <v>32.136145846645164</v>
      </c>
      <c r="BH207" s="22">
        <v>0.1505136810967742</v>
      </c>
      <c r="BI207" s="22">
        <v>0</v>
      </c>
      <c r="BJ207" s="23">
        <v>243.1694530306774</v>
      </c>
      <c r="BK207" s="24">
        <f t="shared" si="16"/>
        <v>7907.50022558535</v>
      </c>
    </row>
    <row r="208" spans="1:63" s="25" customFormat="1" ht="15">
      <c r="A208" s="20"/>
      <c r="B208" s="7" t="s">
        <v>212</v>
      </c>
      <c r="C208" s="21">
        <v>0</v>
      </c>
      <c r="D208" s="22">
        <v>0.728908040548387</v>
      </c>
      <c r="E208" s="22">
        <v>0</v>
      </c>
      <c r="F208" s="22">
        <v>0</v>
      </c>
      <c r="G208" s="23">
        <v>0</v>
      </c>
      <c r="H208" s="21">
        <v>52.8760062685484</v>
      </c>
      <c r="I208" s="22">
        <v>3.9853479513548393</v>
      </c>
      <c r="J208" s="22">
        <v>0</v>
      </c>
      <c r="K208" s="22">
        <v>0</v>
      </c>
      <c r="L208" s="23">
        <v>106.51132404154839</v>
      </c>
      <c r="M208" s="21">
        <v>0</v>
      </c>
      <c r="N208" s="22">
        <v>0</v>
      </c>
      <c r="O208" s="22">
        <v>0</v>
      </c>
      <c r="P208" s="22">
        <v>0</v>
      </c>
      <c r="Q208" s="23">
        <v>0</v>
      </c>
      <c r="R208" s="21">
        <v>33.50321515129032</v>
      </c>
      <c r="S208" s="22">
        <v>11.757356952774197</v>
      </c>
      <c r="T208" s="22">
        <v>0</v>
      </c>
      <c r="U208" s="22">
        <v>0</v>
      </c>
      <c r="V208" s="23">
        <v>30.73486856874194</v>
      </c>
      <c r="W208" s="21">
        <v>0</v>
      </c>
      <c r="X208" s="22">
        <v>0</v>
      </c>
      <c r="Y208" s="22">
        <v>0</v>
      </c>
      <c r="Z208" s="22">
        <v>0</v>
      </c>
      <c r="AA208" s="23">
        <v>0</v>
      </c>
      <c r="AB208" s="21">
        <v>2.7504773861290324</v>
      </c>
      <c r="AC208" s="22">
        <v>0</v>
      </c>
      <c r="AD208" s="22">
        <v>0</v>
      </c>
      <c r="AE208" s="22">
        <v>0</v>
      </c>
      <c r="AF208" s="23">
        <v>2.184542858935484</v>
      </c>
      <c r="AG208" s="21">
        <v>0</v>
      </c>
      <c r="AH208" s="22">
        <v>0</v>
      </c>
      <c r="AI208" s="22">
        <v>0</v>
      </c>
      <c r="AJ208" s="22">
        <v>0</v>
      </c>
      <c r="AK208" s="23">
        <v>0</v>
      </c>
      <c r="AL208" s="21">
        <v>2.531340626935484</v>
      </c>
      <c r="AM208" s="22">
        <v>0.0003114033870967742</v>
      </c>
      <c r="AN208" s="22">
        <v>0</v>
      </c>
      <c r="AO208" s="22">
        <v>0</v>
      </c>
      <c r="AP208" s="23">
        <v>0.915148544483871</v>
      </c>
      <c r="AQ208" s="21">
        <v>0</v>
      </c>
      <c r="AR208" s="22">
        <v>0</v>
      </c>
      <c r="AS208" s="22">
        <v>0</v>
      </c>
      <c r="AT208" s="22">
        <v>0</v>
      </c>
      <c r="AU208" s="23">
        <v>0</v>
      </c>
      <c r="AV208" s="21">
        <v>872.3868557564514</v>
      </c>
      <c r="AW208" s="22">
        <v>25.108795472563166</v>
      </c>
      <c r="AX208" s="22">
        <v>0.4712175186129033</v>
      </c>
      <c r="AY208" s="22">
        <v>0</v>
      </c>
      <c r="AZ208" s="23">
        <v>920.7091772166445</v>
      </c>
      <c r="BA208" s="21">
        <v>0</v>
      </c>
      <c r="BB208" s="22">
        <v>0</v>
      </c>
      <c r="BC208" s="22">
        <v>0</v>
      </c>
      <c r="BD208" s="22">
        <v>0</v>
      </c>
      <c r="BE208" s="23">
        <v>0</v>
      </c>
      <c r="BF208" s="21">
        <v>623.1697330702257</v>
      </c>
      <c r="BG208" s="22">
        <v>6.422116373516129</v>
      </c>
      <c r="BH208" s="22">
        <v>0.00927501658064516</v>
      </c>
      <c r="BI208" s="22">
        <v>0</v>
      </c>
      <c r="BJ208" s="23">
        <v>417.23154001758064</v>
      </c>
      <c r="BK208" s="24">
        <f t="shared" si="16"/>
        <v>3113.9875582368522</v>
      </c>
    </row>
    <row r="209" spans="1:63" s="25" customFormat="1" ht="15">
      <c r="A209" s="20"/>
      <c r="B209" s="7" t="s">
        <v>67</v>
      </c>
      <c r="C209" s="21">
        <v>0</v>
      </c>
      <c r="D209" s="22">
        <v>0.0775298890967742</v>
      </c>
      <c r="E209" s="22">
        <v>0</v>
      </c>
      <c r="F209" s="22">
        <v>0</v>
      </c>
      <c r="G209" s="23">
        <v>0</v>
      </c>
      <c r="H209" s="21">
        <v>7.343101563580646</v>
      </c>
      <c r="I209" s="22">
        <v>0.00636454858064516</v>
      </c>
      <c r="J209" s="22">
        <v>0</v>
      </c>
      <c r="K209" s="22">
        <v>0</v>
      </c>
      <c r="L209" s="23">
        <v>3.004371029387097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2.478363084516129</v>
      </c>
      <c r="S209" s="22">
        <v>1.177634711032258</v>
      </c>
      <c r="T209" s="22">
        <v>0</v>
      </c>
      <c r="U209" s="22">
        <v>0</v>
      </c>
      <c r="V209" s="23">
        <v>0.47358756448387096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0.011279882870967746</v>
      </c>
      <c r="AC209" s="22">
        <v>0</v>
      </c>
      <c r="AD209" s="22">
        <v>0</v>
      </c>
      <c r="AE209" s="22">
        <v>0</v>
      </c>
      <c r="AF209" s="23">
        <v>0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0.0017657194838709685</v>
      </c>
      <c r="AM209" s="22">
        <v>0</v>
      </c>
      <c r="AN209" s="22">
        <v>0</v>
      </c>
      <c r="AO209" s="22">
        <v>0</v>
      </c>
      <c r="AP209" s="23">
        <v>0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6.938581440774196</v>
      </c>
      <c r="AW209" s="22">
        <v>0.2704086570426162</v>
      </c>
      <c r="AX209" s="22">
        <v>0</v>
      </c>
      <c r="AY209" s="22">
        <v>0</v>
      </c>
      <c r="AZ209" s="23">
        <v>1.3834040662580644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1.515739160483871</v>
      </c>
      <c r="BG209" s="22">
        <v>0.008940597129032259</v>
      </c>
      <c r="BH209" s="22">
        <v>0</v>
      </c>
      <c r="BI209" s="22">
        <v>0</v>
      </c>
      <c r="BJ209" s="23">
        <v>0.3595507845161291</v>
      </c>
      <c r="BK209" s="24">
        <f t="shared" si="16"/>
        <v>25.05062269923617</v>
      </c>
    </row>
    <row r="210" spans="1:63" s="25" customFormat="1" ht="15">
      <c r="A210" s="20"/>
      <c r="B210" s="7" t="s">
        <v>72</v>
      </c>
      <c r="C210" s="21">
        <v>0</v>
      </c>
      <c r="D210" s="22">
        <v>2.499886935483871</v>
      </c>
      <c r="E210" s="22">
        <v>0</v>
      </c>
      <c r="F210" s="22">
        <v>0</v>
      </c>
      <c r="G210" s="23">
        <v>0</v>
      </c>
      <c r="H210" s="21">
        <v>10.54917419332258</v>
      </c>
      <c r="I210" s="22">
        <v>0.2314926177741935</v>
      </c>
      <c r="J210" s="22">
        <v>0</v>
      </c>
      <c r="K210" s="22">
        <v>0</v>
      </c>
      <c r="L210" s="23">
        <v>7.461766395193549</v>
      </c>
      <c r="M210" s="21">
        <v>0</v>
      </c>
      <c r="N210" s="22">
        <v>0</v>
      </c>
      <c r="O210" s="22">
        <v>0</v>
      </c>
      <c r="P210" s="22">
        <v>0</v>
      </c>
      <c r="Q210" s="23">
        <v>0</v>
      </c>
      <c r="R210" s="21">
        <v>5.389605472290323</v>
      </c>
      <c r="S210" s="22">
        <v>0</v>
      </c>
      <c r="T210" s="22">
        <v>0</v>
      </c>
      <c r="U210" s="22">
        <v>0</v>
      </c>
      <c r="V210" s="23">
        <v>1.2403433559354837</v>
      </c>
      <c r="W210" s="21">
        <v>0</v>
      </c>
      <c r="X210" s="22">
        <v>0</v>
      </c>
      <c r="Y210" s="22">
        <v>0</v>
      </c>
      <c r="Z210" s="22">
        <v>0</v>
      </c>
      <c r="AA210" s="23">
        <v>0</v>
      </c>
      <c r="AB210" s="21">
        <v>0.01192647787096774</v>
      </c>
      <c r="AC210" s="22">
        <v>0</v>
      </c>
      <c r="AD210" s="22">
        <v>0</v>
      </c>
      <c r="AE210" s="22">
        <v>0</v>
      </c>
      <c r="AF210" s="23">
        <v>0</v>
      </c>
      <c r="AG210" s="21">
        <v>0</v>
      </c>
      <c r="AH210" s="22">
        <v>0</v>
      </c>
      <c r="AI210" s="22">
        <v>0</v>
      </c>
      <c r="AJ210" s="22">
        <v>0</v>
      </c>
      <c r="AK210" s="23">
        <v>0</v>
      </c>
      <c r="AL210" s="21">
        <v>0.001953964129032258</v>
      </c>
      <c r="AM210" s="22">
        <v>0</v>
      </c>
      <c r="AN210" s="22">
        <v>0</v>
      </c>
      <c r="AO210" s="22">
        <v>0</v>
      </c>
      <c r="AP210" s="23">
        <v>0</v>
      </c>
      <c r="AQ210" s="21">
        <v>0</v>
      </c>
      <c r="AR210" s="22">
        <v>0</v>
      </c>
      <c r="AS210" s="22">
        <v>0</v>
      </c>
      <c r="AT210" s="22">
        <v>0</v>
      </c>
      <c r="AU210" s="23">
        <v>0</v>
      </c>
      <c r="AV210" s="21">
        <v>10.48304472858064</v>
      </c>
      <c r="AW210" s="22">
        <v>0.890746762886991</v>
      </c>
      <c r="AX210" s="22">
        <v>0</v>
      </c>
      <c r="AY210" s="22">
        <v>0</v>
      </c>
      <c r="AZ210" s="23">
        <v>2.5606349308709677</v>
      </c>
      <c r="BA210" s="21">
        <v>0</v>
      </c>
      <c r="BB210" s="22">
        <v>0</v>
      </c>
      <c r="BC210" s="22">
        <v>0</v>
      </c>
      <c r="BD210" s="22">
        <v>0</v>
      </c>
      <c r="BE210" s="23">
        <v>0</v>
      </c>
      <c r="BF210" s="21">
        <v>3.942579420645161</v>
      </c>
      <c r="BG210" s="22">
        <v>0.0014386911290322586</v>
      </c>
      <c r="BH210" s="22">
        <v>0</v>
      </c>
      <c r="BI210" s="22">
        <v>0</v>
      </c>
      <c r="BJ210" s="23">
        <v>1.0487421018064518</v>
      </c>
      <c r="BK210" s="24">
        <f t="shared" si="16"/>
        <v>46.31333604791925</v>
      </c>
    </row>
    <row r="211" spans="1:63" s="30" customFormat="1" ht="15">
      <c r="A211" s="20"/>
      <c r="B211" s="8" t="s">
        <v>12</v>
      </c>
      <c r="C211" s="26">
        <f aca="true" t="shared" si="17" ref="C211:AH211">SUM(C186:C210)</f>
        <v>0</v>
      </c>
      <c r="D211" s="27">
        <f t="shared" si="17"/>
        <v>197.02816878138717</v>
      </c>
      <c r="E211" s="27">
        <f t="shared" si="17"/>
        <v>0</v>
      </c>
      <c r="F211" s="27">
        <f t="shared" si="17"/>
        <v>0</v>
      </c>
      <c r="G211" s="28">
        <f t="shared" si="17"/>
        <v>0</v>
      </c>
      <c r="H211" s="26">
        <f t="shared" si="17"/>
        <v>3518.139023226516</v>
      </c>
      <c r="I211" s="27">
        <f t="shared" si="17"/>
        <v>3362.125535953871</v>
      </c>
      <c r="J211" s="27">
        <f t="shared" si="17"/>
        <v>22.965396408741935</v>
      </c>
      <c r="K211" s="27">
        <f t="shared" si="17"/>
        <v>311.90561783503216</v>
      </c>
      <c r="L211" s="28">
        <f t="shared" si="17"/>
        <v>2420.020143095</v>
      </c>
      <c r="M211" s="26">
        <f t="shared" si="17"/>
        <v>0</v>
      </c>
      <c r="N211" s="27">
        <f t="shared" si="17"/>
        <v>0</v>
      </c>
      <c r="O211" s="27">
        <f t="shared" si="17"/>
        <v>0</v>
      </c>
      <c r="P211" s="27">
        <f t="shared" si="17"/>
        <v>0</v>
      </c>
      <c r="Q211" s="28">
        <f t="shared" si="17"/>
        <v>0</v>
      </c>
      <c r="R211" s="26">
        <f t="shared" si="17"/>
        <v>1129.1278825457744</v>
      </c>
      <c r="S211" s="27">
        <f t="shared" si="17"/>
        <v>395.112568669129</v>
      </c>
      <c r="T211" s="27">
        <f t="shared" si="17"/>
        <v>0</v>
      </c>
      <c r="U211" s="27">
        <f t="shared" si="17"/>
        <v>0</v>
      </c>
      <c r="V211" s="28">
        <f t="shared" si="17"/>
        <v>596.1557109099676</v>
      </c>
      <c r="W211" s="26">
        <f t="shared" si="17"/>
        <v>0</v>
      </c>
      <c r="X211" s="27">
        <f t="shared" si="17"/>
        <v>0</v>
      </c>
      <c r="Y211" s="27">
        <f t="shared" si="17"/>
        <v>0</v>
      </c>
      <c r="Z211" s="27">
        <f t="shared" si="17"/>
        <v>0</v>
      </c>
      <c r="AA211" s="28">
        <f t="shared" si="17"/>
        <v>0</v>
      </c>
      <c r="AB211" s="26">
        <f t="shared" si="17"/>
        <v>81.1756035809355</v>
      </c>
      <c r="AC211" s="27">
        <f t="shared" si="17"/>
        <v>6.785865149387095</v>
      </c>
      <c r="AD211" s="27">
        <f t="shared" si="17"/>
        <v>0</v>
      </c>
      <c r="AE211" s="27">
        <f t="shared" si="17"/>
        <v>0</v>
      </c>
      <c r="AF211" s="28">
        <f t="shared" si="17"/>
        <v>48.06466861025807</v>
      </c>
      <c r="AG211" s="26">
        <f t="shared" si="17"/>
        <v>0</v>
      </c>
      <c r="AH211" s="27">
        <f t="shared" si="17"/>
        <v>0</v>
      </c>
      <c r="AI211" s="27">
        <f aca="true" t="shared" si="18" ref="AI211:BK211">SUM(AI186:AI210)</f>
        <v>0</v>
      </c>
      <c r="AJ211" s="27">
        <f t="shared" si="18"/>
        <v>0</v>
      </c>
      <c r="AK211" s="28">
        <f t="shared" si="18"/>
        <v>0</v>
      </c>
      <c r="AL211" s="26">
        <f t="shared" si="18"/>
        <v>55.051980742451605</v>
      </c>
      <c r="AM211" s="27">
        <f t="shared" si="18"/>
        <v>10.887451530032259</v>
      </c>
      <c r="AN211" s="27">
        <f t="shared" si="18"/>
        <v>0</v>
      </c>
      <c r="AO211" s="27">
        <f t="shared" si="18"/>
        <v>0</v>
      </c>
      <c r="AP211" s="28">
        <f t="shared" si="18"/>
        <v>11.565091120258064</v>
      </c>
      <c r="AQ211" s="26">
        <f t="shared" si="18"/>
        <v>0.03936865432258065</v>
      </c>
      <c r="AR211" s="27">
        <f t="shared" si="18"/>
        <v>0</v>
      </c>
      <c r="AS211" s="27">
        <f t="shared" si="18"/>
        <v>0</v>
      </c>
      <c r="AT211" s="27">
        <f t="shared" si="18"/>
        <v>0</v>
      </c>
      <c r="AU211" s="28">
        <f t="shared" si="18"/>
        <v>0</v>
      </c>
      <c r="AV211" s="26">
        <f t="shared" si="18"/>
        <v>26849.832859024205</v>
      </c>
      <c r="AW211" s="27">
        <f t="shared" si="18"/>
        <v>2709.933527497084</v>
      </c>
      <c r="AX211" s="27">
        <f t="shared" si="18"/>
        <v>3.759589567451612</v>
      </c>
      <c r="AY211" s="27">
        <f t="shared" si="18"/>
        <v>0</v>
      </c>
      <c r="AZ211" s="28">
        <f t="shared" si="18"/>
        <v>10820.990012907547</v>
      </c>
      <c r="BA211" s="26">
        <f t="shared" si="18"/>
        <v>0</v>
      </c>
      <c r="BB211" s="27">
        <f t="shared" si="18"/>
        <v>0</v>
      </c>
      <c r="BC211" s="27">
        <f t="shared" si="18"/>
        <v>0</v>
      </c>
      <c r="BD211" s="27">
        <f t="shared" si="18"/>
        <v>0</v>
      </c>
      <c r="BE211" s="28">
        <f t="shared" si="18"/>
        <v>0</v>
      </c>
      <c r="BF211" s="26">
        <f t="shared" si="18"/>
        <v>13435.990279785547</v>
      </c>
      <c r="BG211" s="27">
        <f t="shared" si="18"/>
        <v>930.6430377680966</v>
      </c>
      <c r="BH211" s="27">
        <f t="shared" si="18"/>
        <v>3.808246646806451</v>
      </c>
      <c r="BI211" s="27">
        <f t="shared" si="18"/>
        <v>0</v>
      </c>
      <c r="BJ211" s="28">
        <f t="shared" si="18"/>
        <v>3260.5164055926775</v>
      </c>
      <c r="BK211" s="29">
        <f t="shared" si="18"/>
        <v>70181.62403560246</v>
      </c>
    </row>
    <row r="212" spans="1:63" s="30" customFormat="1" ht="15">
      <c r="A212" s="20"/>
      <c r="B212" s="8" t="s">
        <v>23</v>
      </c>
      <c r="C212" s="26">
        <f aca="true" t="shared" si="19" ref="C212:AH212">C211+C183</f>
        <v>0</v>
      </c>
      <c r="D212" s="27">
        <f t="shared" si="19"/>
        <v>197.70102366954845</v>
      </c>
      <c r="E212" s="27">
        <f t="shared" si="19"/>
        <v>0</v>
      </c>
      <c r="F212" s="27">
        <f t="shared" si="19"/>
        <v>0</v>
      </c>
      <c r="G212" s="28">
        <f t="shared" si="19"/>
        <v>0</v>
      </c>
      <c r="H212" s="26">
        <f t="shared" si="19"/>
        <v>3915.712666858839</v>
      </c>
      <c r="I212" s="27">
        <f t="shared" si="19"/>
        <v>3367.1321199052904</v>
      </c>
      <c r="J212" s="27">
        <f t="shared" si="19"/>
        <v>22.965396408741935</v>
      </c>
      <c r="K212" s="27">
        <f t="shared" si="19"/>
        <v>311.90561783503216</v>
      </c>
      <c r="L212" s="28">
        <f t="shared" si="19"/>
        <v>2523.831281578097</v>
      </c>
      <c r="M212" s="26">
        <f t="shared" si="19"/>
        <v>0</v>
      </c>
      <c r="N212" s="27">
        <f t="shared" si="19"/>
        <v>0</v>
      </c>
      <c r="O212" s="27">
        <f t="shared" si="19"/>
        <v>0</v>
      </c>
      <c r="P212" s="27">
        <f t="shared" si="19"/>
        <v>0</v>
      </c>
      <c r="Q212" s="28">
        <f t="shared" si="19"/>
        <v>0</v>
      </c>
      <c r="R212" s="26">
        <f t="shared" si="19"/>
        <v>1407.6017707578712</v>
      </c>
      <c r="S212" s="27">
        <f t="shared" si="19"/>
        <v>395.19486486064517</v>
      </c>
      <c r="T212" s="27">
        <f t="shared" si="19"/>
        <v>0</v>
      </c>
      <c r="U212" s="27">
        <f t="shared" si="19"/>
        <v>0</v>
      </c>
      <c r="V212" s="28">
        <f t="shared" si="19"/>
        <v>635.9181175278063</v>
      </c>
      <c r="W212" s="26">
        <f t="shared" si="19"/>
        <v>0</v>
      </c>
      <c r="X212" s="27">
        <f t="shared" si="19"/>
        <v>0</v>
      </c>
      <c r="Y212" s="27">
        <f t="shared" si="19"/>
        <v>0</v>
      </c>
      <c r="Z212" s="27">
        <f t="shared" si="19"/>
        <v>0</v>
      </c>
      <c r="AA212" s="28">
        <f t="shared" si="19"/>
        <v>0</v>
      </c>
      <c r="AB212" s="26">
        <f t="shared" si="19"/>
        <v>92.73398332764518</v>
      </c>
      <c r="AC212" s="27">
        <f t="shared" si="19"/>
        <v>6.7883879653225785</v>
      </c>
      <c r="AD212" s="27">
        <f t="shared" si="19"/>
        <v>0</v>
      </c>
      <c r="AE212" s="27">
        <f t="shared" si="19"/>
        <v>0</v>
      </c>
      <c r="AF212" s="28">
        <f t="shared" si="19"/>
        <v>50.91257424845161</v>
      </c>
      <c r="AG212" s="26">
        <f t="shared" si="19"/>
        <v>0</v>
      </c>
      <c r="AH212" s="27">
        <f t="shared" si="19"/>
        <v>0</v>
      </c>
      <c r="AI212" s="27">
        <f aca="true" t="shared" si="20" ref="AI212:BK212">AI211+AI183</f>
        <v>0</v>
      </c>
      <c r="AJ212" s="27">
        <f t="shared" si="20"/>
        <v>0</v>
      </c>
      <c r="AK212" s="28">
        <f t="shared" si="20"/>
        <v>0</v>
      </c>
      <c r="AL212" s="26">
        <f t="shared" si="20"/>
        <v>61.285735968677415</v>
      </c>
      <c r="AM212" s="27">
        <f t="shared" si="20"/>
        <v>10.89670146132258</v>
      </c>
      <c r="AN212" s="27">
        <f t="shared" si="20"/>
        <v>0</v>
      </c>
      <c r="AO212" s="27">
        <f t="shared" si="20"/>
        <v>0</v>
      </c>
      <c r="AP212" s="28">
        <f t="shared" si="20"/>
        <v>12.708702319483871</v>
      </c>
      <c r="AQ212" s="26">
        <f t="shared" si="20"/>
        <v>0.03936865432258065</v>
      </c>
      <c r="AR212" s="27">
        <f t="shared" si="20"/>
        <v>0</v>
      </c>
      <c r="AS212" s="27">
        <f t="shared" si="20"/>
        <v>0</v>
      </c>
      <c r="AT212" s="27">
        <f t="shared" si="20"/>
        <v>0</v>
      </c>
      <c r="AU212" s="28">
        <f t="shared" si="20"/>
        <v>0</v>
      </c>
      <c r="AV212" s="26">
        <f t="shared" si="20"/>
        <v>31642.960758336372</v>
      </c>
      <c r="AW212" s="27">
        <f t="shared" si="20"/>
        <v>2730.215641783901</v>
      </c>
      <c r="AX212" s="27">
        <f t="shared" si="20"/>
        <v>3.759589567451612</v>
      </c>
      <c r="AY212" s="27">
        <f t="shared" si="20"/>
        <v>0</v>
      </c>
      <c r="AZ212" s="28">
        <f t="shared" si="20"/>
        <v>11626.93367265787</v>
      </c>
      <c r="BA212" s="26">
        <f t="shared" si="20"/>
        <v>0</v>
      </c>
      <c r="BB212" s="27">
        <f t="shared" si="20"/>
        <v>0</v>
      </c>
      <c r="BC212" s="27">
        <f t="shared" si="20"/>
        <v>0</v>
      </c>
      <c r="BD212" s="27">
        <f t="shared" si="20"/>
        <v>0</v>
      </c>
      <c r="BE212" s="28">
        <f t="shared" si="20"/>
        <v>0</v>
      </c>
      <c r="BF212" s="26">
        <f t="shared" si="20"/>
        <v>16942.300950701803</v>
      </c>
      <c r="BG212" s="27">
        <f t="shared" si="20"/>
        <v>941.1119314070321</v>
      </c>
      <c r="BH212" s="27">
        <f t="shared" si="20"/>
        <v>3.808246646806451</v>
      </c>
      <c r="BI212" s="27">
        <f t="shared" si="20"/>
        <v>0</v>
      </c>
      <c r="BJ212" s="28">
        <f t="shared" si="20"/>
        <v>3567.7981709966407</v>
      </c>
      <c r="BK212" s="28">
        <f t="shared" si="20"/>
        <v>80472.21727544496</v>
      </c>
    </row>
    <row r="213" spans="3:63" ht="15" customHeight="1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</row>
    <row r="214" spans="1:63" s="25" customFormat="1" ht="15">
      <c r="A214" s="20" t="s">
        <v>24</v>
      </c>
      <c r="B214" s="12" t="s">
        <v>25</v>
      </c>
      <c r="C214" s="21"/>
      <c r="D214" s="22"/>
      <c r="E214" s="22"/>
      <c r="F214" s="22"/>
      <c r="G214" s="23"/>
      <c r="H214" s="21"/>
      <c r="I214" s="22"/>
      <c r="J214" s="22"/>
      <c r="K214" s="22"/>
      <c r="L214" s="23"/>
      <c r="M214" s="21"/>
      <c r="N214" s="22"/>
      <c r="O214" s="22"/>
      <c r="P214" s="22"/>
      <c r="Q214" s="23"/>
      <c r="R214" s="21"/>
      <c r="S214" s="22"/>
      <c r="T214" s="22"/>
      <c r="U214" s="22"/>
      <c r="V214" s="23"/>
      <c r="W214" s="21"/>
      <c r="X214" s="22"/>
      <c r="Y214" s="22"/>
      <c r="Z214" s="22"/>
      <c r="AA214" s="23"/>
      <c r="AB214" s="21"/>
      <c r="AC214" s="22"/>
      <c r="AD214" s="22"/>
      <c r="AE214" s="22"/>
      <c r="AF214" s="23"/>
      <c r="AG214" s="21"/>
      <c r="AH214" s="22"/>
      <c r="AI214" s="22"/>
      <c r="AJ214" s="22"/>
      <c r="AK214" s="23"/>
      <c r="AL214" s="21"/>
      <c r="AM214" s="22"/>
      <c r="AN214" s="22"/>
      <c r="AO214" s="22"/>
      <c r="AP214" s="23"/>
      <c r="AQ214" s="21"/>
      <c r="AR214" s="22"/>
      <c r="AS214" s="22"/>
      <c r="AT214" s="22"/>
      <c r="AU214" s="23"/>
      <c r="AV214" s="21"/>
      <c r="AW214" s="22"/>
      <c r="AX214" s="22"/>
      <c r="AY214" s="22"/>
      <c r="AZ214" s="23"/>
      <c r="BA214" s="21"/>
      <c r="BB214" s="22"/>
      <c r="BC214" s="22"/>
      <c r="BD214" s="22"/>
      <c r="BE214" s="23"/>
      <c r="BF214" s="21"/>
      <c r="BG214" s="22"/>
      <c r="BH214" s="22"/>
      <c r="BI214" s="22"/>
      <c r="BJ214" s="23"/>
      <c r="BK214" s="24"/>
    </row>
    <row r="215" spans="1:63" s="25" customFormat="1" ht="15">
      <c r="A215" s="20" t="s">
        <v>7</v>
      </c>
      <c r="B215" s="8" t="s">
        <v>26</v>
      </c>
      <c r="C215" s="21"/>
      <c r="D215" s="22"/>
      <c r="E215" s="22"/>
      <c r="F215" s="22"/>
      <c r="G215" s="23"/>
      <c r="H215" s="21"/>
      <c r="I215" s="22"/>
      <c r="J215" s="22"/>
      <c r="K215" s="22"/>
      <c r="L215" s="23"/>
      <c r="M215" s="21"/>
      <c r="N215" s="22"/>
      <c r="O215" s="22"/>
      <c r="P215" s="22"/>
      <c r="Q215" s="23"/>
      <c r="R215" s="21"/>
      <c r="S215" s="22"/>
      <c r="T215" s="22"/>
      <c r="U215" s="22"/>
      <c r="V215" s="23"/>
      <c r="W215" s="21"/>
      <c r="X215" s="22"/>
      <c r="Y215" s="22"/>
      <c r="Z215" s="22"/>
      <c r="AA215" s="23"/>
      <c r="AB215" s="21"/>
      <c r="AC215" s="22"/>
      <c r="AD215" s="22"/>
      <c r="AE215" s="22"/>
      <c r="AF215" s="23"/>
      <c r="AG215" s="21"/>
      <c r="AH215" s="22"/>
      <c r="AI215" s="22"/>
      <c r="AJ215" s="22"/>
      <c r="AK215" s="23"/>
      <c r="AL215" s="21"/>
      <c r="AM215" s="22"/>
      <c r="AN215" s="22"/>
      <c r="AO215" s="22"/>
      <c r="AP215" s="23"/>
      <c r="AQ215" s="21"/>
      <c r="AR215" s="22"/>
      <c r="AS215" s="22"/>
      <c r="AT215" s="22"/>
      <c r="AU215" s="23"/>
      <c r="AV215" s="21"/>
      <c r="AW215" s="22"/>
      <c r="AX215" s="22"/>
      <c r="AY215" s="22"/>
      <c r="AZ215" s="23"/>
      <c r="BA215" s="21"/>
      <c r="BB215" s="22"/>
      <c r="BC215" s="22"/>
      <c r="BD215" s="22"/>
      <c r="BE215" s="23"/>
      <c r="BF215" s="21"/>
      <c r="BG215" s="22"/>
      <c r="BH215" s="22"/>
      <c r="BI215" s="22"/>
      <c r="BJ215" s="23"/>
      <c r="BK215" s="24"/>
    </row>
    <row r="216" spans="1:63" s="25" customFormat="1" ht="15">
      <c r="A216" s="20"/>
      <c r="B216" s="8" t="s">
        <v>170</v>
      </c>
      <c r="C216" s="21">
        <v>0</v>
      </c>
      <c r="D216" s="22">
        <v>23.581064086806446</v>
      </c>
      <c r="E216" s="22">
        <v>0</v>
      </c>
      <c r="F216" s="22">
        <v>0</v>
      </c>
      <c r="G216" s="23">
        <v>0</v>
      </c>
      <c r="H216" s="21">
        <v>164.56780474583874</v>
      </c>
      <c r="I216" s="22">
        <v>136.23894331725805</v>
      </c>
      <c r="J216" s="22">
        <v>2.0162050899677415</v>
      </c>
      <c r="K216" s="22">
        <v>0</v>
      </c>
      <c r="L216" s="23">
        <v>95.03695349206451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76.53783409632257</v>
      </c>
      <c r="S216" s="22">
        <v>106.28586816358062</v>
      </c>
      <c r="T216" s="22">
        <v>0</v>
      </c>
      <c r="U216" s="22">
        <v>0</v>
      </c>
      <c r="V216" s="23">
        <v>30.350300700419346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8.066357159451613</v>
      </c>
      <c r="AC216" s="22">
        <v>0.47230361429032264</v>
      </c>
      <c r="AD216" s="22">
        <v>0</v>
      </c>
      <c r="AE216" s="22">
        <v>0</v>
      </c>
      <c r="AF216" s="23">
        <v>3.102379263935484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0.5477181785483871</v>
      </c>
      <c r="AM216" s="22">
        <v>0</v>
      </c>
      <c r="AN216" s="22">
        <v>0</v>
      </c>
      <c r="AO216" s="22">
        <v>0</v>
      </c>
      <c r="AP216" s="23">
        <v>0.12455421590322581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5304.973472072805</v>
      </c>
      <c r="AW216" s="22">
        <v>345.9863511062156</v>
      </c>
      <c r="AX216" s="22">
        <v>0.35269523712903217</v>
      </c>
      <c r="AY216" s="22">
        <v>0</v>
      </c>
      <c r="AZ216" s="23">
        <v>1099.2988243889672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2378.773325269355</v>
      </c>
      <c r="BG216" s="22">
        <v>182.0085370294839</v>
      </c>
      <c r="BH216" s="22">
        <v>5.034012362290324</v>
      </c>
      <c r="BI216" s="22">
        <v>0</v>
      </c>
      <c r="BJ216" s="23">
        <v>399.7482565619681</v>
      </c>
      <c r="BK216" s="24">
        <f>SUM(C216:BJ216)</f>
        <v>10363.103760152602</v>
      </c>
    </row>
    <row r="217" spans="1:63" s="30" customFormat="1" ht="15">
      <c r="A217" s="20"/>
      <c r="B217" s="8" t="s">
        <v>27</v>
      </c>
      <c r="C217" s="26">
        <f>SUM(C216)</f>
        <v>0</v>
      </c>
      <c r="D217" s="27">
        <f>SUM(D216)</f>
        <v>23.581064086806446</v>
      </c>
      <c r="E217" s="27">
        <f>SUM(E216)</f>
        <v>0</v>
      </c>
      <c r="F217" s="27">
        <f>SUM(F216)</f>
        <v>0</v>
      </c>
      <c r="G217" s="28">
        <f>SUM(G216)</f>
        <v>0</v>
      </c>
      <c r="H217" s="26">
        <f aca="true" t="shared" si="21" ref="H217:BJ217">SUM(H216)</f>
        <v>164.56780474583874</v>
      </c>
      <c r="I217" s="27">
        <f t="shared" si="21"/>
        <v>136.23894331725805</v>
      </c>
      <c r="J217" s="27">
        <f t="shared" si="21"/>
        <v>2.0162050899677415</v>
      </c>
      <c r="K217" s="27">
        <f t="shared" si="21"/>
        <v>0</v>
      </c>
      <c r="L217" s="28">
        <f t="shared" si="21"/>
        <v>95.03695349206451</v>
      </c>
      <c r="M217" s="26">
        <f t="shared" si="21"/>
        <v>0</v>
      </c>
      <c r="N217" s="27">
        <f t="shared" si="21"/>
        <v>0</v>
      </c>
      <c r="O217" s="27">
        <f t="shared" si="21"/>
        <v>0</v>
      </c>
      <c r="P217" s="27">
        <f t="shared" si="21"/>
        <v>0</v>
      </c>
      <c r="Q217" s="28">
        <f t="shared" si="21"/>
        <v>0</v>
      </c>
      <c r="R217" s="26">
        <f t="shared" si="21"/>
        <v>76.53783409632257</v>
      </c>
      <c r="S217" s="27">
        <f t="shared" si="21"/>
        <v>106.28586816358062</v>
      </c>
      <c r="T217" s="27">
        <f t="shared" si="21"/>
        <v>0</v>
      </c>
      <c r="U217" s="27">
        <f t="shared" si="21"/>
        <v>0</v>
      </c>
      <c r="V217" s="28">
        <f t="shared" si="21"/>
        <v>30.350300700419346</v>
      </c>
      <c r="W217" s="26">
        <f t="shared" si="21"/>
        <v>0</v>
      </c>
      <c r="X217" s="27">
        <f t="shared" si="21"/>
        <v>0</v>
      </c>
      <c r="Y217" s="27">
        <f t="shared" si="21"/>
        <v>0</v>
      </c>
      <c r="Z217" s="27">
        <f t="shared" si="21"/>
        <v>0</v>
      </c>
      <c r="AA217" s="28">
        <f t="shared" si="21"/>
        <v>0</v>
      </c>
      <c r="AB217" s="26">
        <f t="shared" si="21"/>
        <v>8.066357159451613</v>
      </c>
      <c r="AC217" s="27">
        <f t="shared" si="21"/>
        <v>0.47230361429032264</v>
      </c>
      <c r="AD217" s="27">
        <f t="shared" si="21"/>
        <v>0</v>
      </c>
      <c r="AE217" s="27">
        <f t="shared" si="21"/>
        <v>0</v>
      </c>
      <c r="AF217" s="28">
        <f t="shared" si="21"/>
        <v>3.102379263935484</v>
      </c>
      <c r="AG217" s="26">
        <f t="shared" si="21"/>
        <v>0</v>
      </c>
      <c r="AH217" s="27">
        <f t="shared" si="21"/>
        <v>0</v>
      </c>
      <c r="AI217" s="27">
        <f t="shared" si="21"/>
        <v>0</v>
      </c>
      <c r="AJ217" s="27">
        <f t="shared" si="21"/>
        <v>0</v>
      </c>
      <c r="AK217" s="28">
        <f t="shared" si="21"/>
        <v>0</v>
      </c>
      <c r="AL217" s="26">
        <f t="shared" si="21"/>
        <v>0.5477181785483871</v>
      </c>
      <c r="AM217" s="27">
        <f t="shared" si="21"/>
        <v>0</v>
      </c>
      <c r="AN217" s="27">
        <f t="shared" si="21"/>
        <v>0</v>
      </c>
      <c r="AO217" s="27">
        <f t="shared" si="21"/>
        <v>0</v>
      </c>
      <c r="AP217" s="28">
        <f t="shared" si="21"/>
        <v>0.12455421590322581</v>
      </c>
      <c r="AQ217" s="26">
        <f t="shared" si="21"/>
        <v>0</v>
      </c>
      <c r="AR217" s="27">
        <f t="shared" si="21"/>
        <v>0</v>
      </c>
      <c r="AS217" s="27">
        <f t="shared" si="21"/>
        <v>0</v>
      </c>
      <c r="AT217" s="27">
        <f t="shared" si="21"/>
        <v>0</v>
      </c>
      <c r="AU217" s="28">
        <f t="shared" si="21"/>
        <v>0</v>
      </c>
      <c r="AV217" s="26">
        <f t="shared" si="21"/>
        <v>5304.973472072805</v>
      </c>
      <c r="AW217" s="27">
        <f t="shared" si="21"/>
        <v>345.9863511062156</v>
      </c>
      <c r="AX217" s="27">
        <f t="shared" si="21"/>
        <v>0.35269523712903217</v>
      </c>
      <c r="AY217" s="27">
        <f t="shared" si="21"/>
        <v>0</v>
      </c>
      <c r="AZ217" s="28">
        <f t="shared" si="21"/>
        <v>1099.2988243889672</v>
      </c>
      <c r="BA217" s="26">
        <f t="shared" si="21"/>
        <v>0</v>
      </c>
      <c r="BB217" s="27">
        <f t="shared" si="21"/>
        <v>0</v>
      </c>
      <c r="BC217" s="27">
        <f t="shared" si="21"/>
        <v>0</v>
      </c>
      <c r="BD217" s="27">
        <f t="shared" si="21"/>
        <v>0</v>
      </c>
      <c r="BE217" s="28">
        <f t="shared" si="21"/>
        <v>0</v>
      </c>
      <c r="BF217" s="26">
        <f t="shared" si="21"/>
        <v>2378.773325269355</v>
      </c>
      <c r="BG217" s="27">
        <f t="shared" si="21"/>
        <v>182.0085370294839</v>
      </c>
      <c r="BH217" s="27">
        <f t="shared" si="21"/>
        <v>5.034012362290324</v>
      </c>
      <c r="BI217" s="27">
        <f t="shared" si="21"/>
        <v>0</v>
      </c>
      <c r="BJ217" s="28">
        <f t="shared" si="21"/>
        <v>399.7482565619681</v>
      </c>
      <c r="BK217" s="29">
        <f>SUM(BK216)</f>
        <v>10363.103760152602</v>
      </c>
    </row>
    <row r="218" spans="3:63" ht="15" customHeight="1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</row>
    <row r="219" spans="1:63" s="25" customFormat="1" ht="15">
      <c r="A219" s="20" t="s">
        <v>40</v>
      </c>
      <c r="B219" s="10" t="s">
        <v>41</v>
      </c>
      <c r="C219" s="3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4"/>
    </row>
    <row r="220" spans="1:63" s="25" customFormat="1" ht="15">
      <c r="A220" s="20" t="s">
        <v>7</v>
      </c>
      <c r="B220" s="14" t="s">
        <v>42</v>
      </c>
      <c r="C220" s="32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4"/>
    </row>
    <row r="221" spans="1:63" s="25" customFormat="1" ht="15">
      <c r="A221" s="20"/>
      <c r="B221" s="7" t="s">
        <v>136</v>
      </c>
      <c r="C221" s="21">
        <v>0</v>
      </c>
      <c r="D221" s="22">
        <v>0.8442576972593551</v>
      </c>
      <c r="E221" s="22">
        <v>0</v>
      </c>
      <c r="F221" s="22">
        <v>0</v>
      </c>
      <c r="G221" s="23">
        <v>0</v>
      </c>
      <c r="H221" s="21">
        <v>558.8934</v>
      </c>
      <c r="I221" s="22">
        <v>830.3113869319575</v>
      </c>
      <c r="J221" s="22">
        <v>7.4954</v>
      </c>
      <c r="K221" s="22">
        <v>0</v>
      </c>
      <c r="L221" s="23">
        <v>724.0277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185.4522</v>
      </c>
      <c r="S221" s="22">
        <v>45.9476</v>
      </c>
      <c r="T221" s="22">
        <v>0.0041</v>
      </c>
      <c r="U221" s="22">
        <v>0</v>
      </c>
      <c r="V221" s="23">
        <v>118.629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>SUM(C221:BJ221)</f>
        <v>2471.605044629217</v>
      </c>
    </row>
    <row r="222" spans="1:63" s="30" customFormat="1" ht="15">
      <c r="A222" s="20"/>
      <c r="B222" s="8" t="s">
        <v>9</v>
      </c>
      <c r="C222" s="26">
        <f>SUM(C221)</f>
        <v>0</v>
      </c>
      <c r="D222" s="26">
        <f aca="true" t="shared" si="22" ref="D222:BJ222">SUM(D221)</f>
        <v>0.8442576972593551</v>
      </c>
      <c r="E222" s="26">
        <f t="shared" si="22"/>
        <v>0</v>
      </c>
      <c r="F222" s="26">
        <f t="shared" si="22"/>
        <v>0</v>
      </c>
      <c r="G222" s="26">
        <f t="shared" si="22"/>
        <v>0</v>
      </c>
      <c r="H222" s="26">
        <f t="shared" si="22"/>
        <v>558.8934</v>
      </c>
      <c r="I222" s="26">
        <f t="shared" si="22"/>
        <v>830.3113869319575</v>
      </c>
      <c r="J222" s="26">
        <f t="shared" si="22"/>
        <v>7.4954</v>
      </c>
      <c r="K222" s="26">
        <f t="shared" si="22"/>
        <v>0</v>
      </c>
      <c r="L222" s="26">
        <f t="shared" si="22"/>
        <v>724.0277</v>
      </c>
      <c r="M222" s="26">
        <f t="shared" si="22"/>
        <v>0</v>
      </c>
      <c r="N222" s="26">
        <f t="shared" si="22"/>
        <v>0</v>
      </c>
      <c r="O222" s="26">
        <f t="shared" si="22"/>
        <v>0</v>
      </c>
      <c r="P222" s="26">
        <f t="shared" si="22"/>
        <v>0</v>
      </c>
      <c r="Q222" s="26">
        <f t="shared" si="22"/>
        <v>0</v>
      </c>
      <c r="R222" s="26">
        <f t="shared" si="22"/>
        <v>185.4522</v>
      </c>
      <c r="S222" s="26">
        <f t="shared" si="22"/>
        <v>45.9476</v>
      </c>
      <c r="T222" s="26">
        <f t="shared" si="22"/>
        <v>0.0041</v>
      </c>
      <c r="U222" s="26">
        <f t="shared" si="22"/>
        <v>0</v>
      </c>
      <c r="V222" s="26">
        <f t="shared" si="22"/>
        <v>118.629</v>
      </c>
      <c r="W222" s="26">
        <f t="shared" si="22"/>
        <v>0</v>
      </c>
      <c r="X222" s="26">
        <f t="shared" si="22"/>
        <v>0</v>
      </c>
      <c r="Y222" s="26">
        <f t="shared" si="22"/>
        <v>0</v>
      </c>
      <c r="Z222" s="26">
        <f t="shared" si="22"/>
        <v>0</v>
      </c>
      <c r="AA222" s="26">
        <f t="shared" si="22"/>
        <v>0</v>
      </c>
      <c r="AB222" s="26">
        <f t="shared" si="22"/>
        <v>0</v>
      </c>
      <c r="AC222" s="26">
        <f t="shared" si="22"/>
        <v>0</v>
      </c>
      <c r="AD222" s="26">
        <f t="shared" si="22"/>
        <v>0</v>
      </c>
      <c r="AE222" s="26">
        <f t="shared" si="22"/>
        <v>0</v>
      </c>
      <c r="AF222" s="26">
        <f t="shared" si="22"/>
        <v>0</v>
      </c>
      <c r="AG222" s="26">
        <f t="shared" si="22"/>
        <v>0</v>
      </c>
      <c r="AH222" s="26">
        <f t="shared" si="22"/>
        <v>0</v>
      </c>
      <c r="AI222" s="26">
        <f t="shared" si="22"/>
        <v>0</v>
      </c>
      <c r="AJ222" s="26">
        <f t="shared" si="22"/>
        <v>0</v>
      </c>
      <c r="AK222" s="26">
        <f t="shared" si="22"/>
        <v>0</v>
      </c>
      <c r="AL222" s="26">
        <f t="shared" si="22"/>
        <v>0</v>
      </c>
      <c r="AM222" s="26">
        <f t="shared" si="22"/>
        <v>0</v>
      </c>
      <c r="AN222" s="26">
        <f t="shared" si="22"/>
        <v>0</v>
      </c>
      <c r="AO222" s="26">
        <f t="shared" si="22"/>
        <v>0</v>
      </c>
      <c r="AP222" s="26">
        <f t="shared" si="22"/>
        <v>0</v>
      </c>
      <c r="AQ222" s="26">
        <f t="shared" si="22"/>
        <v>0</v>
      </c>
      <c r="AR222" s="26">
        <f t="shared" si="22"/>
        <v>0</v>
      </c>
      <c r="AS222" s="26">
        <f t="shared" si="22"/>
        <v>0</v>
      </c>
      <c r="AT222" s="26">
        <f t="shared" si="22"/>
        <v>0</v>
      </c>
      <c r="AU222" s="26">
        <f t="shared" si="22"/>
        <v>0</v>
      </c>
      <c r="AV222" s="26">
        <f t="shared" si="22"/>
        <v>0</v>
      </c>
      <c r="AW222" s="26">
        <f t="shared" si="22"/>
        <v>0</v>
      </c>
      <c r="AX222" s="26">
        <f t="shared" si="22"/>
        <v>0</v>
      </c>
      <c r="AY222" s="26">
        <f t="shared" si="22"/>
        <v>0</v>
      </c>
      <c r="AZ222" s="26">
        <f t="shared" si="22"/>
        <v>0</v>
      </c>
      <c r="BA222" s="26">
        <f t="shared" si="22"/>
        <v>0</v>
      </c>
      <c r="BB222" s="26">
        <f t="shared" si="22"/>
        <v>0</v>
      </c>
      <c r="BC222" s="26">
        <f t="shared" si="22"/>
        <v>0</v>
      </c>
      <c r="BD222" s="26">
        <f t="shared" si="22"/>
        <v>0</v>
      </c>
      <c r="BE222" s="26">
        <f t="shared" si="22"/>
        <v>0</v>
      </c>
      <c r="BF222" s="26">
        <f t="shared" si="22"/>
        <v>0</v>
      </c>
      <c r="BG222" s="26">
        <f t="shared" si="22"/>
        <v>0</v>
      </c>
      <c r="BH222" s="26">
        <f t="shared" si="22"/>
        <v>0</v>
      </c>
      <c r="BI222" s="26">
        <f t="shared" si="22"/>
        <v>0</v>
      </c>
      <c r="BJ222" s="26">
        <f t="shared" si="22"/>
        <v>0</v>
      </c>
      <c r="BK222" s="29">
        <f>SUM(BK221)</f>
        <v>2471.605044629217</v>
      </c>
    </row>
    <row r="223" spans="1:63" s="25" customFormat="1" ht="15">
      <c r="A223" s="20" t="s">
        <v>10</v>
      </c>
      <c r="B223" s="5" t="s">
        <v>43</v>
      </c>
      <c r="C223" s="3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4"/>
    </row>
    <row r="224" spans="1:63" s="25" customFormat="1" ht="15">
      <c r="A224" s="20"/>
      <c r="B224" s="7" t="s">
        <v>137</v>
      </c>
      <c r="C224" s="21">
        <v>0</v>
      </c>
      <c r="D224" s="22">
        <v>9.754842347941931</v>
      </c>
      <c r="E224" s="22">
        <v>0</v>
      </c>
      <c r="F224" s="22">
        <v>0</v>
      </c>
      <c r="G224" s="23">
        <v>0</v>
      </c>
      <c r="H224" s="21">
        <v>0.4153</v>
      </c>
      <c r="I224" s="22">
        <v>0.3666482279793549</v>
      </c>
      <c r="J224" s="22">
        <v>0</v>
      </c>
      <c r="K224" s="22">
        <v>0</v>
      </c>
      <c r="L224" s="23">
        <v>0.2256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0.1333</v>
      </c>
      <c r="S224" s="22">
        <v>8.8706</v>
      </c>
      <c r="T224" s="22">
        <v>0</v>
      </c>
      <c r="U224" s="22">
        <v>0</v>
      </c>
      <c r="V224" s="23">
        <v>0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aca="true" t="shared" si="23" ref="BK224:BK240">SUM(C224:BJ224)</f>
        <v>19.766290575921285</v>
      </c>
    </row>
    <row r="225" spans="1:63" s="25" customFormat="1" ht="15">
      <c r="A225" s="20"/>
      <c r="B225" s="7" t="s">
        <v>138</v>
      </c>
      <c r="C225" s="21">
        <v>0</v>
      </c>
      <c r="D225" s="22">
        <v>1.2382005061919352</v>
      </c>
      <c r="E225" s="22">
        <v>0</v>
      </c>
      <c r="F225" s="22">
        <v>0</v>
      </c>
      <c r="G225" s="23">
        <v>0</v>
      </c>
      <c r="H225" s="21">
        <v>1.8055</v>
      </c>
      <c r="I225" s="22">
        <v>2.609693565811289</v>
      </c>
      <c r="J225" s="22">
        <v>0.0015</v>
      </c>
      <c r="K225" s="22">
        <v>0</v>
      </c>
      <c r="L225" s="23">
        <v>0.0621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1.2879</v>
      </c>
      <c r="S225" s="22">
        <v>0</v>
      </c>
      <c r="T225" s="22">
        <v>0</v>
      </c>
      <c r="U225" s="22">
        <v>0</v>
      </c>
      <c r="V225" s="23">
        <v>0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7.004894072003225</v>
      </c>
    </row>
    <row r="226" spans="1:63" s="25" customFormat="1" ht="15">
      <c r="A226" s="20"/>
      <c r="B226" s="7" t="s">
        <v>139</v>
      </c>
      <c r="C226" s="21">
        <v>0</v>
      </c>
      <c r="D226" s="22">
        <v>1.5728576439158006</v>
      </c>
      <c r="E226" s="22">
        <v>0</v>
      </c>
      <c r="F226" s="22">
        <v>0</v>
      </c>
      <c r="G226" s="23">
        <v>0</v>
      </c>
      <c r="H226" s="21">
        <v>1.7296</v>
      </c>
      <c r="I226" s="22">
        <v>6.647353146382584</v>
      </c>
      <c r="J226" s="22">
        <v>0.0013</v>
      </c>
      <c r="K226" s="22">
        <v>0</v>
      </c>
      <c r="L226" s="23">
        <v>0.724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0.4723</v>
      </c>
      <c r="S226" s="22">
        <v>0</v>
      </c>
      <c r="T226" s="22">
        <v>0</v>
      </c>
      <c r="U226" s="22">
        <v>0</v>
      </c>
      <c r="V226" s="23">
        <v>0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11.147410790298386</v>
      </c>
    </row>
    <row r="227" spans="1:63" s="25" customFormat="1" ht="15">
      <c r="A227" s="20"/>
      <c r="B227" s="7" t="s">
        <v>140</v>
      </c>
      <c r="C227" s="21">
        <v>0</v>
      </c>
      <c r="D227" s="22">
        <v>0.34585669184</v>
      </c>
      <c r="E227" s="22">
        <v>0</v>
      </c>
      <c r="F227" s="22">
        <v>0</v>
      </c>
      <c r="G227" s="23">
        <v>0</v>
      </c>
      <c r="H227" s="21">
        <v>0.7372</v>
      </c>
      <c r="I227" s="22">
        <v>0.09177460433032285</v>
      </c>
      <c r="J227" s="22">
        <v>0.0006</v>
      </c>
      <c r="K227" s="22">
        <v>0</v>
      </c>
      <c r="L227" s="23">
        <v>0.3819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0.2562</v>
      </c>
      <c r="S227" s="22">
        <v>0</v>
      </c>
      <c r="T227" s="22">
        <v>0</v>
      </c>
      <c r="U227" s="22">
        <v>0</v>
      </c>
      <c r="V227" s="23">
        <v>0.14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>SUM(C227:BJ227)</f>
        <v>1.9535312961703228</v>
      </c>
    </row>
    <row r="228" spans="1:63" s="25" customFormat="1" ht="15">
      <c r="A228" s="20"/>
      <c r="B228" s="7" t="s">
        <v>141</v>
      </c>
      <c r="C228" s="21">
        <v>0</v>
      </c>
      <c r="D228" s="22">
        <v>0.9057649247538057</v>
      </c>
      <c r="E228" s="22">
        <v>0</v>
      </c>
      <c r="F228" s="22">
        <v>0</v>
      </c>
      <c r="G228" s="23">
        <v>0</v>
      </c>
      <c r="H228" s="21">
        <v>4.9442</v>
      </c>
      <c r="I228" s="22">
        <v>11.770304714005222</v>
      </c>
      <c r="J228" s="22">
        <v>0.0029</v>
      </c>
      <c r="K228" s="22">
        <v>0</v>
      </c>
      <c r="L228" s="23">
        <v>9.8691</v>
      </c>
      <c r="M228" s="21">
        <v>0</v>
      </c>
      <c r="N228" s="22">
        <v>0</v>
      </c>
      <c r="O228" s="22">
        <v>0</v>
      </c>
      <c r="P228" s="22">
        <v>0</v>
      </c>
      <c r="Q228" s="23">
        <v>0</v>
      </c>
      <c r="R228" s="21">
        <v>1.5335</v>
      </c>
      <c r="S228" s="22">
        <v>0.0001</v>
      </c>
      <c r="T228" s="22">
        <v>0</v>
      </c>
      <c r="U228" s="22">
        <v>0</v>
      </c>
      <c r="V228" s="23">
        <v>0.6907</v>
      </c>
      <c r="W228" s="21">
        <v>0</v>
      </c>
      <c r="X228" s="22">
        <v>0</v>
      </c>
      <c r="Y228" s="22">
        <v>0</v>
      </c>
      <c r="Z228" s="22">
        <v>0</v>
      </c>
      <c r="AA228" s="23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1">
        <v>0</v>
      </c>
      <c r="AH228" s="22">
        <v>0</v>
      </c>
      <c r="AI228" s="22">
        <v>0</v>
      </c>
      <c r="AJ228" s="22">
        <v>0</v>
      </c>
      <c r="AK228" s="23">
        <v>0</v>
      </c>
      <c r="AL228" s="21">
        <v>0</v>
      </c>
      <c r="AM228" s="22">
        <v>0</v>
      </c>
      <c r="AN228" s="22">
        <v>0</v>
      </c>
      <c r="AO228" s="22">
        <v>0</v>
      </c>
      <c r="AP228" s="23">
        <v>0</v>
      </c>
      <c r="AQ228" s="21">
        <v>0</v>
      </c>
      <c r="AR228" s="22">
        <v>0</v>
      </c>
      <c r="AS228" s="22">
        <v>0</v>
      </c>
      <c r="AT228" s="22">
        <v>0</v>
      </c>
      <c r="AU228" s="23">
        <v>0</v>
      </c>
      <c r="AV228" s="21">
        <v>0</v>
      </c>
      <c r="AW228" s="22">
        <v>0</v>
      </c>
      <c r="AX228" s="22">
        <v>0</v>
      </c>
      <c r="AY228" s="22">
        <v>0</v>
      </c>
      <c r="AZ228" s="23">
        <v>0</v>
      </c>
      <c r="BA228" s="21">
        <v>0</v>
      </c>
      <c r="BB228" s="22">
        <v>0</v>
      </c>
      <c r="BC228" s="22">
        <v>0</v>
      </c>
      <c r="BD228" s="22">
        <v>0</v>
      </c>
      <c r="BE228" s="23">
        <v>0</v>
      </c>
      <c r="BF228" s="21">
        <v>0</v>
      </c>
      <c r="BG228" s="22">
        <v>0</v>
      </c>
      <c r="BH228" s="22">
        <v>0</v>
      </c>
      <c r="BI228" s="22">
        <v>0</v>
      </c>
      <c r="BJ228" s="23">
        <v>0</v>
      </c>
      <c r="BK228" s="24">
        <f t="shared" si="23"/>
        <v>29.716569638759026</v>
      </c>
    </row>
    <row r="229" spans="1:63" s="25" customFormat="1" ht="15">
      <c r="A229" s="20"/>
      <c r="B229" s="7" t="s">
        <v>142</v>
      </c>
      <c r="C229" s="21">
        <v>0</v>
      </c>
      <c r="D229" s="22">
        <v>0.6440432599074193</v>
      </c>
      <c r="E229" s="22">
        <v>0</v>
      </c>
      <c r="F229" s="22">
        <v>0</v>
      </c>
      <c r="G229" s="23">
        <v>0</v>
      </c>
      <c r="H229" s="21">
        <v>0.5579</v>
      </c>
      <c r="I229" s="22">
        <v>1022.8071141496278</v>
      </c>
      <c r="J229" s="22">
        <v>0</v>
      </c>
      <c r="K229" s="22">
        <v>0</v>
      </c>
      <c r="L229" s="23">
        <v>1.7749</v>
      </c>
      <c r="M229" s="21">
        <v>0</v>
      </c>
      <c r="N229" s="22">
        <v>0</v>
      </c>
      <c r="O229" s="22">
        <v>0</v>
      </c>
      <c r="P229" s="22">
        <v>0</v>
      </c>
      <c r="Q229" s="23">
        <v>0</v>
      </c>
      <c r="R229" s="21">
        <v>0.1986</v>
      </c>
      <c r="S229" s="22">
        <v>0</v>
      </c>
      <c r="T229" s="22">
        <v>0</v>
      </c>
      <c r="U229" s="22">
        <v>0</v>
      </c>
      <c r="V229" s="23">
        <v>0.1148</v>
      </c>
      <c r="W229" s="21">
        <v>0</v>
      </c>
      <c r="X229" s="22">
        <v>0</v>
      </c>
      <c r="Y229" s="22">
        <v>0</v>
      </c>
      <c r="Z229" s="22">
        <v>0</v>
      </c>
      <c r="AA229" s="23">
        <v>0</v>
      </c>
      <c r="AB229" s="21">
        <v>0</v>
      </c>
      <c r="AC229" s="22">
        <v>0</v>
      </c>
      <c r="AD229" s="22">
        <v>0</v>
      </c>
      <c r="AE229" s="22">
        <v>0</v>
      </c>
      <c r="AF229" s="23">
        <v>0</v>
      </c>
      <c r="AG229" s="21">
        <v>0</v>
      </c>
      <c r="AH229" s="22">
        <v>0</v>
      </c>
      <c r="AI229" s="22">
        <v>0</v>
      </c>
      <c r="AJ229" s="22">
        <v>0</v>
      </c>
      <c r="AK229" s="23">
        <v>0</v>
      </c>
      <c r="AL229" s="21">
        <v>0</v>
      </c>
      <c r="AM229" s="22">
        <v>0</v>
      </c>
      <c r="AN229" s="22">
        <v>0</v>
      </c>
      <c r="AO229" s="22">
        <v>0</v>
      </c>
      <c r="AP229" s="23">
        <v>0</v>
      </c>
      <c r="AQ229" s="21">
        <v>0</v>
      </c>
      <c r="AR229" s="22">
        <v>0</v>
      </c>
      <c r="AS229" s="22">
        <v>0</v>
      </c>
      <c r="AT229" s="22">
        <v>0</v>
      </c>
      <c r="AU229" s="23">
        <v>0</v>
      </c>
      <c r="AV229" s="21">
        <v>0</v>
      </c>
      <c r="AW229" s="22">
        <v>0</v>
      </c>
      <c r="AX229" s="22">
        <v>0</v>
      </c>
      <c r="AY229" s="22">
        <v>0</v>
      </c>
      <c r="AZ229" s="23">
        <v>0</v>
      </c>
      <c r="BA229" s="21">
        <v>0</v>
      </c>
      <c r="BB229" s="22">
        <v>0</v>
      </c>
      <c r="BC229" s="22">
        <v>0</v>
      </c>
      <c r="BD229" s="22">
        <v>0</v>
      </c>
      <c r="BE229" s="23">
        <v>0</v>
      </c>
      <c r="BF229" s="21">
        <v>0</v>
      </c>
      <c r="BG229" s="22">
        <v>0</v>
      </c>
      <c r="BH229" s="22">
        <v>0</v>
      </c>
      <c r="BI229" s="22">
        <v>0</v>
      </c>
      <c r="BJ229" s="23">
        <v>0</v>
      </c>
      <c r="BK229" s="24">
        <f t="shared" si="23"/>
        <v>1026.097357409535</v>
      </c>
    </row>
    <row r="230" spans="1:63" s="25" customFormat="1" ht="15">
      <c r="A230" s="20"/>
      <c r="B230" s="7" t="s">
        <v>143</v>
      </c>
      <c r="C230" s="21">
        <v>0</v>
      </c>
      <c r="D230" s="22">
        <v>51.65933204482484</v>
      </c>
      <c r="E230" s="22">
        <v>0</v>
      </c>
      <c r="F230" s="22">
        <v>0</v>
      </c>
      <c r="G230" s="23">
        <v>0</v>
      </c>
      <c r="H230" s="21">
        <v>32.3424</v>
      </c>
      <c r="I230" s="22">
        <v>6668.717139432402</v>
      </c>
      <c r="J230" s="22">
        <v>2.1138</v>
      </c>
      <c r="K230" s="22">
        <v>0</v>
      </c>
      <c r="L230" s="23">
        <v>73.4919</v>
      </c>
      <c r="M230" s="21">
        <v>0</v>
      </c>
      <c r="N230" s="22">
        <v>0</v>
      </c>
      <c r="O230" s="22">
        <v>0</v>
      </c>
      <c r="P230" s="22">
        <v>0</v>
      </c>
      <c r="Q230" s="23">
        <v>0</v>
      </c>
      <c r="R230" s="21">
        <v>11.1446</v>
      </c>
      <c r="S230" s="22">
        <v>4.0211</v>
      </c>
      <c r="T230" s="22">
        <v>0</v>
      </c>
      <c r="U230" s="22">
        <v>0</v>
      </c>
      <c r="V230" s="23">
        <v>8.6981</v>
      </c>
      <c r="W230" s="21">
        <v>0</v>
      </c>
      <c r="X230" s="22">
        <v>0</v>
      </c>
      <c r="Y230" s="22">
        <v>0</v>
      </c>
      <c r="Z230" s="22">
        <v>0</v>
      </c>
      <c r="AA230" s="23">
        <v>0</v>
      </c>
      <c r="AB230" s="21">
        <v>0</v>
      </c>
      <c r="AC230" s="22">
        <v>0</v>
      </c>
      <c r="AD230" s="22">
        <v>0</v>
      </c>
      <c r="AE230" s="22">
        <v>0</v>
      </c>
      <c r="AF230" s="23">
        <v>0</v>
      </c>
      <c r="AG230" s="21">
        <v>0</v>
      </c>
      <c r="AH230" s="22">
        <v>0</v>
      </c>
      <c r="AI230" s="22">
        <v>0</v>
      </c>
      <c r="AJ230" s="22">
        <v>0</v>
      </c>
      <c r="AK230" s="23">
        <v>0</v>
      </c>
      <c r="AL230" s="21">
        <v>0</v>
      </c>
      <c r="AM230" s="22">
        <v>0</v>
      </c>
      <c r="AN230" s="22">
        <v>0</v>
      </c>
      <c r="AO230" s="22">
        <v>0</v>
      </c>
      <c r="AP230" s="23">
        <v>0</v>
      </c>
      <c r="AQ230" s="21">
        <v>0</v>
      </c>
      <c r="AR230" s="22">
        <v>0</v>
      </c>
      <c r="AS230" s="22">
        <v>0</v>
      </c>
      <c r="AT230" s="22">
        <v>0</v>
      </c>
      <c r="AU230" s="23">
        <v>0</v>
      </c>
      <c r="AV230" s="21">
        <v>0</v>
      </c>
      <c r="AW230" s="22">
        <v>0</v>
      </c>
      <c r="AX230" s="22">
        <v>0</v>
      </c>
      <c r="AY230" s="22">
        <v>0</v>
      </c>
      <c r="AZ230" s="23">
        <v>0</v>
      </c>
      <c r="BA230" s="21">
        <v>0</v>
      </c>
      <c r="BB230" s="22">
        <v>0</v>
      </c>
      <c r="BC230" s="22">
        <v>0</v>
      </c>
      <c r="BD230" s="22">
        <v>0</v>
      </c>
      <c r="BE230" s="23">
        <v>0</v>
      </c>
      <c r="BF230" s="21">
        <v>0</v>
      </c>
      <c r="BG230" s="22">
        <v>0</v>
      </c>
      <c r="BH230" s="22">
        <v>0</v>
      </c>
      <c r="BI230" s="22">
        <v>0</v>
      </c>
      <c r="BJ230" s="23">
        <v>0</v>
      </c>
      <c r="BK230" s="24">
        <f t="shared" si="23"/>
        <v>6852.188371477227</v>
      </c>
    </row>
    <row r="231" spans="1:63" s="25" customFormat="1" ht="15">
      <c r="A231" s="20"/>
      <c r="B231" s="7" t="s">
        <v>144</v>
      </c>
      <c r="C231" s="21">
        <v>0</v>
      </c>
      <c r="D231" s="22">
        <v>21.073733312198005</v>
      </c>
      <c r="E231" s="22">
        <v>0</v>
      </c>
      <c r="F231" s="22">
        <v>0</v>
      </c>
      <c r="G231" s="23">
        <v>0</v>
      </c>
      <c r="H231" s="21">
        <v>1359.1269200000002</v>
      </c>
      <c r="I231" s="22">
        <v>8866.790240042847</v>
      </c>
      <c r="J231" s="22">
        <v>1538.4336</v>
      </c>
      <c r="K231" s="22">
        <v>0</v>
      </c>
      <c r="L231" s="23">
        <v>231.7514</v>
      </c>
      <c r="M231" s="21">
        <v>0</v>
      </c>
      <c r="N231" s="22">
        <v>0</v>
      </c>
      <c r="O231" s="22">
        <v>0</v>
      </c>
      <c r="P231" s="22">
        <v>0</v>
      </c>
      <c r="Q231" s="23">
        <v>0</v>
      </c>
      <c r="R231" s="21">
        <v>612.4697799999999</v>
      </c>
      <c r="S231" s="22">
        <v>161.8802</v>
      </c>
      <c r="T231" s="22">
        <v>0.354</v>
      </c>
      <c r="U231" s="22">
        <v>0</v>
      </c>
      <c r="V231" s="23">
        <v>34.6519</v>
      </c>
      <c r="W231" s="21">
        <v>0</v>
      </c>
      <c r="X231" s="22">
        <v>0</v>
      </c>
      <c r="Y231" s="22">
        <v>0</v>
      </c>
      <c r="Z231" s="22">
        <v>0</v>
      </c>
      <c r="AA231" s="23">
        <v>0</v>
      </c>
      <c r="AB231" s="21">
        <v>0</v>
      </c>
      <c r="AC231" s="22">
        <v>0</v>
      </c>
      <c r="AD231" s="22">
        <v>0</v>
      </c>
      <c r="AE231" s="22">
        <v>0</v>
      </c>
      <c r="AF231" s="23">
        <v>0</v>
      </c>
      <c r="AG231" s="21">
        <v>0</v>
      </c>
      <c r="AH231" s="22">
        <v>0</v>
      </c>
      <c r="AI231" s="22">
        <v>0</v>
      </c>
      <c r="AJ231" s="22">
        <v>0</v>
      </c>
      <c r="AK231" s="23">
        <v>0</v>
      </c>
      <c r="AL231" s="21">
        <v>0</v>
      </c>
      <c r="AM231" s="22">
        <v>0</v>
      </c>
      <c r="AN231" s="22">
        <v>0</v>
      </c>
      <c r="AO231" s="22">
        <v>0</v>
      </c>
      <c r="AP231" s="23">
        <v>0</v>
      </c>
      <c r="AQ231" s="21">
        <v>0</v>
      </c>
      <c r="AR231" s="22">
        <v>0</v>
      </c>
      <c r="AS231" s="22">
        <v>0</v>
      </c>
      <c r="AT231" s="22">
        <v>0</v>
      </c>
      <c r="AU231" s="23">
        <v>0</v>
      </c>
      <c r="AV231" s="21">
        <v>0</v>
      </c>
      <c r="AW231" s="22">
        <v>0</v>
      </c>
      <c r="AX231" s="22">
        <v>0</v>
      </c>
      <c r="AY231" s="22">
        <v>0</v>
      </c>
      <c r="AZ231" s="23">
        <v>0</v>
      </c>
      <c r="BA231" s="21">
        <v>0</v>
      </c>
      <c r="BB231" s="22">
        <v>0</v>
      </c>
      <c r="BC231" s="22">
        <v>0</v>
      </c>
      <c r="BD231" s="22">
        <v>0</v>
      </c>
      <c r="BE231" s="23">
        <v>0</v>
      </c>
      <c r="BF231" s="21">
        <v>0</v>
      </c>
      <c r="BG231" s="22">
        <v>0</v>
      </c>
      <c r="BH231" s="22">
        <v>0</v>
      </c>
      <c r="BI231" s="22">
        <v>0</v>
      </c>
      <c r="BJ231" s="23">
        <v>0</v>
      </c>
      <c r="BK231" s="24">
        <f t="shared" si="23"/>
        <v>12826.531773355044</v>
      </c>
    </row>
    <row r="232" spans="1:63" s="25" customFormat="1" ht="15">
      <c r="A232" s="20"/>
      <c r="B232" s="7" t="s">
        <v>145</v>
      </c>
      <c r="C232" s="21">
        <v>0</v>
      </c>
      <c r="D232" s="22">
        <v>0.09418131851612904</v>
      </c>
      <c r="E232" s="22">
        <v>0</v>
      </c>
      <c r="F232" s="22">
        <v>0</v>
      </c>
      <c r="G232" s="23">
        <v>0</v>
      </c>
      <c r="H232" s="21">
        <v>3.9722</v>
      </c>
      <c r="I232" s="22">
        <v>0.2537968369496777</v>
      </c>
      <c r="J232" s="22">
        <v>0</v>
      </c>
      <c r="K232" s="22">
        <v>0</v>
      </c>
      <c r="L232" s="23">
        <v>1.8102</v>
      </c>
      <c r="M232" s="21">
        <v>0</v>
      </c>
      <c r="N232" s="22">
        <v>0</v>
      </c>
      <c r="O232" s="22">
        <v>0</v>
      </c>
      <c r="P232" s="22">
        <v>0</v>
      </c>
      <c r="Q232" s="23">
        <v>0</v>
      </c>
      <c r="R232" s="21">
        <v>1.1412</v>
      </c>
      <c r="S232" s="22">
        <v>0.0031</v>
      </c>
      <c r="T232" s="22">
        <v>0</v>
      </c>
      <c r="U232" s="22">
        <v>0</v>
      </c>
      <c r="V232" s="23">
        <v>0.1556</v>
      </c>
      <c r="W232" s="21">
        <v>0</v>
      </c>
      <c r="X232" s="22">
        <v>0</v>
      </c>
      <c r="Y232" s="22">
        <v>0</v>
      </c>
      <c r="Z232" s="22">
        <v>0</v>
      </c>
      <c r="AA232" s="23">
        <v>0</v>
      </c>
      <c r="AB232" s="21">
        <v>0</v>
      </c>
      <c r="AC232" s="22">
        <v>0</v>
      </c>
      <c r="AD232" s="22">
        <v>0</v>
      </c>
      <c r="AE232" s="22">
        <v>0</v>
      </c>
      <c r="AF232" s="23">
        <v>0</v>
      </c>
      <c r="AG232" s="21">
        <v>0</v>
      </c>
      <c r="AH232" s="22">
        <v>0</v>
      </c>
      <c r="AI232" s="22">
        <v>0</v>
      </c>
      <c r="AJ232" s="22">
        <v>0</v>
      </c>
      <c r="AK232" s="23">
        <v>0</v>
      </c>
      <c r="AL232" s="21">
        <v>0</v>
      </c>
      <c r="AM232" s="22">
        <v>0</v>
      </c>
      <c r="AN232" s="22">
        <v>0</v>
      </c>
      <c r="AO232" s="22">
        <v>0</v>
      </c>
      <c r="AP232" s="23">
        <v>0</v>
      </c>
      <c r="AQ232" s="21">
        <v>0</v>
      </c>
      <c r="AR232" s="22">
        <v>0</v>
      </c>
      <c r="AS232" s="22">
        <v>0</v>
      </c>
      <c r="AT232" s="22">
        <v>0</v>
      </c>
      <c r="AU232" s="23">
        <v>0</v>
      </c>
      <c r="AV232" s="21">
        <v>0</v>
      </c>
      <c r="AW232" s="22">
        <v>0</v>
      </c>
      <c r="AX232" s="22">
        <v>0</v>
      </c>
      <c r="AY232" s="22">
        <v>0</v>
      </c>
      <c r="AZ232" s="23">
        <v>0</v>
      </c>
      <c r="BA232" s="21">
        <v>0</v>
      </c>
      <c r="BB232" s="22">
        <v>0</v>
      </c>
      <c r="BC232" s="22">
        <v>0</v>
      </c>
      <c r="BD232" s="22">
        <v>0</v>
      </c>
      <c r="BE232" s="23">
        <v>0</v>
      </c>
      <c r="BF232" s="21">
        <v>0</v>
      </c>
      <c r="BG232" s="22">
        <v>0</v>
      </c>
      <c r="BH232" s="22">
        <v>0</v>
      </c>
      <c r="BI232" s="22">
        <v>0</v>
      </c>
      <c r="BJ232" s="23">
        <v>0</v>
      </c>
      <c r="BK232" s="24">
        <f t="shared" si="23"/>
        <v>7.430278155465807</v>
      </c>
    </row>
    <row r="233" spans="1:63" s="25" customFormat="1" ht="15">
      <c r="A233" s="20"/>
      <c r="B233" s="7" t="s">
        <v>146</v>
      </c>
      <c r="C233" s="21">
        <v>0</v>
      </c>
      <c r="D233" s="22">
        <v>0.33150970473371016</v>
      </c>
      <c r="E233" s="22">
        <v>0</v>
      </c>
      <c r="F233" s="22">
        <v>0</v>
      </c>
      <c r="G233" s="23">
        <v>0</v>
      </c>
      <c r="H233" s="21">
        <v>5.6566</v>
      </c>
      <c r="I233" s="22">
        <v>1.1046176136253272</v>
      </c>
      <c r="J233" s="22">
        <v>0.0032</v>
      </c>
      <c r="K233" s="22">
        <v>0</v>
      </c>
      <c r="L233" s="23">
        <v>4.3243</v>
      </c>
      <c r="M233" s="21">
        <v>0</v>
      </c>
      <c r="N233" s="22">
        <v>0</v>
      </c>
      <c r="O233" s="22">
        <v>0</v>
      </c>
      <c r="P233" s="22">
        <v>0</v>
      </c>
      <c r="Q233" s="23">
        <v>0</v>
      </c>
      <c r="R233" s="21">
        <v>1.0296</v>
      </c>
      <c r="S233" s="22">
        <v>0.0811</v>
      </c>
      <c r="T233" s="22">
        <v>0</v>
      </c>
      <c r="U233" s="22">
        <v>0</v>
      </c>
      <c r="V233" s="23">
        <v>0.0558</v>
      </c>
      <c r="W233" s="21">
        <v>0</v>
      </c>
      <c r="X233" s="22">
        <v>0</v>
      </c>
      <c r="Y233" s="22">
        <v>0</v>
      </c>
      <c r="Z233" s="22">
        <v>0</v>
      </c>
      <c r="AA233" s="23">
        <v>0</v>
      </c>
      <c r="AB233" s="21">
        <v>0</v>
      </c>
      <c r="AC233" s="22">
        <v>0</v>
      </c>
      <c r="AD233" s="22">
        <v>0</v>
      </c>
      <c r="AE233" s="22">
        <v>0</v>
      </c>
      <c r="AF233" s="23">
        <v>0</v>
      </c>
      <c r="AG233" s="21">
        <v>0</v>
      </c>
      <c r="AH233" s="22">
        <v>0</v>
      </c>
      <c r="AI233" s="22">
        <v>0</v>
      </c>
      <c r="AJ233" s="22">
        <v>0</v>
      </c>
      <c r="AK233" s="23">
        <v>0</v>
      </c>
      <c r="AL233" s="21">
        <v>0</v>
      </c>
      <c r="AM233" s="22">
        <v>0</v>
      </c>
      <c r="AN233" s="22">
        <v>0</v>
      </c>
      <c r="AO233" s="22">
        <v>0</v>
      </c>
      <c r="AP233" s="23">
        <v>0</v>
      </c>
      <c r="AQ233" s="21">
        <v>0</v>
      </c>
      <c r="AR233" s="22">
        <v>0</v>
      </c>
      <c r="AS233" s="22">
        <v>0</v>
      </c>
      <c r="AT233" s="22">
        <v>0</v>
      </c>
      <c r="AU233" s="23">
        <v>0</v>
      </c>
      <c r="AV233" s="21">
        <v>0</v>
      </c>
      <c r="AW233" s="22">
        <v>0</v>
      </c>
      <c r="AX233" s="22">
        <v>0</v>
      </c>
      <c r="AY233" s="22">
        <v>0</v>
      </c>
      <c r="AZ233" s="23">
        <v>0</v>
      </c>
      <c r="BA233" s="21">
        <v>0</v>
      </c>
      <c r="BB233" s="22">
        <v>0</v>
      </c>
      <c r="BC233" s="22">
        <v>0</v>
      </c>
      <c r="BD233" s="22">
        <v>0</v>
      </c>
      <c r="BE233" s="23">
        <v>0</v>
      </c>
      <c r="BF233" s="21">
        <v>0</v>
      </c>
      <c r="BG233" s="22">
        <v>0</v>
      </c>
      <c r="BH233" s="22">
        <v>0</v>
      </c>
      <c r="BI233" s="22">
        <v>0</v>
      </c>
      <c r="BJ233" s="23">
        <v>0</v>
      </c>
      <c r="BK233" s="24">
        <f t="shared" si="23"/>
        <v>12.586727318359035</v>
      </c>
    </row>
    <row r="234" spans="1:63" s="25" customFormat="1" ht="15">
      <c r="A234" s="20"/>
      <c r="B234" s="7" t="s">
        <v>147</v>
      </c>
      <c r="C234" s="21">
        <v>0</v>
      </c>
      <c r="D234" s="22">
        <v>38.65909540370125</v>
      </c>
      <c r="E234" s="22">
        <v>0</v>
      </c>
      <c r="F234" s="22">
        <v>0</v>
      </c>
      <c r="G234" s="23">
        <v>0</v>
      </c>
      <c r="H234" s="21">
        <v>70.8628</v>
      </c>
      <c r="I234" s="22">
        <v>778.0266459023152</v>
      </c>
      <c r="J234" s="22">
        <v>30.6252</v>
      </c>
      <c r="K234" s="22">
        <v>0</v>
      </c>
      <c r="L234" s="23">
        <v>197.1209</v>
      </c>
      <c r="M234" s="21">
        <v>0</v>
      </c>
      <c r="N234" s="22">
        <v>0</v>
      </c>
      <c r="O234" s="22">
        <v>0</v>
      </c>
      <c r="P234" s="22">
        <v>0</v>
      </c>
      <c r="Q234" s="23">
        <v>0</v>
      </c>
      <c r="R234" s="21">
        <v>20.703</v>
      </c>
      <c r="S234" s="22">
        <v>2.2359</v>
      </c>
      <c r="T234" s="22">
        <v>0</v>
      </c>
      <c r="U234" s="22">
        <v>0</v>
      </c>
      <c r="V234" s="23">
        <v>17.3257</v>
      </c>
      <c r="W234" s="21">
        <v>0</v>
      </c>
      <c r="X234" s="22">
        <v>0</v>
      </c>
      <c r="Y234" s="22">
        <v>0</v>
      </c>
      <c r="Z234" s="22">
        <v>0</v>
      </c>
      <c r="AA234" s="23">
        <v>0</v>
      </c>
      <c r="AB234" s="21">
        <v>0</v>
      </c>
      <c r="AC234" s="22">
        <v>0</v>
      </c>
      <c r="AD234" s="22">
        <v>0</v>
      </c>
      <c r="AE234" s="22">
        <v>0</v>
      </c>
      <c r="AF234" s="23">
        <v>0</v>
      </c>
      <c r="AG234" s="21">
        <v>0</v>
      </c>
      <c r="AH234" s="22">
        <v>0</v>
      </c>
      <c r="AI234" s="22">
        <v>0</v>
      </c>
      <c r="AJ234" s="22">
        <v>0</v>
      </c>
      <c r="AK234" s="23">
        <v>0</v>
      </c>
      <c r="AL234" s="21">
        <v>0</v>
      </c>
      <c r="AM234" s="22">
        <v>0</v>
      </c>
      <c r="AN234" s="22">
        <v>0</v>
      </c>
      <c r="AO234" s="22">
        <v>0</v>
      </c>
      <c r="AP234" s="23">
        <v>0</v>
      </c>
      <c r="AQ234" s="21">
        <v>0</v>
      </c>
      <c r="AR234" s="22">
        <v>0</v>
      </c>
      <c r="AS234" s="22">
        <v>0</v>
      </c>
      <c r="AT234" s="22">
        <v>0</v>
      </c>
      <c r="AU234" s="23">
        <v>0</v>
      </c>
      <c r="AV234" s="21">
        <v>0</v>
      </c>
      <c r="AW234" s="22">
        <v>0</v>
      </c>
      <c r="AX234" s="22">
        <v>0</v>
      </c>
      <c r="AY234" s="22">
        <v>0</v>
      </c>
      <c r="AZ234" s="23">
        <v>0</v>
      </c>
      <c r="BA234" s="21">
        <v>0</v>
      </c>
      <c r="BB234" s="22">
        <v>0</v>
      </c>
      <c r="BC234" s="22">
        <v>0</v>
      </c>
      <c r="BD234" s="22">
        <v>0</v>
      </c>
      <c r="BE234" s="23">
        <v>0</v>
      </c>
      <c r="BF234" s="21">
        <v>0</v>
      </c>
      <c r="BG234" s="22">
        <v>0</v>
      </c>
      <c r="BH234" s="22">
        <v>0</v>
      </c>
      <c r="BI234" s="22">
        <v>0</v>
      </c>
      <c r="BJ234" s="23">
        <v>0</v>
      </c>
      <c r="BK234" s="24">
        <f t="shared" si="23"/>
        <v>1155.5592413060162</v>
      </c>
    </row>
    <row r="235" spans="1:63" s="25" customFormat="1" ht="15">
      <c r="A235" s="20"/>
      <c r="B235" s="7" t="s">
        <v>148</v>
      </c>
      <c r="C235" s="21">
        <v>0</v>
      </c>
      <c r="D235" s="22">
        <v>0.6705689275783344</v>
      </c>
      <c r="E235" s="22">
        <v>0</v>
      </c>
      <c r="F235" s="22">
        <v>0</v>
      </c>
      <c r="G235" s="23">
        <v>0</v>
      </c>
      <c r="H235" s="21">
        <v>194.2112</v>
      </c>
      <c r="I235" s="22">
        <v>650.0027428121343</v>
      </c>
      <c r="J235" s="22">
        <v>113.1489</v>
      </c>
      <c r="K235" s="22">
        <v>0</v>
      </c>
      <c r="L235" s="23">
        <v>1042.0415</v>
      </c>
      <c r="M235" s="21">
        <v>0</v>
      </c>
      <c r="N235" s="22">
        <v>0</v>
      </c>
      <c r="O235" s="22">
        <v>0</v>
      </c>
      <c r="P235" s="22">
        <v>0</v>
      </c>
      <c r="Q235" s="23">
        <v>0</v>
      </c>
      <c r="R235" s="21">
        <v>63.1245</v>
      </c>
      <c r="S235" s="22">
        <v>10.7225</v>
      </c>
      <c r="T235" s="22">
        <v>0</v>
      </c>
      <c r="U235" s="22">
        <v>0</v>
      </c>
      <c r="V235" s="23">
        <v>115.6971</v>
      </c>
      <c r="W235" s="21">
        <v>0</v>
      </c>
      <c r="X235" s="22">
        <v>0</v>
      </c>
      <c r="Y235" s="22">
        <v>0</v>
      </c>
      <c r="Z235" s="22">
        <v>0</v>
      </c>
      <c r="AA235" s="23">
        <v>0</v>
      </c>
      <c r="AB235" s="21">
        <v>0</v>
      </c>
      <c r="AC235" s="22">
        <v>0</v>
      </c>
      <c r="AD235" s="22">
        <v>0</v>
      </c>
      <c r="AE235" s="22">
        <v>0</v>
      </c>
      <c r="AF235" s="23">
        <v>0</v>
      </c>
      <c r="AG235" s="21">
        <v>0</v>
      </c>
      <c r="AH235" s="22">
        <v>0</v>
      </c>
      <c r="AI235" s="22">
        <v>0</v>
      </c>
      <c r="AJ235" s="22">
        <v>0</v>
      </c>
      <c r="AK235" s="23">
        <v>0</v>
      </c>
      <c r="AL235" s="21">
        <v>0</v>
      </c>
      <c r="AM235" s="22">
        <v>0</v>
      </c>
      <c r="AN235" s="22">
        <v>0</v>
      </c>
      <c r="AO235" s="22">
        <v>0</v>
      </c>
      <c r="AP235" s="23">
        <v>0</v>
      </c>
      <c r="AQ235" s="21">
        <v>0</v>
      </c>
      <c r="AR235" s="22">
        <v>0</v>
      </c>
      <c r="AS235" s="22">
        <v>0</v>
      </c>
      <c r="AT235" s="22">
        <v>0</v>
      </c>
      <c r="AU235" s="23">
        <v>0</v>
      </c>
      <c r="AV235" s="21">
        <v>0</v>
      </c>
      <c r="AW235" s="22">
        <v>0</v>
      </c>
      <c r="AX235" s="22">
        <v>0</v>
      </c>
      <c r="AY235" s="22">
        <v>0</v>
      </c>
      <c r="AZ235" s="23">
        <v>0</v>
      </c>
      <c r="BA235" s="21">
        <v>0</v>
      </c>
      <c r="BB235" s="22">
        <v>0</v>
      </c>
      <c r="BC235" s="22">
        <v>0</v>
      </c>
      <c r="BD235" s="22">
        <v>0</v>
      </c>
      <c r="BE235" s="23">
        <v>0</v>
      </c>
      <c r="BF235" s="21">
        <v>0</v>
      </c>
      <c r="BG235" s="22">
        <v>0</v>
      </c>
      <c r="BH235" s="22">
        <v>0</v>
      </c>
      <c r="BI235" s="22">
        <v>0</v>
      </c>
      <c r="BJ235" s="23">
        <v>0</v>
      </c>
      <c r="BK235" s="24">
        <f t="shared" si="23"/>
        <v>2189.6190117397123</v>
      </c>
    </row>
    <row r="236" spans="1:63" s="25" customFormat="1" ht="15">
      <c r="A236" s="20"/>
      <c r="B236" s="7" t="s">
        <v>149</v>
      </c>
      <c r="C236" s="21">
        <v>0</v>
      </c>
      <c r="D236" s="22">
        <v>6.161659718041924</v>
      </c>
      <c r="E236" s="22">
        <v>0</v>
      </c>
      <c r="F236" s="22">
        <v>0</v>
      </c>
      <c r="G236" s="23">
        <v>0</v>
      </c>
      <c r="H236" s="21">
        <v>153.038</v>
      </c>
      <c r="I236" s="22">
        <v>460.40229975089306</v>
      </c>
      <c r="J236" s="22">
        <v>31.7273</v>
      </c>
      <c r="K236" s="22">
        <v>0</v>
      </c>
      <c r="L236" s="23">
        <v>456.9994</v>
      </c>
      <c r="M236" s="21">
        <v>0</v>
      </c>
      <c r="N236" s="22">
        <v>0</v>
      </c>
      <c r="O236" s="22">
        <v>0</v>
      </c>
      <c r="P236" s="22">
        <v>0</v>
      </c>
      <c r="Q236" s="23">
        <v>0</v>
      </c>
      <c r="R236" s="21">
        <v>44.5917</v>
      </c>
      <c r="S236" s="22">
        <v>25.936</v>
      </c>
      <c r="T236" s="22">
        <v>0.0307</v>
      </c>
      <c r="U236" s="22">
        <v>0</v>
      </c>
      <c r="V236" s="23">
        <v>71.2049</v>
      </c>
      <c r="W236" s="21">
        <v>0</v>
      </c>
      <c r="X236" s="22">
        <v>0</v>
      </c>
      <c r="Y236" s="22">
        <v>0</v>
      </c>
      <c r="Z236" s="22">
        <v>0</v>
      </c>
      <c r="AA236" s="23">
        <v>0</v>
      </c>
      <c r="AB236" s="21">
        <v>0</v>
      </c>
      <c r="AC236" s="22">
        <v>0</v>
      </c>
      <c r="AD236" s="22">
        <v>0</v>
      </c>
      <c r="AE236" s="22">
        <v>0</v>
      </c>
      <c r="AF236" s="23">
        <v>0</v>
      </c>
      <c r="AG236" s="21">
        <v>0</v>
      </c>
      <c r="AH236" s="22">
        <v>0</v>
      </c>
      <c r="AI236" s="22">
        <v>0</v>
      </c>
      <c r="AJ236" s="22">
        <v>0</v>
      </c>
      <c r="AK236" s="23">
        <v>0</v>
      </c>
      <c r="AL236" s="21">
        <v>0</v>
      </c>
      <c r="AM236" s="22">
        <v>0</v>
      </c>
      <c r="AN236" s="22">
        <v>0</v>
      </c>
      <c r="AO236" s="22">
        <v>0</v>
      </c>
      <c r="AP236" s="23">
        <v>0</v>
      </c>
      <c r="AQ236" s="21">
        <v>0</v>
      </c>
      <c r="AR236" s="22">
        <v>0</v>
      </c>
      <c r="AS236" s="22">
        <v>0</v>
      </c>
      <c r="AT236" s="22">
        <v>0</v>
      </c>
      <c r="AU236" s="23">
        <v>0</v>
      </c>
      <c r="AV236" s="21">
        <v>0</v>
      </c>
      <c r="AW236" s="22">
        <v>0</v>
      </c>
      <c r="AX236" s="22">
        <v>0</v>
      </c>
      <c r="AY236" s="22">
        <v>0</v>
      </c>
      <c r="AZ236" s="23">
        <v>0</v>
      </c>
      <c r="BA236" s="21">
        <v>0</v>
      </c>
      <c r="BB236" s="22">
        <v>0</v>
      </c>
      <c r="BC236" s="22">
        <v>0</v>
      </c>
      <c r="BD236" s="22">
        <v>0</v>
      </c>
      <c r="BE236" s="23">
        <v>0</v>
      </c>
      <c r="BF236" s="21">
        <v>0</v>
      </c>
      <c r="BG236" s="22">
        <v>0</v>
      </c>
      <c r="BH236" s="22">
        <v>0</v>
      </c>
      <c r="BI236" s="22">
        <v>0</v>
      </c>
      <c r="BJ236" s="23">
        <v>0</v>
      </c>
      <c r="BK236" s="24">
        <f t="shared" si="23"/>
        <v>1250.0919594689349</v>
      </c>
    </row>
    <row r="237" spans="1:63" s="25" customFormat="1" ht="15">
      <c r="A237" s="20"/>
      <c r="B237" s="7" t="s">
        <v>150</v>
      </c>
      <c r="C237" s="21">
        <v>0</v>
      </c>
      <c r="D237" s="22">
        <v>15.597153300580882</v>
      </c>
      <c r="E237" s="22">
        <v>0</v>
      </c>
      <c r="F237" s="22">
        <v>0</v>
      </c>
      <c r="G237" s="23">
        <v>0</v>
      </c>
      <c r="H237" s="21">
        <v>6.4504</v>
      </c>
      <c r="I237" s="22">
        <v>113.52198534767365</v>
      </c>
      <c r="J237" s="22">
        <v>0.0223</v>
      </c>
      <c r="K237" s="22">
        <v>0</v>
      </c>
      <c r="L237" s="23">
        <v>22.5456</v>
      </c>
      <c r="M237" s="21">
        <v>0</v>
      </c>
      <c r="N237" s="22">
        <v>0</v>
      </c>
      <c r="O237" s="22">
        <v>0</v>
      </c>
      <c r="P237" s="22">
        <v>0</v>
      </c>
      <c r="Q237" s="23">
        <v>0</v>
      </c>
      <c r="R237" s="21">
        <v>1.6554</v>
      </c>
      <c r="S237" s="22">
        <v>0.0062</v>
      </c>
      <c r="T237" s="22">
        <v>0</v>
      </c>
      <c r="U237" s="22">
        <v>0</v>
      </c>
      <c r="V237" s="23">
        <v>1.2874</v>
      </c>
      <c r="W237" s="21">
        <v>0</v>
      </c>
      <c r="X237" s="22">
        <v>0</v>
      </c>
      <c r="Y237" s="22">
        <v>0</v>
      </c>
      <c r="Z237" s="22">
        <v>0</v>
      </c>
      <c r="AA237" s="23">
        <v>0</v>
      </c>
      <c r="AB237" s="21">
        <v>0</v>
      </c>
      <c r="AC237" s="22">
        <v>0</v>
      </c>
      <c r="AD237" s="22">
        <v>0</v>
      </c>
      <c r="AE237" s="22">
        <v>0</v>
      </c>
      <c r="AF237" s="23">
        <v>0</v>
      </c>
      <c r="AG237" s="21">
        <v>0</v>
      </c>
      <c r="AH237" s="22">
        <v>0</v>
      </c>
      <c r="AI237" s="22">
        <v>0</v>
      </c>
      <c r="AJ237" s="22">
        <v>0</v>
      </c>
      <c r="AK237" s="23">
        <v>0</v>
      </c>
      <c r="AL237" s="21">
        <v>0</v>
      </c>
      <c r="AM237" s="22">
        <v>0</v>
      </c>
      <c r="AN237" s="22">
        <v>0</v>
      </c>
      <c r="AO237" s="22">
        <v>0</v>
      </c>
      <c r="AP237" s="23">
        <v>0</v>
      </c>
      <c r="AQ237" s="21">
        <v>0</v>
      </c>
      <c r="AR237" s="22">
        <v>0</v>
      </c>
      <c r="AS237" s="22">
        <v>0</v>
      </c>
      <c r="AT237" s="22">
        <v>0</v>
      </c>
      <c r="AU237" s="23">
        <v>0</v>
      </c>
      <c r="AV237" s="21">
        <v>0</v>
      </c>
      <c r="AW237" s="22">
        <v>0</v>
      </c>
      <c r="AX237" s="22">
        <v>0</v>
      </c>
      <c r="AY237" s="22">
        <v>0</v>
      </c>
      <c r="AZ237" s="23">
        <v>0</v>
      </c>
      <c r="BA237" s="21">
        <v>0</v>
      </c>
      <c r="BB237" s="22">
        <v>0</v>
      </c>
      <c r="BC237" s="22">
        <v>0</v>
      </c>
      <c r="BD237" s="22">
        <v>0</v>
      </c>
      <c r="BE237" s="23">
        <v>0</v>
      </c>
      <c r="BF237" s="21">
        <v>0</v>
      </c>
      <c r="BG237" s="22">
        <v>0</v>
      </c>
      <c r="BH237" s="22">
        <v>0</v>
      </c>
      <c r="BI237" s="22">
        <v>0</v>
      </c>
      <c r="BJ237" s="23">
        <v>0</v>
      </c>
      <c r="BK237" s="24">
        <f t="shared" si="23"/>
        <v>161.08643864825453</v>
      </c>
    </row>
    <row r="238" spans="1:63" s="25" customFormat="1" ht="15">
      <c r="A238" s="20"/>
      <c r="B238" s="7" t="s">
        <v>236</v>
      </c>
      <c r="C238" s="21">
        <v>0</v>
      </c>
      <c r="D238" s="22">
        <v>1.9382154646723895</v>
      </c>
      <c r="E238" s="22">
        <v>0</v>
      </c>
      <c r="F238" s="22">
        <v>0</v>
      </c>
      <c r="G238" s="23">
        <v>0</v>
      </c>
      <c r="H238" s="21">
        <v>12.3312</v>
      </c>
      <c r="I238" s="22">
        <v>34.06334085827596</v>
      </c>
      <c r="J238" s="22">
        <v>0</v>
      </c>
      <c r="K238" s="22">
        <v>0</v>
      </c>
      <c r="L238" s="23">
        <v>73.1344</v>
      </c>
      <c r="M238" s="21">
        <v>0</v>
      </c>
      <c r="N238" s="22">
        <v>0</v>
      </c>
      <c r="O238" s="22">
        <v>0</v>
      </c>
      <c r="P238" s="22">
        <v>0</v>
      </c>
      <c r="Q238" s="23">
        <v>0</v>
      </c>
      <c r="R238" s="21">
        <v>1.0604</v>
      </c>
      <c r="S238" s="22">
        <v>0.0181</v>
      </c>
      <c r="T238" s="22">
        <v>0</v>
      </c>
      <c r="U238" s="22">
        <v>0</v>
      </c>
      <c r="V238" s="23">
        <v>1.4678</v>
      </c>
      <c r="W238" s="21">
        <v>0</v>
      </c>
      <c r="X238" s="22">
        <v>0</v>
      </c>
      <c r="Y238" s="22">
        <v>0</v>
      </c>
      <c r="Z238" s="22">
        <v>0</v>
      </c>
      <c r="AA238" s="23">
        <v>0</v>
      </c>
      <c r="AB238" s="21">
        <v>0</v>
      </c>
      <c r="AC238" s="22">
        <v>0</v>
      </c>
      <c r="AD238" s="22">
        <v>0</v>
      </c>
      <c r="AE238" s="22">
        <v>0</v>
      </c>
      <c r="AF238" s="23">
        <v>0</v>
      </c>
      <c r="AG238" s="21">
        <v>0</v>
      </c>
      <c r="AH238" s="22">
        <v>0</v>
      </c>
      <c r="AI238" s="22">
        <v>0</v>
      </c>
      <c r="AJ238" s="22">
        <v>0</v>
      </c>
      <c r="AK238" s="23">
        <v>0</v>
      </c>
      <c r="AL238" s="21">
        <v>0</v>
      </c>
      <c r="AM238" s="22">
        <v>0</v>
      </c>
      <c r="AN238" s="22">
        <v>0</v>
      </c>
      <c r="AO238" s="22">
        <v>0</v>
      </c>
      <c r="AP238" s="23">
        <v>0</v>
      </c>
      <c r="AQ238" s="21">
        <v>0</v>
      </c>
      <c r="AR238" s="22">
        <v>0</v>
      </c>
      <c r="AS238" s="22">
        <v>0</v>
      </c>
      <c r="AT238" s="22">
        <v>0</v>
      </c>
      <c r="AU238" s="23">
        <v>0</v>
      </c>
      <c r="AV238" s="21">
        <v>0</v>
      </c>
      <c r="AW238" s="22">
        <v>0</v>
      </c>
      <c r="AX238" s="22">
        <v>0</v>
      </c>
      <c r="AY238" s="22">
        <v>0</v>
      </c>
      <c r="AZ238" s="23">
        <v>0</v>
      </c>
      <c r="BA238" s="21">
        <v>0</v>
      </c>
      <c r="BB238" s="22">
        <v>0</v>
      </c>
      <c r="BC238" s="22">
        <v>0</v>
      </c>
      <c r="BD238" s="22">
        <v>0</v>
      </c>
      <c r="BE238" s="23">
        <v>0</v>
      </c>
      <c r="BF238" s="21">
        <v>0</v>
      </c>
      <c r="BG238" s="22">
        <v>0</v>
      </c>
      <c r="BH238" s="22">
        <v>0</v>
      </c>
      <c r="BI238" s="22">
        <v>0</v>
      </c>
      <c r="BJ238" s="23">
        <v>0</v>
      </c>
      <c r="BK238" s="24">
        <f t="shared" si="23"/>
        <v>124.01345632294834</v>
      </c>
    </row>
    <row r="239" spans="1:63" s="25" customFormat="1" ht="15">
      <c r="A239" s="20"/>
      <c r="B239" s="7" t="s">
        <v>151</v>
      </c>
      <c r="C239" s="21">
        <v>0</v>
      </c>
      <c r="D239" s="22">
        <v>0.028971580006451603</v>
      </c>
      <c r="E239" s="22">
        <v>0</v>
      </c>
      <c r="F239" s="22">
        <v>0</v>
      </c>
      <c r="G239" s="23">
        <v>0</v>
      </c>
      <c r="H239" s="21">
        <v>1.2347</v>
      </c>
      <c r="I239" s="22">
        <v>0.24504740891806356</v>
      </c>
      <c r="J239" s="22">
        <v>0</v>
      </c>
      <c r="K239" s="22">
        <v>0</v>
      </c>
      <c r="L239" s="23">
        <v>0.6206</v>
      </c>
      <c r="M239" s="21">
        <v>0</v>
      </c>
      <c r="N239" s="22">
        <v>0</v>
      </c>
      <c r="O239" s="22">
        <v>0</v>
      </c>
      <c r="P239" s="22">
        <v>0</v>
      </c>
      <c r="Q239" s="23">
        <v>0</v>
      </c>
      <c r="R239" s="21">
        <v>0.4103</v>
      </c>
      <c r="S239" s="22">
        <v>0</v>
      </c>
      <c r="T239" s="22">
        <v>0</v>
      </c>
      <c r="U239" s="22">
        <v>0</v>
      </c>
      <c r="V239" s="23">
        <v>0</v>
      </c>
      <c r="W239" s="21">
        <v>0</v>
      </c>
      <c r="X239" s="22">
        <v>0</v>
      </c>
      <c r="Y239" s="22">
        <v>0</v>
      </c>
      <c r="Z239" s="22">
        <v>0</v>
      </c>
      <c r="AA239" s="23">
        <v>0</v>
      </c>
      <c r="AB239" s="21">
        <v>0</v>
      </c>
      <c r="AC239" s="22">
        <v>0</v>
      </c>
      <c r="AD239" s="22">
        <v>0</v>
      </c>
      <c r="AE239" s="22">
        <v>0</v>
      </c>
      <c r="AF239" s="23">
        <v>0</v>
      </c>
      <c r="AG239" s="21">
        <v>0</v>
      </c>
      <c r="AH239" s="22">
        <v>0</v>
      </c>
      <c r="AI239" s="22">
        <v>0</v>
      </c>
      <c r="AJ239" s="22">
        <v>0</v>
      </c>
      <c r="AK239" s="23">
        <v>0</v>
      </c>
      <c r="AL239" s="21">
        <v>0</v>
      </c>
      <c r="AM239" s="22">
        <v>0</v>
      </c>
      <c r="AN239" s="22">
        <v>0</v>
      </c>
      <c r="AO239" s="22">
        <v>0</v>
      </c>
      <c r="AP239" s="23">
        <v>0</v>
      </c>
      <c r="AQ239" s="21">
        <v>0</v>
      </c>
      <c r="AR239" s="22">
        <v>0</v>
      </c>
      <c r="AS239" s="22">
        <v>0</v>
      </c>
      <c r="AT239" s="22">
        <v>0</v>
      </c>
      <c r="AU239" s="23">
        <v>0</v>
      </c>
      <c r="AV239" s="21">
        <v>0</v>
      </c>
      <c r="AW239" s="22">
        <v>0</v>
      </c>
      <c r="AX239" s="22">
        <v>0</v>
      </c>
      <c r="AY239" s="22">
        <v>0</v>
      </c>
      <c r="AZ239" s="23">
        <v>0</v>
      </c>
      <c r="BA239" s="21">
        <v>0</v>
      </c>
      <c r="BB239" s="22">
        <v>0</v>
      </c>
      <c r="BC239" s="22">
        <v>0</v>
      </c>
      <c r="BD239" s="22">
        <v>0</v>
      </c>
      <c r="BE239" s="23">
        <v>0</v>
      </c>
      <c r="BF239" s="21">
        <v>0</v>
      </c>
      <c r="BG239" s="22">
        <v>0</v>
      </c>
      <c r="BH239" s="22">
        <v>0</v>
      </c>
      <c r="BI239" s="22">
        <v>0</v>
      </c>
      <c r="BJ239" s="23">
        <v>0</v>
      </c>
      <c r="BK239" s="24">
        <f t="shared" si="23"/>
        <v>2.539618988924515</v>
      </c>
    </row>
    <row r="240" spans="1:63" s="25" customFormat="1" ht="15">
      <c r="A240" s="20"/>
      <c r="B240" s="7" t="s">
        <v>296</v>
      </c>
      <c r="C240" s="21">
        <v>0</v>
      </c>
      <c r="D240" s="22">
        <v>0.09708515249064519</v>
      </c>
      <c r="E240" s="22">
        <v>0</v>
      </c>
      <c r="F240" s="22">
        <v>0</v>
      </c>
      <c r="G240" s="23">
        <v>0</v>
      </c>
      <c r="H240" s="21">
        <v>0.00499392528</v>
      </c>
      <c r="I240" s="22">
        <v>0.6425646740612905</v>
      </c>
      <c r="J240" s="22">
        <v>0</v>
      </c>
      <c r="K240" s="22">
        <v>0</v>
      </c>
      <c r="L240" s="23">
        <v>0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0</v>
      </c>
      <c r="S240" s="22">
        <v>0</v>
      </c>
      <c r="T240" s="22">
        <v>0</v>
      </c>
      <c r="U240" s="22">
        <v>0</v>
      </c>
      <c r="V240" s="23">
        <v>0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0</v>
      </c>
      <c r="AW240" s="22">
        <v>0</v>
      </c>
      <c r="AX240" s="22">
        <v>0</v>
      </c>
      <c r="AY240" s="22">
        <v>0</v>
      </c>
      <c r="AZ240" s="23">
        <v>0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0</v>
      </c>
      <c r="BG240" s="22">
        <v>0</v>
      </c>
      <c r="BH240" s="22">
        <v>0</v>
      </c>
      <c r="BI240" s="22">
        <v>0</v>
      </c>
      <c r="BJ240" s="23">
        <v>0</v>
      </c>
      <c r="BK240" s="24">
        <f t="shared" si="23"/>
        <v>0.7446437518319357</v>
      </c>
    </row>
    <row r="241" spans="1:63" s="30" customFormat="1" ht="15">
      <c r="A241" s="20"/>
      <c r="B241" s="8" t="s">
        <v>12</v>
      </c>
      <c r="C241" s="26">
        <f aca="true" t="shared" si="24" ref="C241:AH241">SUM(C224:C240)</f>
        <v>0</v>
      </c>
      <c r="D241" s="27">
        <f t="shared" si="24"/>
        <v>150.77307130189547</v>
      </c>
      <c r="E241" s="27">
        <f t="shared" si="24"/>
        <v>0</v>
      </c>
      <c r="F241" s="27">
        <f t="shared" si="24"/>
        <v>0</v>
      </c>
      <c r="G241" s="28">
        <f t="shared" si="24"/>
        <v>0</v>
      </c>
      <c r="H241" s="26">
        <f t="shared" si="24"/>
        <v>1849.4211139252798</v>
      </c>
      <c r="I241" s="27">
        <f t="shared" si="24"/>
        <v>18618.063309088237</v>
      </c>
      <c r="J241" s="27">
        <f t="shared" si="24"/>
        <v>1716.0806000000002</v>
      </c>
      <c r="K241" s="27">
        <f t="shared" si="24"/>
        <v>0</v>
      </c>
      <c r="L241" s="28">
        <f t="shared" si="24"/>
        <v>2116.8778</v>
      </c>
      <c r="M241" s="26">
        <f t="shared" si="24"/>
        <v>0</v>
      </c>
      <c r="N241" s="27">
        <f t="shared" si="24"/>
        <v>0</v>
      </c>
      <c r="O241" s="27">
        <f t="shared" si="24"/>
        <v>0</v>
      </c>
      <c r="P241" s="27">
        <f t="shared" si="24"/>
        <v>0</v>
      </c>
      <c r="Q241" s="28">
        <f t="shared" si="24"/>
        <v>0</v>
      </c>
      <c r="R241" s="26">
        <f t="shared" si="24"/>
        <v>761.2122799999997</v>
      </c>
      <c r="S241" s="27">
        <f t="shared" si="24"/>
        <v>213.77489999999997</v>
      </c>
      <c r="T241" s="27">
        <f t="shared" si="24"/>
        <v>0.3847</v>
      </c>
      <c r="U241" s="27">
        <f t="shared" si="24"/>
        <v>0</v>
      </c>
      <c r="V241" s="28">
        <f t="shared" si="24"/>
        <v>251.4898</v>
      </c>
      <c r="W241" s="26">
        <f t="shared" si="24"/>
        <v>0</v>
      </c>
      <c r="X241" s="27">
        <f t="shared" si="24"/>
        <v>0</v>
      </c>
      <c r="Y241" s="27">
        <f t="shared" si="24"/>
        <v>0</v>
      </c>
      <c r="Z241" s="27">
        <f t="shared" si="24"/>
        <v>0</v>
      </c>
      <c r="AA241" s="28">
        <f t="shared" si="24"/>
        <v>0</v>
      </c>
      <c r="AB241" s="26">
        <f t="shared" si="24"/>
        <v>0</v>
      </c>
      <c r="AC241" s="27">
        <f t="shared" si="24"/>
        <v>0</v>
      </c>
      <c r="AD241" s="27">
        <f t="shared" si="24"/>
        <v>0</v>
      </c>
      <c r="AE241" s="27">
        <f t="shared" si="24"/>
        <v>0</v>
      </c>
      <c r="AF241" s="28">
        <f t="shared" si="24"/>
        <v>0</v>
      </c>
      <c r="AG241" s="26">
        <f t="shared" si="24"/>
        <v>0</v>
      </c>
      <c r="AH241" s="27">
        <f t="shared" si="24"/>
        <v>0</v>
      </c>
      <c r="AI241" s="27">
        <f aca="true" t="shared" si="25" ref="AI241:BK241">SUM(AI224:AI240)</f>
        <v>0</v>
      </c>
      <c r="AJ241" s="27">
        <f t="shared" si="25"/>
        <v>0</v>
      </c>
      <c r="AK241" s="28">
        <f t="shared" si="25"/>
        <v>0</v>
      </c>
      <c r="AL241" s="26">
        <f t="shared" si="25"/>
        <v>0</v>
      </c>
      <c r="AM241" s="27">
        <f t="shared" si="25"/>
        <v>0</v>
      </c>
      <c r="AN241" s="27">
        <f t="shared" si="25"/>
        <v>0</v>
      </c>
      <c r="AO241" s="27">
        <f t="shared" si="25"/>
        <v>0</v>
      </c>
      <c r="AP241" s="28">
        <f t="shared" si="25"/>
        <v>0</v>
      </c>
      <c r="AQ241" s="26">
        <f t="shared" si="25"/>
        <v>0</v>
      </c>
      <c r="AR241" s="27">
        <f t="shared" si="25"/>
        <v>0</v>
      </c>
      <c r="AS241" s="27">
        <f t="shared" si="25"/>
        <v>0</v>
      </c>
      <c r="AT241" s="27">
        <f t="shared" si="25"/>
        <v>0</v>
      </c>
      <c r="AU241" s="28">
        <f t="shared" si="25"/>
        <v>0</v>
      </c>
      <c r="AV241" s="26">
        <f t="shared" si="25"/>
        <v>0</v>
      </c>
      <c r="AW241" s="27">
        <f t="shared" si="25"/>
        <v>0</v>
      </c>
      <c r="AX241" s="27">
        <f t="shared" si="25"/>
        <v>0</v>
      </c>
      <c r="AY241" s="27">
        <f t="shared" si="25"/>
        <v>0</v>
      </c>
      <c r="AZ241" s="28">
        <f t="shared" si="25"/>
        <v>0</v>
      </c>
      <c r="BA241" s="26">
        <f t="shared" si="25"/>
        <v>0</v>
      </c>
      <c r="BB241" s="27">
        <f t="shared" si="25"/>
        <v>0</v>
      </c>
      <c r="BC241" s="27">
        <f t="shared" si="25"/>
        <v>0</v>
      </c>
      <c r="BD241" s="27">
        <f t="shared" si="25"/>
        <v>0</v>
      </c>
      <c r="BE241" s="28">
        <f t="shared" si="25"/>
        <v>0</v>
      </c>
      <c r="BF241" s="26">
        <f t="shared" si="25"/>
        <v>0</v>
      </c>
      <c r="BG241" s="27">
        <f t="shared" si="25"/>
        <v>0</v>
      </c>
      <c r="BH241" s="27">
        <f t="shared" si="25"/>
        <v>0</v>
      </c>
      <c r="BI241" s="27">
        <f t="shared" si="25"/>
        <v>0</v>
      </c>
      <c r="BJ241" s="28">
        <f t="shared" si="25"/>
        <v>0</v>
      </c>
      <c r="BK241" s="28">
        <f t="shared" si="25"/>
        <v>25678.077574315397</v>
      </c>
    </row>
    <row r="242" spans="1:64" s="30" customFormat="1" ht="15">
      <c r="A242" s="20"/>
      <c r="B242" s="9" t="s">
        <v>23</v>
      </c>
      <c r="C242" s="26">
        <f aca="true" t="shared" si="26" ref="C242:AH242">C241+C222</f>
        <v>0</v>
      </c>
      <c r="D242" s="27">
        <f t="shared" si="26"/>
        <v>151.61732899915484</v>
      </c>
      <c r="E242" s="27">
        <f t="shared" si="26"/>
        <v>0</v>
      </c>
      <c r="F242" s="27">
        <f t="shared" si="26"/>
        <v>0</v>
      </c>
      <c r="G242" s="28">
        <f t="shared" si="26"/>
        <v>0</v>
      </c>
      <c r="H242" s="26">
        <f t="shared" si="26"/>
        <v>2408.3145139252797</v>
      </c>
      <c r="I242" s="27">
        <f t="shared" si="26"/>
        <v>19448.374696020193</v>
      </c>
      <c r="J242" s="27">
        <f t="shared" si="26"/>
        <v>1723.5760000000002</v>
      </c>
      <c r="K242" s="27">
        <f t="shared" si="26"/>
        <v>0</v>
      </c>
      <c r="L242" s="28">
        <f t="shared" si="26"/>
        <v>2840.9055000000003</v>
      </c>
      <c r="M242" s="26">
        <f t="shared" si="26"/>
        <v>0</v>
      </c>
      <c r="N242" s="27">
        <f t="shared" si="26"/>
        <v>0</v>
      </c>
      <c r="O242" s="27">
        <f t="shared" si="26"/>
        <v>0</v>
      </c>
      <c r="P242" s="27">
        <f t="shared" si="26"/>
        <v>0</v>
      </c>
      <c r="Q242" s="28">
        <f t="shared" si="26"/>
        <v>0</v>
      </c>
      <c r="R242" s="26">
        <f t="shared" si="26"/>
        <v>946.6644799999997</v>
      </c>
      <c r="S242" s="27">
        <f t="shared" si="26"/>
        <v>259.72249999999997</v>
      </c>
      <c r="T242" s="27">
        <f t="shared" si="26"/>
        <v>0.3888</v>
      </c>
      <c r="U242" s="27">
        <f t="shared" si="26"/>
        <v>0</v>
      </c>
      <c r="V242" s="28">
        <f t="shared" si="26"/>
        <v>370.1188</v>
      </c>
      <c r="W242" s="26">
        <f t="shared" si="26"/>
        <v>0</v>
      </c>
      <c r="X242" s="27">
        <f t="shared" si="26"/>
        <v>0</v>
      </c>
      <c r="Y242" s="27">
        <f t="shared" si="26"/>
        <v>0</v>
      </c>
      <c r="Z242" s="27">
        <f t="shared" si="26"/>
        <v>0</v>
      </c>
      <c r="AA242" s="28">
        <f t="shared" si="26"/>
        <v>0</v>
      </c>
      <c r="AB242" s="26">
        <f t="shared" si="26"/>
        <v>0</v>
      </c>
      <c r="AC242" s="27">
        <f t="shared" si="26"/>
        <v>0</v>
      </c>
      <c r="AD242" s="27">
        <f t="shared" si="26"/>
        <v>0</v>
      </c>
      <c r="AE242" s="27">
        <f t="shared" si="26"/>
        <v>0</v>
      </c>
      <c r="AF242" s="28">
        <f t="shared" si="26"/>
        <v>0</v>
      </c>
      <c r="AG242" s="26">
        <f t="shared" si="26"/>
        <v>0</v>
      </c>
      <c r="AH242" s="27">
        <f t="shared" si="26"/>
        <v>0</v>
      </c>
      <c r="AI242" s="27">
        <f aca="true" t="shared" si="27" ref="AI242:BK242">AI241+AI222</f>
        <v>0</v>
      </c>
      <c r="AJ242" s="27">
        <f t="shared" si="27"/>
        <v>0</v>
      </c>
      <c r="AK242" s="28">
        <f t="shared" si="27"/>
        <v>0</v>
      </c>
      <c r="AL242" s="26">
        <f t="shared" si="27"/>
        <v>0</v>
      </c>
      <c r="AM242" s="27">
        <f t="shared" si="27"/>
        <v>0</v>
      </c>
      <c r="AN242" s="27">
        <f t="shared" si="27"/>
        <v>0</v>
      </c>
      <c r="AO242" s="27">
        <f t="shared" si="27"/>
        <v>0</v>
      </c>
      <c r="AP242" s="28">
        <f t="shared" si="27"/>
        <v>0</v>
      </c>
      <c r="AQ242" s="26">
        <f t="shared" si="27"/>
        <v>0</v>
      </c>
      <c r="AR242" s="27">
        <f t="shared" si="27"/>
        <v>0</v>
      </c>
      <c r="AS242" s="27">
        <f t="shared" si="27"/>
        <v>0</v>
      </c>
      <c r="AT242" s="27">
        <f t="shared" si="27"/>
        <v>0</v>
      </c>
      <c r="AU242" s="28">
        <f t="shared" si="27"/>
        <v>0</v>
      </c>
      <c r="AV242" s="26">
        <f t="shared" si="27"/>
        <v>0</v>
      </c>
      <c r="AW242" s="27">
        <f t="shared" si="27"/>
        <v>0</v>
      </c>
      <c r="AX242" s="27">
        <f t="shared" si="27"/>
        <v>0</v>
      </c>
      <c r="AY242" s="27">
        <f t="shared" si="27"/>
        <v>0</v>
      </c>
      <c r="AZ242" s="28">
        <f t="shared" si="27"/>
        <v>0</v>
      </c>
      <c r="BA242" s="26">
        <f t="shared" si="27"/>
        <v>0</v>
      </c>
      <c r="BB242" s="27">
        <f t="shared" si="27"/>
        <v>0</v>
      </c>
      <c r="BC242" s="27">
        <f t="shared" si="27"/>
        <v>0</v>
      </c>
      <c r="BD242" s="27">
        <f t="shared" si="27"/>
        <v>0</v>
      </c>
      <c r="BE242" s="28">
        <f t="shared" si="27"/>
        <v>0</v>
      </c>
      <c r="BF242" s="26">
        <f t="shared" si="27"/>
        <v>0</v>
      </c>
      <c r="BG242" s="27">
        <f t="shared" si="27"/>
        <v>0</v>
      </c>
      <c r="BH242" s="27">
        <f t="shared" si="27"/>
        <v>0</v>
      </c>
      <c r="BI242" s="27">
        <f t="shared" si="27"/>
        <v>0</v>
      </c>
      <c r="BJ242" s="28">
        <f t="shared" si="27"/>
        <v>0</v>
      </c>
      <c r="BK242" s="28">
        <f t="shared" si="27"/>
        <v>28149.682618944615</v>
      </c>
      <c r="BL242" s="44"/>
    </row>
    <row r="243" spans="1:63" s="25" customFormat="1" ht="15">
      <c r="A243" s="20"/>
      <c r="B243" s="9"/>
      <c r="C243" s="32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4"/>
    </row>
    <row r="244" spans="1:63" s="25" customFormat="1" ht="15">
      <c r="A244" s="20" t="s">
        <v>44</v>
      </c>
      <c r="B244" s="10" t="s">
        <v>45</v>
      </c>
      <c r="C244" s="32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4"/>
    </row>
    <row r="245" spans="1:63" s="25" customFormat="1" ht="15">
      <c r="A245" s="20" t="s">
        <v>7</v>
      </c>
      <c r="B245" s="14" t="s">
        <v>46</v>
      </c>
      <c r="C245" s="3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4"/>
    </row>
    <row r="246" spans="1:63" s="41" customFormat="1" ht="15">
      <c r="A246" s="37"/>
      <c r="B246" s="13" t="s">
        <v>35</v>
      </c>
      <c r="C246" s="38">
        <v>0</v>
      </c>
      <c r="D246" s="39">
        <v>0</v>
      </c>
      <c r="E246" s="39">
        <v>0</v>
      </c>
      <c r="F246" s="39">
        <v>0</v>
      </c>
      <c r="G246" s="40">
        <v>0</v>
      </c>
      <c r="H246" s="38">
        <v>0</v>
      </c>
      <c r="I246" s="39">
        <v>0</v>
      </c>
      <c r="J246" s="39">
        <v>0</v>
      </c>
      <c r="K246" s="39">
        <v>0</v>
      </c>
      <c r="L246" s="40">
        <v>0</v>
      </c>
      <c r="M246" s="38">
        <v>0</v>
      </c>
      <c r="N246" s="39">
        <v>0</v>
      </c>
      <c r="O246" s="39">
        <v>0</v>
      </c>
      <c r="P246" s="39">
        <v>0</v>
      </c>
      <c r="Q246" s="40">
        <v>0</v>
      </c>
      <c r="R246" s="38">
        <v>0</v>
      </c>
      <c r="S246" s="39">
        <v>0</v>
      </c>
      <c r="T246" s="39">
        <v>0</v>
      </c>
      <c r="U246" s="39">
        <v>0</v>
      </c>
      <c r="V246" s="40">
        <v>0</v>
      </c>
      <c r="W246" s="38">
        <v>0</v>
      </c>
      <c r="X246" s="39">
        <v>0</v>
      </c>
      <c r="Y246" s="39">
        <v>0</v>
      </c>
      <c r="Z246" s="39">
        <v>0</v>
      </c>
      <c r="AA246" s="40">
        <v>0</v>
      </c>
      <c r="AB246" s="38">
        <v>0</v>
      </c>
      <c r="AC246" s="39">
        <v>0</v>
      </c>
      <c r="AD246" s="39">
        <v>0</v>
      </c>
      <c r="AE246" s="39">
        <v>0</v>
      </c>
      <c r="AF246" s="40">
        <v>0</v>
      </c>
      <c r="AG246" s="38">
        <v>0</v>
      </c>
      <c r="AH246" s="39">
        <v>0</v>
      </c>
      <c r="AI246" s="39">
        <v>0</v>
      </c>
      <c r="AJ246" s="39">
        <v>0</v>
      </c>
      <c r="AK246" s="40">
        <v>0</v>
      </c>
      <c r="AL246" s="38">
        <v>0</v>
      </c>
      <c r="AM246" s="39">
        <v>0</v>
      </c>
      <c r="AN246" s="39">
        <v>0</v>
      </c>
      <c r="AO246" s="39">
        <v>0</v>
      </c>
      <c r="AP246" s="40">
        <v>0</v>
      </c>
      <c r="AQ246" s="38">
        <v>0</v>
      </c>
      <c r="AR246" s="39">
        <v>0</v>
      </c>
      <c r="AS246" s="39">
        <v>0</v>
      </c>
      <c r="AT246" s="39">
        <v>0</v>
      </c>
      <c r="AU246" s="40">
        <v>0</v>
      </c>
      <c r="AV246" s="38">
        <v>0</v>
      </c>
      <c r="AW246" s="39">
        <v>0</v>
      </c>
      <c r="AX246" s="39">
        <v>0</v>
      </c>
      <c r="AY246" s="39">
        <v>0</v>
      </c>
      <c r="AZ246" s="40">
        <v>0</v>
      </c>
      <c r="BA246" s="38">
        <v>0</v>
      </c>
      <c r="BB246" s="39">
        <v>0</v>
      </c>
      <c r="BC246" s="39">
        <v>0</v>
      </c>
      <c r="BD246" s="39">
        <v>0</v>
      </c>
      <c r="BE246" s="40">
        <v>0</v>
      </c>
      <c r="BF246" s="38">
        <v>0</v>
      </c>
      <c r="BG246" s="39">
        <v>0</v>
      </c>
      <c r="BH246" s="39">
        <v>0</v>
      </c>
      <c r="BI246" s="39">
        <v>0</v>
      </c>
      <c r="BJ246" s="40">
        <v>0</v>
      </c>
      <c r="BK246" s="38">
        <v>0</v>
      </c>
    </row>
    <row r="247" spans="1:63" s="30" customFormat="1" ht="15">
      <c r="A247" s="20"/>
      <c r="B247" s="9" t="s">
        <v>27</v>
      </c>
      <c r="C247" s="26">
        <v>0</v>
      </c>
      <c r="D247" s="27">
        <v>0</v>
      </c>
      <c r="E247" s="27">
        <v>0</v>
      </c>
      <c r="F247" s="27">
        <v>0</v>
      </c>
      <c r="G247" s="28">
        <v>0</v>
      </c>
      <c r="H247" s="26">
        <v>0</v>
      </c>
      <c r="I247" s="27">
        <v>0</v>
      </c>
      <c r="J247" s="27">
        <v>0</v>
      </c>
      <c r="K247" s="27">
        <v>0</v>
      </c>
      <c r="L247" s="28">
        <v>0</v>
      </c>
      <c r="M247" s="26">
        <v>0</v>
      </c>
      <c r="N247" s="27">
        <v>0</v>
      </c>
      <c r="O247" s="27">
        <v>0</v>
      </c>
      <c r="P247" s="27">
        <v>0</v>
      </c>
      <c r="Q247" s="28">
        <v>0</v>
      </c>
      <c r="R247" s="26">
        <v>0</v>
      </c>
      <c r="S247" s="27">
        <v>0</v>
      </c>
      <c r="T247" s="27">
        <v>0</v>
      </c>
      <c r="U247" s="27">
        <v>0</v>
      </c>
      <c r="V247" s="28">
        <v>0</v>
      </c>
      <c r="W247" s="26">
        <v>0</v>
      </c>
      <c r="X247" s="27">
        <v>0</v>
      </c>
      <c r="Y247" s="27">
        <v>0</v>
      </c>
      <c r="Z247" s="27">
        <v>0</v>
      </c>
      <c r="AA247" s="28">
        <v>0</v>
      </c>
      <c r="AB247" s="26">
        <v>0</v>
      </c>
      <c r="AC247" s="27">
        <v>0</v>
      </c>
      <c r="AD247" s="27">
        <v>0</v>
      </c>
      <c r="AE247" s="27">
        <v>0</v>
      </c>
      <c r="AF247" s="28">
        <v>0</v>
      </c>
      <c r="AG247" s="26">
        <v>0</v>
      </c>
      <c r="AH247" s="27">
        <v>0</v>
      </c>
      <c r="AI247" s="27">
        <v>0</v>
      </c>
      <c r="AJ247" s="27">
        <v>0</v>
      </c>
      <c r="AK247" s="28">
        <v>0</v>
      </c>
      <c r="AL247" s="26">
        <v>0</v>
      </c>
      <c r="AM247" s="27">
        <v>0</v>
      </c>
      <c r="AN247" s="27">
        <v>0</v>
      </c>
      <c r="AO247" s="27">
        <v>0</v>
      </c>
      <c r="AP247" s="28">
        <v>0</v>
      </c>
      <c r="AQ247" s="26">
        <v>0</v>
      </c>
      <c r="AR247" s="27">
        <v>0</v>
      </c>
      <c r="AS247" s="27">
        <v>0</v>
      </c>
      <c r="AT247" s="27">
        <v>0</v>
      </c>
      <c r="AU247" s="28">
        <v>0</v>
      </c>
      <c r="AV247" s="26">
        <v>0</v>
      </c>
      <c r="AW247" s="27">
        <v>0</v>
      </c>
      <c r="AX247" s="27">
        <v>0</v>
      </c>
      <c r="AY247" s="27">
        <v>0</v>
      </c>
      <c r="AZ247" s="28">
        <v>0</v>
      </c>
      <c r="BA247" s="26">
        <v>0</v>
      </c>
      <c r="BB247" s="27">
        <v>0</v>
      </c>
      <c r="BC247" s="27">
        <v>0</v>
      </c>
      <c r="BD247" s="27">
        <v>0</v>
      </c>
      <c r="BE247" s="28">
        <v>0</v>
      </c>
      <c r="BF247" s="26">
        <v>0</v>
      </c>
      <c r="BG247" s="27">
        <v>0</v>
      </c>
      <c r="BH247" s="27">
        <v>0</v>
      </c>
      <c r="BI247" s="27">
        <v>0</v>
      </c>
      <c r="BJ247" s="28">
        <v>0</v>
      </c>
      <c r="BK247" s="29">
        <v>0</v>
      </c>
    </row>
    <row r="248" spans="1:70" s="25" customFormat="1" ht="12" customHeight="1">
      <c r="A248" s="20"/>
      <c r="B248" s="11"/>
      <c r="C248" s="32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4"/>
      <c r="BL248" s="35"/>
      <c r="BN248" s="60"/>
      <c r="BO248" s="60"/>
      <c r="BP248" s="60"/>
      <c r="BQ248" s="60"/>
      <c r="BR248" s="60"/>
    </row>
    <row r="249" spans="1:70" s="30" customFormat="1" ht="15">
      <c r="A249" s="20"/>
      <c r="B249" s="42" t="s">
        <v>47</v>
      </c>
      <c r="C249" s="43">
        <f aca="true" t="shared" si="28" ref="C249:AH249">C247+C242+C217+C212+C178</f>
        <v>451.152066782</v>
      </c>
      <c r="D249" s="43">
        <f t="shared" si="28"/>
        <v>3693.064183684639</v>
      </c>
      <c r="E249" s="43">
        <f t="shared" si="28"/>
        <v>0</v>
      </c>
      <c r="F249" s="43">
        <f t="shared" si="28"/>
        <v>0</v>
      </c>
      <c r="G249" s="43">
        <f t="shared" si="28"/>
        <v>174.22246233235478</v>
      </c>
      <c r="H249" s="43">
        <f t="shared" si="28"/>
        <v>9475.149228662489</v>
      </c>
      <c r="I249" s="43">
        <f t="shared" si="28"/>
        <v>56619.71471539023</v>
      </c>
      <c r="J249" s="43">
        <f t="shared" si="28"/>
        <v>3952.2552777910646</v>
      </c>
      <c r="K249" s="43">
        <f t="shared" si="28"/>
        <v>311.90561783503216</v>
      </c>
      <c r="L249" s="43">
        <f t="shared" si="28"/>
        <v>7883.076490886808</v>
      </c>
      <c r="M249" s="43">
        <f t="shared" si="28"/>
        <v>0</v>
      </c>
      <c r="N249" s="43">
        <f t="shared" si="28"/>
        <v>0</v>
      </c>
      <c r="O249" s="43">
        <f t="shared" si="28"/>
        <v>0</v>
      </c>
      <c r="P249" s="43">
        <f t="shared" si="28"/>
        <v>0</v>
      </c>
      <c r="Q249" s="43">
        <f t="shared" si="28"/>
        <v>0</v>
      </c>
      <c r="R249" s="43">
        <f t="shared" si="28"/>
        <v>3128.1369344904188</v>
      </c>
      <c r="S249" s="43">
        <f t="shared" si="28"/>
        <v>2866.901275362362</v>
      </c>
      <c r="T249" s="43">
        <f t="shared" si="28"/>
        <v>1997.8807449585809</v>
      </c>
      <c r="U249" s="43">
        <f t="shared" si="28"/>
        <v>0</v>
      </c>
      <c r="V249" s="43">
        <f t="shared" si="28"/>
        <v>1697.7948187687095</v>
      </c>
      <c r="W249" s="43">
        <f t="shared" si="28"/>
        <v>0</v>
      </c>
      <c r="X249" s="43">
        <f t="shared" si="28"/>
        <v>28.1843892107742</v>
      </c>
      <c r="Y249" s="43">
        <f t="shared" si="28"/>
        <v>0</v>
      </c>
      <c r="Z249" s="43">
        <f t="shared" si="28"/>
        <v>0</v>
      </c>
      <c r="AA249" s="43">
        <f t="shared" si="28"/>
        <v>0</v>
      </c>
      <c r="AB249" s="43">
        <f t="shared" si="28"/>
        <v>132.92055168745162</v>
      </c>
      <c r="AC249" s="43">
        <f t="shared" si="28"/>
        <v>28.840903769870962</v>
      </c>
      <c r="AD249" s="43">
        <f t="shared" si="28"/>
        <v>2.5289166216129026</v>
      </c>
      <c r="AE249" s="43">
        <f t="shared" si="28"/>
        <v>0</v>
      </c>
      <c r="AF249" s="43">
        <f t="shared" si="28"/>
        <v>73.270828149</v>
      </c>
      <c r="AG249" s="43">
        <f t="shared" si="28"/>
        <v>0</v>
      </c>
      <c r="AH249" s="43">
        <f t="shared" si="28"/>
        <v>0</v>
      </c>
      <c r="AI249" s="43">
        <f aca="true" t="shared" si="29" ref="AI249:BK249">AI247+AI242+AI217+AI212+AI178</f>
        <v>0</v>
      </c>
      <c r="AJ249" s="43">
        <f t="shared" si="29"/>
        <v>0</v>
      </c>
      <c r="AK249" s="43">
        <f t="shared" si="29"/>
        <v>0</v>
      </c>
      <c r="AL249" s="43">
        <f t="shared" si="29"/>
        <v>64.90560954770967</v>
      </c>
      <c r="AM249" s="43">
        <f t="shared" si="29"/>
        <v>10.896849841935483</v>
      </c>
      <c r="AN249" s="43">
        <f t="shared" si="29"/>
        <v>0</v>
      </c>
      <c r="AO249" s="43">
        <f t="shared" si="29"/>
        <v>0</v>
      </c>
      <c r="AP249" s="43">
        <f t="shared" si="29"/>
        <v>14.21358957216129</v>
      </c>
      <c r="AQ249" s="43">
        <f t="shared" si="29"/>
        <v>0.03936865432258065</v>
      </c>
      <c r="AR249" s="43">
        <f t="shared" si="29"/>
        <v>951.5221169201935</v>
      </c>
      <c r="AS249" s="43">
        <f t="shared" si="29"/>
        <v>0</v>
      </c>
      <c r="AT249" s="43">
        <f t="shared" si="29"/>
        <v>0</v>
      </c>
      <c r="AU249" s="43">
        <f t="shared" si="29"/>
        <v>0</v>
      </c>
      <c r="AV249" s="43">
        <f t="shared" si="29"/>
        <v>47919.828508171355</v>
      </c>
      <c r="AW249" s="43">
        <f t="shared" si="29"/>
        <v>14475.322345496344</v>
      </c>
      <c r="AX249" s="43">
        <f t="shared" si="29"/>
        <v>2077.8031199598067</v>
      </c>
      <c r="AY249" s="43">
        <f t="shared" si="29"/>
        <v>0</v>
      </c>
      <c r="AZ249" s="43">
        <f t="shared" si="29"/>
        <v>18913.38308555332</v>
      </c>
      <c r="BA249" s="43">
        <f t="shared" si="29"/>
        <v>0</v>
      </c>
      <c r="BB249" s="43">
        <f t="shared" si="29"/>
        <v>0</v>
      </c>
      <c r="BC249" s="43">
        <f t="shared" si="29"/>
        <v>0</v>
      </c>
      <c r="BD249" s="43">
        <f t="shared" si="29"/>
        <v>0</v>
      </c>
      <c r="BE249" s="43">
        <f t="shared" si="29"/>
        <v>0</v>
      </c>
      <c r="BF249" s="43">
        <f t="shared" si="29"/>
        <v>22388.67658685035</v>
      </c>
      <c r="BG249" s="43">
        <f t="shared" si="29"/>
        <v>3629.3345219255807</v>
      </c>
      <c r="BH249" s="43">
        <f t="shared" si="29"/>
        <v>1071.9063228951613</v>
      </c>
      <c r="BI249" s="43">
        <f t="shared" si="29"/>
        <v>0</v>
      </c>
      <c r="BJ249" s="43">
        <f t="shared" si="29"/>
        <v>5449.326003228802</v>
      </c>
      <c r="BK249" s="29">
        <f t="shared" si="29"/>
        <v>209484.1574350004</v>
      </c>
      <c r="BL249" s="44"/>
      <c r="BM249" s="35"/>
      <c r="BN249" s="35"/>
      <c r="BO249" s="35"/>
      <c r="BP249" s="35"/>
      <c r="BQ249" s="35"/>
      <c r="BR249" s="35"/>
    </row>
    <row r="250" spans="1:64" s="25" customFormat="1" ht="15">
      <c r="A250" s="20"/>
      <c r="B250" s="9"/>
      <c r="C250" s="21"/>
      <c r="D250" s="22"/>
      <c r="E250" s="22"/>
      <c r="F250" s="22"/>
      <c r="G250" s="23"/>
      <c r="H250" s="21"/>
      <c r="I250" s="22"/>
      <c r="J250" s="22"/>
      <c r="K250" s="22"/>
      <c r="L250" s="23"/>
      <c r="M250" s="21"/>
      <c r="N250" s="22"/>
      <c r="O250" s="22"/>
      <c r="P250" s="22"/>
      <c r="Q250" s="23"/>
      <c r="R250" s="21"/>
      <c r="S250" s="22"/>
      <c r="T250" s="22"/>
      <c r="U250" s="22"/>
      <c r="V250" s="23"/>
      <c r="W250" s="21"/>
      <c r="X250" s="22"/>
      <c r="Y250" s="22"/>
      <c r="Z250" s="22"/>
      <c r="AA250" s="23"/>
      <c r="AB250" s="21"/>
      <c r="AC250" s="22"/>
      <c r="AD250" s="22"/>
      <c r="AE250" s="22"/>
      <c r="AF250" s="23"/>
      <c r="AG250" s="21"/>
      <c r="AH250" s="22"/>
      <c r="AI250" s="22"/>
      <c r="AJ250" s="22"/>
      <c r="AK250" s="23"/>
      <c r="AL250" s="21"/>
      <c r="AM250" s="22"/>
      <c r="AN250" s="22"/>
      <c r="AO250" s="22"/>
      <c r="AP250" s="23"/>
      <c r="AQ250" s="21"/>
      <c r="AR250" s="22"/>
      <c r="AS250" s="22"/>
      <c r="AT250" s="22"/>
      <c r="AU250" s="23"/>
      <c r="AV250" s="21"/>
      <c r="AW250" s="22"/>
      <c r="AX250" s="22"/>
      <c r="AY250" s="22"/>
      <c r="AZ250" s="23"/>
      <c r="BA250" s="21"/>
      <c r="BB250" s="22"/>
      <c r="BC250" s="22"/>
      <c r="BD250" s="22"/>
      <c r="BE250" s="23"/>
      <c r="BF250" s="21"/>
      <c r="BG250" s="22"/>
      <c r="BH250" s="22"/>
      <c r="BI250" s="22"/>
      <c r="BJ250" s="23"/>
      <c r="BK250" s="24"/>
      <c r="BL250" s="35"/>
    </row>
    <row r="251" spans="1:64" s="25" customFormat="1" ht="15">
      <c r="A251" s="20" t="s">
        <v>28</v>
      </c>
      <c r="B251" s="8" t="s">
        <v>29</v>
      </c>
      <c r="C251" s="21"/>
      <c r="D251" s="22"/>
      <c r="E251" s="22"/>
      <c r="F251" s="22"/>
      <c r="G251" s="23"/>
      <c r="H251" s="21"/>
      <c r="I251" s="22"/>
      <c r="J251" s="22"/>
      <c r="K251" s="22"/>
      <c r="L251" s="23"/>
      <c r="M251" s="21"/>
      <c r="N251" s="22"/>
      <c r="O251" s="22"/>
      <c r="P251" s="22"/>
      <c r="Q251" s="23"/>
      <c r="R251" s="21"/>
      <c r="S251" s="22"/>
      <c r="T251" s="22"/>
      <c r="U251" s="22"/>
      <c r="V251" s="23"/>
      <c r="W251" s="21"/>
      <c r="X251" s="22"/>
      <c r="Y251" s="22"/>
      <c r="Z251" s="22"/>
      <c r="AA251" s="23"/>
      <c r="AB251" s="21"/>
      <c r="AC251" s="22"/>
      <c r="AD251" s="22"/>
      <c r="AE251" s="22"/>
      <c r="AF251" s="23"/>
      <c r="AG251" s="21"/>
      <c r="AH251" s="22"/>
      <c r="AI251" s="22"/>
      <c r="AJ251" s="22"/>
      <c r="AK251" s="23"/>
      <c r="AL251" s="21"/>
      <c r="AM251" s="22"/>
      <c r="AN251" s="22"/>
      <c r="AO251" s="22"/>
      <c r="AP251" s="23"/>
      <c r="AQ251" s="21"/>
      <c r="AR251" s="22"/>
      <c r="AS251" s="22"/>
      <c r="AT251" s="22"/>
      <c r="AU251" s="23"/>
      <c r="AV251" s="21"/>
      <c r="AW251" s="22"/>
      <c r="AX251" s="22"/>
      <c r="AY251" s="22"/>
      <c r="AZ251" s="23"/>
      <c r="BA251" s="21"/>
      <c r="BB251" s="22"/>
      <c r="BC251" s="22"/>
      <c r="BD251" s="22"/>
      <c r="BE251" s="23"/>
      <c r="BF251" s="21"/>
      <c r="BG251" s="22"/>
      <c r="BH251" s="22"/>
      <c r="BI251" s="22"/>
      <c r="BJ251" s="23"/>
      <c r="BK251" s="24"/>
      <c r="BL251" s="35"/>
    </row>
    <row r="252" spans="1:67" s="25" customFormat="1" ht="15">
      <c r="A252" s="20"/>
      <c r="B252" s="7" t="s">
        <v>31</v>
      </c>
      <c r="C252" s="21">
        <v>0</v>
      </c>
      <c r="D252" s="22">
        <v>7.003628231354838</v>
      </c>
      <c r="E252" s="22">
        <v>0</v>
      </c>
      <c r="F252" s="22">
        <v>0</v>
      </c>
      <c r="G252" s="23">
        <v>0</v>
      </c>
      <c r="H252" s="21">
        <v>17.665022661290323</v>
      </c>
      <c r="I252" s="22">
        <v>0.08223367419354839</v>
      </c>
      <c r="J252" s="22">
        <v>0</v>
      </c>
      <c r="K252" s="22">
        <v>0</v>
      </c>
      <c r="L252" s="23">
        <v>12.381404142354839</v>
      </c>
      <c r="M252" s="21">
        <v>0</v>
      </c>
      <c r="N252" s="22">
        <v>0</v>
      </c>
      <c r="O252" s="22">
        <v>0</v>
      </c>
      <c r="P252" s="22">
        <v>0</v>
      </c>
      <c r="Q252" s="23">
        <v>0</v>
      </c>
      <c r="R252" s="21">
        <v>9.032902307483871</v>
      </c>
      <c r="S252" s="22">
        <v>0.2615536817419355</v>
      </c>
      <c r="T252" s="22">
        <v>0</v>
      </c>
      <c r="U252" s="22">
        <v>0</v>
      </c>
      <c r="V252" s="23">
        <v>3.8108946573225806</v>
      </c>
      <c r="W252" s="21">
        <v>0</v>
      </c>
      <c r="X252" s="22">
        <v>0</v>
      </c>
      <c r="Y252" s="22">
        <v>0</v>
      </c>
      <c r="Z252" s="22">
        <v>0</v>
      </c>
      <c r="AA252" s="23">
        <v>0</v>
      </c>
      <c r="AB252" s="21">
        <v>0.8377316814516128</v>
      </c>
      <c r="AC252" s="22">
        <v>0</v>
      </c>
      <c r="AD252" s="22">
        <v>0</v>
      </c>
      <c r="AE252" s="22">
        <v>0</v>
      </c>
      <c r="AF252" s="23">
        <v>1.120023030483871</v>
      </c>
      <c r="AG252" s="21">
        <v>0</v>
      </c>
      <c r="AH252" s="22">
        <v>0</v>
      </c>
      <c r="AI252" s="22">
        <v>0</v>
      </c>
      <c r="AJ252" s="22">
        <v>0</v>
      </c>
      <c r="AK252" s="23">
        <v>0</v>
      </c>
      <c r="AL252" s="21">
        <v>0.7069785501935483</v>
      </c>
      <c r="AM252" s="22">
        <v>0</v>
      </c>
      <c r="AN252" s="22">
        <v>0</v>
      </c>
      <c r="AO252" s="22">
        <v>0</v>
      </c>
      <c r="AP252" s="23">
        <v>0.08349678845161289</v>
      </c>
      <c r="AQ252" s="21">
        <v>0</v>
      </c>
      <c r="AR252" s="22">
        <v>0</v>
      </c>
      <c r="AS252" s="22">
        <v>0</v>
      </c>
      <c r="AT252" s="22">
        <v>0</v>
      </c>
      <c r="AU252" s="23">
        <v>0</v>
      </c>
      <c r="AV252" s="21">
        <v>185.48385699277435</v>
      </c>
      <c r="AW252" s="22">
        <v>23.357642907319565</v>
      </c>
      <c r="AX252" s="22">
        <v>0</v>
      </c>
      <c r="AY252" s="22">
        <v>0</v>
      </c>
      <c r="AZ252" s="23">
        <v>243.28355145206442</v>
      </c>
      <c r="BA252" s="21">
        <v>0</v>
      </c>
      <c r="BB252" s="22">
        <v>0</v>
      </c>
      <c r="BC252" s="22">
        <v>0</v>
      </c>
      <c r="BD252" s="22">
        <v>0</v>
      </c>
      <c r="BE252" s="23">
        <v>0</v>
      </c>
      <c r="BF252" s="21">
        <v>127.61037874738706</v>
      </c>
      <c r="BG252" s="22">
        <v>0.43234766490322585</v>
      </c>
      <c r="BH252" s="22">
        <v>0</v>
      </c>
      <c r="BI252" s="22">
        <v>0</v>
      </c>
      <c r="BJ252" s="23">
        <v>45.16215224409676</v>
      </c>
      <c r="BK252" s="24">
        <f>SUM(C252:BJ252)</f>
        <v>678.3157994148679</v>
      </c>
      <c r="BL252" s="35"/>
      <c r="BM252" s="35"/>
      <c r="BN252" s="35"/>
      <c r="BO252" s="35"/>
    </row>
    <row r="253" spans="1:67" s="25" customFormat="1" ht="15">
      <c r="A253" s="20"/>
      <c r="B253" s="7" t="s">
        <v>244</v>
      </c>
      <c r="C253" s="21">
        <v>0</v>
      </c>
      <c r="D253" s="22">
        <v>0.49078854838709673</v>
      </c>
      <c r="E253" s="22">
        <v>0</v>
      </c>
      <c r="F253" s="22">
        <v>0</v>
      </c>
      <c r="G253" s="23">
        <v>0</v>
      </c>
      <c r="H253" s="21">
        <v>9.382092057483872</v>
      </c>
      <c r="I253" s="22">
        <v>10.546343610935484</v>
      </c>
      <c r="J253" s="22">
        <v>0</v>
      </c>
      <c r="K253" s="22">
        <v>0</v>
      </c>
      <c r="L253" s="23">
        <v>6.715338755322581</v>
      </c>
      <c r="M253" s="21">
        <v>0</v>
      </c>
      <c r="N253" s="22">
        <v>0</v>
      </c>
      <c r="O253" s="22">
        <v>0</v>
      </c>
      <c r="P253" s="22">
        <v>0</v>
      </c>
      <c r="Q253" s="23">
        <v>0</v>
      </c>
      <c r="R253" s="21">
        <v>1.0445444862580648</v>
      </c>
      <c r="S253" s="22">
        <v>0.03926308387096774</v>
      </c>
      <c r="T253" s="22">
        <v>0</v>
      </c>
      <c r="U253" s="22">
        <v>0</v>
      </c>
      <c r="V253" s="23">
        <v>0.7415166266774194</v>
      </c>
      <c r="W253" s="21">
        <v>0</v>
      </c>
      <c r="X253" s="22">
        <v>0</v>
      </c>
      <c r="Y253" s="22">
        <v>0</v>
      </c>
      <c r="Z253" s="22">
        <v>0</v>
      </c>
      <c r="AA253" s="23">
        <v>0</v>
      </c>
      <c r="AB253" s="21">
        <v>0.011052732967741936</v>
      </c>
      <c r="AC253" s="22">
        <v>0</v>
      </c>
      <c r="AD253" s="22">
        <v>0</v>
      </c>
      <c r="AE253" s="22">
        <v>0</v>
      </c>
      <c r="AF253" s="23">
        <v>0</v>
      </c>
      <c r="AG253" s="21">
        <v>0</v>
      </c>
      <c r="AH253" s="22">
        <v>0</v>
      </c>
      <c r="AI253" s="22">
        <v>0</v>
      </c>
      <c r="AJ253" s="22">
        <v>0</v>
      </c>
      <c r="AK253" s="23">
        <v>0</v>
      </c>
      <c r="AL253" s="21">
        <v>0</v>
      </c>
      <c r="AM253" s="22">
        <v>0</v>
      </c>
      <c r="AN253" s="22">
        <v>0</v>
      </c>
      <c r="AO253" s="22">
        <v>0</v>
      </c>
      <c r="AP253" s="23">
        <v>0</v>
      </c>
      <c r="AQ253" s="21">
        <v>0</v>
      </c>
      <c r="AR253" s="22">
        <v>0</v>
      </c>
      <c r="AS253" s="22">
        <v>0</v>
      </c>
      <c r="AT253" s="22">
        <v>0</v>
      </c>
      <c r="AU253" s="23">
        <v>0</v>
      </c>
      <c r="AV253" s="21">
        <v>4.844400467709678</v>
      </c>
      <c r="AW253" s="22">
        <v>5.07324405633309</v>
      </c>
      <c r="AX253" s="22">
        <v>0</v>
      </c>
      <c r="AY253" s="22">
        <v>0</v>
      </c>
      <c r="AZ253" s="23">
        <v>4.674055249064516</v>
      </c>
      <c r="BA253" s="21">
        <v>0</v>
      </c>
      <c r="BB253" s="22">
        <v>0</v>
      </c>
      <c r="BC253" s="22">
        <v>0</v>
      </c>
      <c r="BD253" s="22">
        <v>0</v>
      </c>
      <c r="BE253" s="23">
        <v>0</v>
      </c>
      <c r="BF253" s="21">
        <v>2.3270826512903233</v>
      </c>
      <c r="BG253" s="22">
        <v>1.6916529390322577</v>
      </c>
      <c r="BH253" s="22">
        <v>0.04510175635483873</v>
      </c>
      <c r="BI253" s="22">
        <v>0</v>
      </c>
      <c r="BJ253" s="23">
        <v>0.7094126091612901</v>
      </c>
      <c r="BK253" s="24">
        <f>SUM(C253:BJ253)</f>
        <v>48.33588963084922</v>
      </c>
      <c r="BM253" s="35"/>
      <c r="BN253" s="35"/>
      <c r="BO253" s="35"/>
    </row>
    <row r="254" spans="1:70" s="30" customFormat="1" ht="15">
      <c r="A254" s="20"/>
      <c r="B254" s="8" t="s">
        <v>27</v>
      </c>
      <c r="C254" s="26">
        <f>SUM(C252:C253)</f>
        <v>0</v>
      </c>
      <c r="D254" s="26">
        <f aca="true" t="shared" si="30" ref="D254:BJ254">SUM(D252:D253)</f>
        <v>7.494416779741935</v>
      </c>
      <c r="E254" s="26">
        <f t="shared" si="30"/>
        <v>0</v>
      </c>
      <c r="F254" s="26">
        <f t="shared" si="30"/>
        <v>0</v>
      </c>
      <c r="G254" s="26">
        <f t="shared" si="30"/>
        <v>0</v>
      </c>
      <c r="H254" s="26">
        <f t="shared" si="30"/>
        <v>27.047114718774196</v>
      </c>
      <c r="I254" s="26">
        <f t="shared" si="30"/>
        <v>10.628577285129031</v>
      </c>
      <c r="J254" s="26">
        <f t="shared" si="30"/>
        <v>0</v>
      </c>
      <c r="K254" s="26">
        <f t="shared" si="30"/>
        <v>0</v>
      </c>
      <c r="L254" s="26">
        <f t="shared" si="30"/>
        <v>19.09674289767742</v>
      </c>
      <c r="M254" s="26">
        <f t="shared" si="30"/>
        <v>0</v>
      </c>
      <c r="N254" s="26">
        <f t="shared" si="30"/>
        <v>0</v>
      </c>
      <c r="O254" s="26">
        <f t="shared" si="30"/>
        <v>0</v>
      </c>
      <c r="P254" s="26">
        <f t="shared" si="30"/>
        <v>0</v>
      </c>
      <c r="Q254" s="26">
        <f t="shared" si="30"/>
        <v>0</v>
      </c>
      <c r="R254" s="26">
        <f t="shared" si="30"/>
        <v>10.077446793741936</v>
      </c>
      <c r="S254" s="26">
        <f t="shared" si="30"/>
        <v>0.3008167656129032</v>
      </c>
      <c r="T254" s="26">
        <f t="shared" si="30"/>
        <v>0</v>
      </c>
      <c r="U254" s="26">
        <f t="shared" si="30"/>
        <v>0</v>
      </c>
      <c r="V254" s="26">
        <f t="shared" si="30"/>
        <v>4.552411284</v>
      </c>
      <c r="W254" s="26">
        <f t="shared" si="30"/>
        <v>0</v>
      </c>
      <c r="X254" s="26">
        <f t="shared" si="30"/>
        <v>0</v>
      </c>
      <c r="Y254" s="26">
        <f t="shared" si="30"/>
        <v>0</v>
      </c>
      <c r="Z254" s="26">
        <f t="shared" si="30"/>
        <v>0</v>
      </c>
      <c r="AA254" s="26">
        <f t="shared" si="30"/>
        <v>0</v>
      </c>
      <c r="AB254" s="26">
        <f t="shared" si="30"/>
        <v>0.8487844144193547</v>
      </c>
      <c r="AC254" s="26">
        <f t="shared" si="30"/>
        <v>0</v>
      </c>
      <c r="AD254" s="26">
        <f t="shared" si="30"/>
        <v>0</v>
      </c>
      <c r="AE254" s="26">
        <f t="shared" si="30"/>
        <v>0</v>
      </c>
      <c r="AF254" s="26">
        <f t="shared" si="30"/>
        <v>1.120023030483871</v>
      </c>
      <c r="AG254" s="26">
        <f t="shared" si="30"/>
        <v>0</v>
      </c>
      <c r="AH254" s="26">
        <f t="shared" si="30"/>
        <v>0</v>
      </c>
      <c r="AI254" s="26">
        <f t="shared" si="30"/>
        <v>0</v>
      </c>
      <c r="AJ254" s="26">
        <f t="shared" si="30"/>
        <v>0</v>
      </c>
      <c r="AK254" s="26">
        <f t="shared" si="30"/>
        <v>0</v>
      </c>
      <c r="AL254" s="26">
        <f t="shared" si="30"/>
        <v>0.7069785501935483</v>
      </c>
      <c r="AM254" s="26">
        <f t="shared" si="30"/>
        <v>0</v>
      </c>
      <c r="AN254" s="26">
        <f t="shared" si="30"/>
        <v>0</v>
      </c>
      <c r="AO254" s="26">
        <f t="shared" si="30"/>
        <v>0</v>
      </c>
      <c r="AP254" s="26">
        <f t="shared" si="30"/>
        <v>0.08349678845161289</v>
      </c>
      <c r="AQ254" s="26">
        <f t="shared" si="30"/>
        <v>0</v>
      </c>
      <c r="AR254" s="26">
        <f t="shared" si="30"/>
        <v>0</v>
      </c>
      <c r="AS254" s="26">
        <f t="shared" si="30"/>
        <v>0</v>
      </c>
      <c r="AT254" s="26">
        <f t="shared" si="30"/>
        <v>0</v>
      </c>
      <c r="AU254" s="26">
        <f t="shared" si="30"/>
        <v>0</v>
      </c>
      <c r="AV254" s="26">
        <f t="shared" si="30"/>
        <v>190.32825746048402</v>
      </c>
      <c r="AW254" s="26">
        <f t="shared" si="30"/>
        <v>28.430886963652654</v>
      </c>
      <c r="AX254" s="26">
        <f t="shared" si="30"/>
        <v>0</v>
      </c>
      <c r="AY254" s="26">
        <f t="shared" si="30"/>
        <v>0</v>
      </c>
      <c r="AZ254" s="26">
        <f t="shared" si="30"/>
        <v>247.95760670112892</v>
      </c>
      <c r="BA254" s="26">
        <f t="shared" si="30"/>
        <v>0</v>
      </c>
      <c r="BB254" s="26">
        <f t="shared" si="30"/>
        <v>0</v>
      </c>
      <c r="BC254" s="26">
        <f t="shared" si="30"/>
        <v>0</v>
      </c>
      <c r="BD254" s="26">
        <f t="shared" si="30"/>
        <v>0</v>
      </c>
      <c r="BE254" s="26">
        <f t="shared" si="30"/>
        <v>0</v>
      </c>
      <c r="BF254" s="26">
        <f t="shared" si="30"/>
        <v>129.93746139867739</v>
      </c>
      <c r="BG254" s="26">
        <f t="shared" si="30"/>
        <v>2.1240006039354835</v>
      </c>
      <c r="BH254" s="26">
        <f t="shared" si="30"/>
        <v>0.04510175635483873</v>
      </c>
      <c r="BI254" s="26">
        <f t="shared" si="30"/>
        <v>0</v>
      </c>
      <c r="BJ254" s="26">
        <f t="shared" si="30"/>
        <v>45.87156485325805</v>
      </c>
      <c r="BK254" s="28">
        <f>SUM(BK252:BK253)</f>
        <v>726.6516890457171</v>
      </c>
      <c r="BM254" s="44"/>
      <c r="BN254" s="35"/>
      <c r="BO254" s="35"/>
      <c r="BP254" s="35"/>
      <c r="BQ254" s="35"/>
      <c r="BR254" s="35"/>
    </row>
    <row r="255" spans="3:71" ht="15"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45"/>
      <c r="BK255" s="31"/>
      <c r="BN255" s="19"/>
      <c r="BO255" s="19"/>
      <c r="BP255" s="19"/>
      <c r="BQ255" s="19"/>
      <c r="BR255" s="19"/>
      <c r="BS255" s="19"/>
    </row>
    <row r="256" spans="7:63" ht="15">
      <c r="G256" s="19"/>
      <c r="Q256" s="19"/>
      <c r="Y256" s="19"/>
      <c r="AA256" s="19"/>
      <c r="AK256" s="19"/>
      <c r="AU256" s="19"/>
      <c r="BE256" s="19"/>
      <c r="BK256" s="31"/>
    </row>
    <row r="257" spans="1:63" s="19" customFormat="1" ht="15">
      <c r="A257" s="61" t="s">
        <v>299</v>
      </c>
      <c r="B257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18"/>
      <c r="BK257" s="45"/>
    </row>
    <row r="258" spans="1:16" ht="15">
      <c r="A258" s="61" t="s">
        <v>300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64" t="s">
        <v>301</v>
      </c>
      <c r="L258"/>
      <c r="M258"/>
      <c r="N258"/>
      <c r="O258"/>
      <c r="P258" s="19"/>
    </row>
    <row r="259" spans="1:15" ht="1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1" t="s">
        <v>302</v>
      </c>
      <c r="L259"/>
      <c r="M259" s="58"/>
      <c r="N259" s="58"/>
      <c r="O259" s="58"/>
    </row>
    <row r="260" spans="1:68" ht="15">
      <c r="A260" s="61" t="s">
        <v>303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61" t="s">
        <v>304</v>
      </c>
      <c r="L260"/>
      <c r="M260"/>
      <c r="N260"/>
      <c r="O260"/>
      <c r="BN260" s="19"/>
      <c r="BO260" s="19"/>
      <c r="BP260" s="19"/>
    </row>
    <row r="261" spans="1:68" ht="15">
      <c r="A261" s="61" t="s">
        <v>305</v>
      </c>
      <c r="B261" s="63"/>
      <c r="C261" s="63"/>
      <c r="D261" s="63"/>
      <c r="E261" s="63"/>
      <c r="F261" s="63"/>
      <c r="G261" s="63"/>
      <c r="H261" s="63"/>
      <c r="I261" s="63"/>
      <c r="J261" s="63"/>
      <c r="K261" s="61" t="s">
        <v>306</v>
      </c>
      <c r="L261"/>
      <c r="M261"/>
      <c r="N261"/>
      <c r="O261"/>
      <c r="BN261" s="19"/>
      <c r="BO261" s="19"/>
      <c r="BP261" s="19"/>
    </row>
    <row r="262" spans="1:68" ht="15">
      <c r="A262"/>
      <c r="B262" s="63"/>
      <c r="C262" s="63"/>
      <c r="D262" s="63"/>
      <c r="E262" s="63"/>
      <c r="F262" s="63"/>
      <c r="G262" s="63"/>
      <c r="H262" s="63"/>
      <c r="I262" s="63"/>
      <c r="J262" s="63"/>
      <c r="K262" s="61" t="s">
        <v>307</v>
      </c>
      <c r="L262"/>
      <c r="M262"/>
      <c r="N262"/>
      <c r="O262"/>
      <c r="BN262" s="19"/>
      <c r="BO262" s="19"/>
      <c r="BP262" s="19"/>
    </row>
    <row r="263" spans="1:68" ht="15">
      <c r="A263"/>
      <c r="B263"/>
      <c r="C263"/>
      <c r="D263"/>
      <c r="E263"/>
      <c r="F263"/>
      <c r="G263"/>
      <c r="H263"/>
      <c r="I263"/>
      <c r="J263"/>
      <c r="K263" s="61" t="s">
        <v>308</v>
      </c>
      <c r="L263"/>
      <c r="M263"/>
      <c r="N263"/>
      <c r="O263"/>
      <c r="BN263" s="19"/>
      <c r="BO263" s="19"/>
      <c r="BP263" s="19"/>
    </row>
    <row r="264" spans="66:68" ht="15">
      <c r="BN264" s="19"/>
      <c r="BO264" s="19"/>
      <c r="BP264" s="19"/>
    </row>
  </sheetData>
  <sheetProtection password="E5CF" sheet="1"/>
  <mergeCells count="25">
    <mergeCell ref="M5:Q5"/>
    <mergeCell ref="R5:V5"/>
    <mergeCell ref="AG5:AK5"/>
    <mergeCell ref="AL5:AP5"/>
    <mergeCell ref="AQ5:AU5"/>
    <mergeCell ref="AQ4:AZ4"/>
    <mergeCell ref="AG4:AP4"/>
    <mergeCell ref="AV5:AZ5"/>
    <mergeCell ref="AQ3:BJ3"/>
    <mergeCell ref="AB5:AF5"/>
    <mergeCell ref="BA5:BE5"/>
    <mergeCell ref="BF5:BJ5"/>
    <mergeCell ref="W4:AF4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88" t="s">
        <v>297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246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46" t="s">
        <v>0</v>
      </c>
      <c r="C4" s="46" t="s">
        <v>247</v>
      </c>
      <c r="D4" s="46" t="s">
        <v>248</v>
      </c>
      <c r="E4" s="46" t="s">
        <v>249</v>
      </c>
      <c r="F4" s="46" t="s">
        <v>21</v>
      </c>
      <c r="G4" s="46" t="s">
        <v>25</v>
      </c>
      <c r="H4" s="46" t="s">
        <v>45</v>
      </c>
      <c r="I4" s="46" t="s">
        <v>250</v>
      </c>
      <c r="J4" s="46" t="s">
        <v>251</v>
      </c>
      <c r="K4" s="46" t="s">
        <v>252</v>
      </c>
      <c r="L4" s="46" t="s">
        <v>253</v>
      </c>
    </row>
    <row r="5" spans="2:12" ht="15">
      <c r="B5" s="47">
        <v>1</v>
      </c>
      <c r="C5" s="48" t="s">
        <v>254</v>
      </c>
      <c r="D5" s="49">
        <v>0.09507869687096776</v>
      </c>
      <c r="E5" s="49">
        <v>0.17698714890322587</v>
      </c>
      <c r="F5" s="49">
        <v>4.046597696129033</v>
      </c>
      <c r="G5" s="49">
        <v>0.4472061771612904</v>
      </c>
      <c r="H5" s="49">
        <v>0</v>
      </c>
      <c r="I5" s="50">
        <v>0</v>
      </c>
      <c r="J5" s="50">
        <v>0</v>
      </c>
      <c r="K5" s="50">
        <f>D5+E5+F5+G5+H5+I5+J5</f>
        <v>4.765869719064517</v>
      </c>
      <c r="L5" s="49">
        <v>0.041785112032258064</v>
      </c>
    </row>
    <row r="6" spans="2:12" ht="15">
      <c r="B6" s="47">
        <v>2</v>
      </c>
      <c r="C6" s="51" t="s">
        <v>255</v>
      </c>
      <c r="D6" s="49">
        <v>350.514021921516</v>
      </c>
      <c r="E6" s="49">
        <v>272.75744077251636</v>
      </c>
      <c r="F6" s="49">
        <v>853.1482208199033</v>
      </c>
      <c r="G6" s="49">
        <v>168.4197388097742</v>
      </c>
      <c r="H6" s="49">
        <v>0</v>
      </c>
      <c r="I6" s="50">
        <v>14.4304</v>
      </c>
      <c r="J6" s="50">
        <v>47.5019</v>
      </c>
      <c r="K6" s="50">
        <f aca="true" t="shared" si="0" ref="K6:K41">D6+E6+F6+G6+H6+I6+J6</f>
        <v>1706.7717223237096</v>
      </c>
      <c r="L6" s="49">
        <v>8.410536843903227</v>
      </c>
    </row>
    <row r="7" spans="2:12" ht="15">
      <c r="B7" s="47">
        <v>3</v>
      </c>
      <c r="C7" s="48" t="s">
        <v>256</v>
      </c>
      <c r="D7" s="49">
        <v>0.18548379438709678</v>
      </c>
      <c r="E7" s="49">
        <v>1.0912365623548388</v>
      </c>
      <c r="F7" s="49">
        <v>7.063882606903228</v>
      </c>
      <c r="G7" s="49">
        <v>1.783045123258064</v>
      </c>
      <c r="H7" s="49">
        <v>0</v>
      </c>
      <c r="I7" s="50">
        <v>0.10600000000000001</v>
      </c>
      <c r="J7" s="50">
        <v>2.305</v>
      </c>
      <c r="K7" s="50">
        <f t="shared" si="0"/>
        <v>12.534648086903228</v>
      </c>
      <c r="L7" s="49">
        <v>0.21569747167741932</v>
      </c>
    </row>
    <row r="8" spans="2:12" ht="15">
      <c r="B8" s="47">
        <v>4</v>
      </c>
      <c r="C8" s="51" t="s">
        <v>257</v>
      </c>
      <c r="D8" s="49">
        <v>173.41710385396775</v>
      </c>
      <c r="E8" s="49">
        <v>161.6357156827097</v>
      </c>
      <c r="F8" s="49">
        <v>467.1481405018386</v>
      </c>
      <c r="G8" s="49">
        <v>59.234100674000004</v>
      </c>
      <c r="H8" s="49">
        <v>0</v>
      </c>
      <c r="I8" s="50">
        <v>4.7075</v>
      </c>
      <c r="J8" s="50">
        <v>57.2336</v>
      </c>
      <c r="K8" s="50">
        <f t="shared" si="0"/>
        <v>923.3761607125161</v>
      </c>
      <c r="L8" s="49">
        <v>5.772605767129031</v>
      </c>
    </row>
    <row r="9" spans="2:12" ht="15">
      <c r="B9" s="47">
        <v>5</v>
      </c>
      <c r="C9" s="51" t="s">
        <v>258</v>
      </c>
      <c r="D9" s="49">
        <v>78.39964187609675</v>
      </c>
      <c r="E9" s="49">
        <v>225.00123749222575</v>
      </c>
      <c r="F9" s="49">
        <v>1143.5846468360323</v>
      </c>
      <c r="G9" s="49">
        <v>118.32270371609678</v>
      </c>
      <c r="H9" s="49">
        <v>0</v>
      </c>
      <c r="I9" s="50">
        <v>14.2649</v>
      </c>
      <c r="J9" s="50">
        <v>95.39020000000001</v>
      </c>
      <c r="K9" s="50">
        <f t="shared" si="0"/>
        <v>1674.9633299204515</v>
      </c>
      <c r="L9" s="49">
        <v>28.02878209022581</v>
      </c>
    </row>
    <row r="10" spans="2:12" ht="15">
      <c r="B10" s="47">
        <v>6</v>
      </c>
      <c r="C10" s="51" t="s">
        <v>259</v>
      </c>
      <c r="D10" s="49">
        <v>50.1755295419355</v>
      </c>
      <c r="E10" s="49">
        <v>163.36318006770992</v>
      </c>
      <c r="F10" s="49">
        <v>472.6730068212257</v>
      </c>
      <c r="G10" s="49">
        <v>91.7039800231613</v>
      </c>
      <c r="H10" s="49">
        <v>0</v>
      </c>
      <c r="I10" s="50">
        <v>5.2486999999999995</v>
      </c>
      <c r="J10" s="50">
        <v>23.55699999999999</v>
      </c>
      <c r="K10" s="50">
        <f t="shared" si="0"/>
        <v>806.7213964540324</v>
      </c>
      <c r="L10" s="49">
        <v>3.2580875000967744</v>
      </c>
    </row>
    <row r="11" spans="2:12" ht="15">
      <c r="B11" s="47">
        <v>7</v>
      </c>
      <c r="C11" s="51" t="s">
        <v>260</v>
      </c>
      <c r="D11" s="49">
        <v>51.468678816612915</v>
      </c>
      <c r="E11" s="49">
        <v>340.68377485232276</v>
      </c>
      <c r="F11" s="49">
        <v>685.9887433025807</v>
      </c>
      <c r="G11" s="49">
        <v>91.57013519525812</v>
      </c>
      <c r="H11" s="49">
        <v>0</v>
      </c>
      <c r="I11" s="50">
        <v>0</v>
      </c>
      <c r="J11" s="50">
        <v>0</v>
      </c>
      <c r="K11" s="50">
        <f t="shared" si="0"/>
        <v>1169.7113321667746</v>
      </c>
      <c r="L11" s="49">
        <v>6.579695036967743</v>
      </c>
    </row>
    <row r="12" spans="2:12" ht="15">
      <c r="B12" s="47">
        <v>8</v>
      </c>
      <c r="C12" s="48" t="s">
        <v>261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262</v>
      </c>
      <c r="D13" s="49">
        <v>0</v>
      </c>
      <c r="E13" s="49">
        <v>0</v>
      </c>
      <c r="F13" s="49">
        <v>0.007534240516129033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0.007534240516129033</v>
      </c>
      <c r="L13" s="49">
        <v>0</v>
      </c>
    </row>
    <row r="14" spans="2:12" ht="15">
      <c r="B14" s="47">
        <v>10</v>
      </c>
      <c r="C14" s="51" t="s">
        <v>263</v>
      </c>
      <c r="D14" s="49">
        <v>161.10611809319343</v>
      </c>
      <c r="E14" s="49">
        <v>952.7013107434193</v>
      </c>
      <c r="F14" s="49">
        <v>918.5005435224518</v>
      </c>
      <c r="G14" s="49">
        <v>138.4454893686129</v>
      </c>
      <c r="H14" s="49">
        <v>0</v>
      </c>
      <c r="I14" s="50">
        <v>64.45139999999999</v>
      </c>
      <c r="J14" s="50">
        <v>14.110300000000002</v>
      </c>
      <c r="K14" s="50">
        <f t="shared" si="0"/>
        <v>2249.315161727677</v>
      </c>
      <c r="L14" s="49">
        <v>5.365990831967743</v>
      </c>
    </row>
    <row r="15" spans="2:12" ht="15">
      <c r="B15" s="47">
        <v>11</v>
      </c>
      <c r="C15" s="51" t="s">
        <v>264</v>
      </c>
      <c r="D15" s="49">
        <v>1682.1251727548386</v>
      </c>
      <c r="E15" s="49">
        <v>2990.5819154304154</v>
      </c>
      <c r="F15" s="49">
        <v>9560.417981446906</v>
      </c>
      <c r="G15" s="49">
        <v>1713.6131708057412</v>
      </c>
      <c r="H15" s="49">
        <v>0</v>
      </c>
      <c r="I15" s="50">
        <v>143.6358</v>
      </c>
      <c r="J15" s="50">
        <v>2904.142</v>
      </c>
      <c r="K15" s="50">
        <f t="shared" si="0"/>
        <v>18994.516040437902</v>
      </c>
      <c r="L15" s="49">
        <v>72.1431047487097</v>
      </c>
    </row>
    <row r="16" spans="2:12" ht="15">
      <c r="B16" s="47">
        <v>12</v>
      </c>
      <c r="C16" s="51" t="s">
        <v>265</v>
      </c>
      <c r="D16" s="49">
        <v>3167.861887710128</v>
      </c>
      <c r="E16" s="49">
        <v>5624.052799968541</v>
      </c>
      <c r="F16" s="49">
        <v>2468.5881278066454</v>
      </c>
      <c r="G16" s="49">
        <v>292.7281330352903</v>
      </c>
      <c r="H16" s="49">
        <v>0</v>
      </c>
      <c r="I16" s="50">
        <v>27.834699999999998</v>
      </c>
      <c r="J16" s="50">
        <v>429.3319</v>
      </c>
      <c r="K16" s="50">
        <f t="shared" si="0"/>
        <v>12010.397548520603</v>
      </c>
      <c r="L16" s="49">
        <v>18.7083358093871</v>
      </c>
    </row>
    <row r="17" spans="2:12" ht="15">
      <c r="B17" s="47">
        <v>13</v>
      </c>
      <c r="C17" s="51" t="s">
        <v>266</v>
      </c>
      <c r="D17" s="49">
        <v>16.60792402383871</v>
      </c>
      <c r="E17" s="49">
        <v>107.73123126477414</v>
      </c>
      <c r="F17" s="49">
        <v>291.083921922774</v>
      </c>
      <c r="G17" s="49">
        <v>59.52091314935484</v>
      </c>
      <c r="H17" s="49">
        <v>0</v>
      </c>
      <c r="I17" s="50">
        <v>1.037</v>
      </c>
      <c r="J17" s="50">
        <v>15.2514</v>
      </c>
      <c r="K17" s="50">
        <f t="shared" si="0"/>
        <v>491.23239036074165</v>
      </c>
      <c r="L17" s="49">
        <v>2.5801401225483875</v>
      </c>
    </row>
    <row r="18" spans="2:12" ht="15">
      <c r="B18" s="47">
        <v>14</v>
      </c>
      <c r="C18" s="51" t="s">
        <v>267</v>
      </c>
      <c r="D18" s="49">
        <v>8.723315406483874</v>
      </c>
      <c r="E18" s="49">
        <v>42.417337890774206</v>
      </c>
      <c r="F18" s="49">
        <v>210.8322552947419</v>
      </c>
      <c r="G18" s="49">
        <v>19.266833986709678</v>
      </c>
      <c r="H18" s="49">
        <v>0</v>
      </c>
      <c r="I18" s="50">
        <v>3.0610999999999997</v>
      </c>
      <c r="J18" s="50">
        <v>8.291999999999996</v>
      </c>
      <c r="K18" s="50">
        <f t="shared" si="0"/>
        <v>292.5928425787097</v>
      </c>
      <c r="L18" s="49">
        <v>2.137006085451614</v>
      </c>
    </row>
    <row r="19" spans="2:12" ht="15">
      <c r="B19" s="47">
        <v>15</v>
      </c>
      <c r="C19" s="51" t="s">
        <v>268</v>
      </c>
      <c r="D19" s="49">
        <v>341.25144860690324</v>
      </c>
      <c r="E19" s="49">
        <v>252.3952268899678</v>
      </c>
      <c r="F19" s="49">
        <v>1010.3275470784513</v>
      </c>
      <c r="G19" s="49">
        <v>195.91764732380648</v>
      </c>
      <c r="H19" s="49">
        <v>0</v>
      </c>
      <c r="I19" s="50">
        <v>0.8916000000000001</v>
      </c>
      <c r="J19" s="50">
        <v>27.314599999999995</v>
      </c>
      <c r="K19" s="50">
        <f t="shared" si="0"/>
        <v>1828.0980698991286</v>
      </c>
      <c r="L19" s="49">
        <v>7.333302732903227</v>
      </c>
    </row>
    <row r="20" spans="2:12" ht="15">
      <c r="B20" s="47">
        <v>16</v>
      </c>
      <c r="C20" s="51" t="s">
        <v>269</v>
      </c>
      <c r="D20" s="49">
        <v>1895.1675358019681</v>
      </c>
      <c r="E20" s="49">
        <v>4100.820324921548</v>
      </c>
      <c r="F20" s="49">
        <v>5688.939092252744</v>
      </c>
      <c r="G20" s="49">
        <v>498.8259097511933</v>
      </c>
      <c r="H20" s="49">
        <v>0</v>
      </c>
      <c r="I20" s="50">
        <v>135.3449</v>
      </c>
      <c r="J20" s="50">
        <v>609.1058000000002</v>
      </c>
      <c r="K20" s="50">
        <f t="shared" si="0"/>
        <v>12928.203562727453</v>
      </c>
      <c r="L20" s="49">
        <v>43.60783245535483</v>
      </c>
    </row>
    <row r="21" spans="2:12" ht="15">
      <c r="B21" s="47">
        <v>17</v>
      </c>
      <c r="C21" s="51" t="s">
        <v>270</v>
      </c>
      <c r="D21" s="49">
        <v>520.7386746100965</v>
      </c>
      <c r="E21" s="49">
        <v>337.189479394258</v>
      </c>
      <c r="F21" s="49">
        <v>1348.1488524012584</v>
      </c>
      <c r="G21" s="49">
        <v>140.3711428379678</v>
      </c>
      <c r="H21" s="49">
        <v>0</v>
      </c>
      <c r="I21" s="50">
        <v>30.026600000000002</v>
      </c>
      <c r="J21" s="50">
        <v>67.4105</v>
      </c>
      <c r="K21" s="50">
        <f t="shared" si="0"/>
        <v>2443.885249243581</v>
      </c>
      <c r="L21" s="49">
        <v>14.704577750387102</v>
      </c>
    </row>
    <row r="22" spans="2:12" ht="15">
      <c r="B22" s="47">
        <v>18</v>
      </c>
      <c r="C22" s="48" t="s">
        <v>291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271</v>
      </c>
      <c r="D23" s="49">
        <v>307.87993127758057</v>
      </c>
      <c r="E23" s="49">
        <v>604.9712667660318</v>
      </c>
      <c r="F23" s="49">
        <v>1969.6301043008366</v>
      </c>
      <c r="G23" s="49">
        <v>297.06996222983884</v>
      </c>
      <c r="H23" s="49">
        <v>0</v>
      </c>
      <c r="I23" s="50">
        <v>20.1633</v>
      </c>
      <c r="J23" s="50">
        <v>179.3793</v>
      </c>
      <c r="K23" s="50">
        <f t="shared" si="0"/>
        <v>3379.093864574288</v>
      </c>
      <c r="L23" s="49">
        <v>18.57280125880645</v>
      </c>
    </row>
    <row r="24" spans="2:12" ht="15">
      <c r="B24" s="47">
        <v>20</v>
      </c>
      <c r="C24" s="51" t="s">
        <v>272</v>
      </c>
      <c r="D24" s="49">
        <v>9788.532703353478</v>
      </c>
      <c r="E24" s="49">
        <v>26181.490378759903</v>
      </c>
      <c r="F24" s="49">
        <v>23466.479307328125</v>
      </c>
      <c r="G24" s="49">
        <v>3043.8081674129894</v>
      </c>
      <c r="H24" s="49">
        <v>0</v>
      </c>
      <c r="I24" s="50">
        <v>1467.8627446292212</v>
      </c>
      <c r="J24" s="50">
        <v>17264.97577431539</v>
      </c>
      <c r="K24" s="50">
        <f t="shared" si="0"/>
        <v>81213.1490757991</v>
      </c>
      <c r="L24" s="49">
        <v>190.2124860277494</v>
      </c>
    </row>
    <row r="25" spans="2:12" ht="15">
      <c r="B25" s="47">
        <v>21</v>
      </c>
      <c r="C25" s="48" t="s">
        <v>273</v>
      </c>
      <c r="D25" s="49">
        <v>1.0118976083225808</v>
      </c>
      <c r="E25" s="49">
        <v>1.3678536106774195</v>
      </c>
      <c r="F25" s="49">
        <v>18.434640882580645</v>
      </c>
      <c r="G25" s="49">
        <v>0.46207724151612906</v>
      </c>
      <c r="H25" s="49">
        <v>0</v>
      </c>
      <c r="I25" s="50">
        <v>0.1158</v>
      </c>
      <c r="J25" s="50">
        <v>0.6172999999999998</v>
      </c>
      <c r="K25" s="50">
        <f t="shared" si="0"/>
        <v>22.009569343096775</v>
      </c>
      <c r="L25" s="49">
        <v>0.07689387119354839</v>
      </c>
    </row>
    <row r="26" spans="2:12" ht="15">
      <c r="B26" s="47">
        <v>22</v>
      </c>
      <c r="C26" s="51" t="s">
        <v>274</v>
      </c>
      <c r="D26" s="49">
        <v>28.524288640225805</v>
      </c>
      <c r="E26" s="49">
        <v>47.028430202806476</v>
      </c>
      <c r="F26" s="49">
        <v>72.37509610861288</v>
      </c>
      <c r="G26" s="49">
        <v>12.663207111580645</v>
      </c>
      <c r="H26" s="49">
        <v>0</v>
      </c>
      <c r="I26" s="50">
        <v>0.31930000000000003</v>
      </c>
      <c r="J26" s="50">
        <v>1.4157</v>
      </c>
      <c r="K26" s="50">
        <f t="shared" si="0"/>
        <v>162.3260220632258</v>
      </c>
      <c r="L26" s="49">
        <v>0.429237334483871</v>
      </c>
    </row>
    <row r="27" spans="2:12" ht="15">
      <c r="B27" s="47">
        <v>23</v>
      </c>
      <c r="C27" s="48" t="s">
        <v>275</v>
      </c>
      <c r="D27" s="49">
        <v>6.67511935483871E-05</v>
      </c>
      <c r="E27" s="49">
        <v>0.0001364949032258065</v>
      </c>
      <c r="F27" s="49">
        <v>0.11475625735483871</v>
      </c>
      <c r="G27" s="49">
        <v>0.0009584494193548386</v>
      </c>
      <c r="H27" s="49">
        <v>0</v>
      </c>
      <c r="I27" s="50">
        <v>0.0006</v>
      </c>
      <c r="J27" s="50">
        <v>0.0824</v>
      </c>
      <c r="K27" s="50">
        <f t="shared" si="0"/>
        <v>0.19891795287096775</v>
      </c>
      <c r="L27" s="49">
        <v>0.00011760277419354841</v>
      </c>
    </row>
    <row r="28" spans="2:12" ht="15">
      <c r="B28" s="47">
        <v>24</v>
      </c>
      <c r="C28" s="48" t="s">
        <v>276</v>
      </c>
      <c r="D28" s="49">
        <v>4.582928402032258</v>
      </c>
      <c r="E28" s="49">
        <v>4.343730838838709</v>
      </c>
      <c r="F28" s="49">
        <v>32.26070258319355</v>
      </c>
      <c r="G28" s="49">
        <v>2.8087069420322575</v>
      </c>
      <c r="H28" s="49">
        <v>0</v>
      </c>
      <c r="I28" s="50">
        <v>0.15</v>
      </c>
      <c r="J28" s="50">
        <v>0.39979999999999993</v>
      </c>
      <c r="K28" s="50">
        <f t="shared" si="0"/>
        <v>44.545868766096774</v>
      </c>
      <c r="L28" s="49">
        <v>0.1077875808387097</v>
      </c>
    </row>
    <row r="29" spans="2:12" ht="15">
      <c r="B29" s="47">
        <v>25</v>
      </c>
      <c r="C29" s="51" t="s">
        <v>277</v>
      </c>
      <c r="D29" s="49">
        <v>2682.2679396190647</v>
      </c>
      <c r="E29" s="49">
        <v>5525.576756240133</v>
      </c>
      <c r="F29" s="49">
        <v>6534.456227078873</v>
      </c>
      <c r="G29" s="49">
        <v>582.3323739705161</v>
      </c>
      <c r="H29" s="49">
        <v>0</v>
      </c>
      <c r="I29" s="50">
        <v>95.0172</v>
      </c>
      <c r="J29" s="50">
        <v>1456.9113000000002</v>
      </c>
      <c r="K29" s="50">
        <f t="shared" si="0"/>
        <v>16876.561796908587</v>
      </c>
      <c r="L29" s="49">
        <v>39.5730795492258</v>
      </c>
    </row>
    <row r="30" spans="2:12" ht="15">
      <c r="B30" s="47">
        <v>26</v>
      </c>
      <c r="C30" s="51" t="s">
        <v>278</v>
      </c>
      <c r="D30" s="49">
        <v>399.0539548774517</v>
      </c>
      <c r="E30" s="49">
        <v>848.0575554323868</v>
      </c>
      <c r="F30" s="49">
        <v>1113.284124779677</v>
      </c>
      <c r="G30" s="49">
        <v>196.43742858725815</v>
      </c>
      <c r="H30" s="49">
        <v>0</v>
      </c>
      <c r="I30" s="50">
        <v>5.2525</v>
      </c>
      <c r="J30" s="50">
        <v>91.28909999999998</v>
      </c>
      <c r="K30" s="50">
        <f t="shared" si="0"/>
        <v>2653.374663676774</v>
      </c>
      <c r="L30" s="49">
        <v>7.33608456780645</v>
      </c>
    </row>
    <row r="31" spans="2:12" ht="15">
      <c r="B31" s="47">
        <v>27</v>
      </c>
      <c r="C31" s="51" t="s">
        <v>22</v>
      </c>
      <c r="D31" s="49">
        <v>55.950609267870966</v>
      </c>
      <c r="E31" s="49">
        <v>114.25002264012907</v>
      </c>
      <c r="F31" s="49">
        <v>187.34609652074195</v>
      </c>
      <c r="G31" s="49">
        <v>32.27456708193547</v>
      </c>
      <c r="H31" s="49">
        <v>0</v>
      </c>
      <c r="I31" s="50">
        <v>76.12879999999998</v>
      </c>
      <c r="J31" s="50">
        <v>339.5777</v>
      </c>
      <c r="K31" s="50">
        <f t="shared" si="0"/>
        <v>805.5277955106774</v>
      </c>
      <c r="L31" s="49">
        <v>1.064370467</v>
      </c>
    </row>
    <row r="32" spans="2:12" ht="15">
      <c r="B32" s="47">
        <v>28</v>
      </c>
      <c r="C32" s="51" t="s">
        <v>279</v>
      </c>
      <c r="D32" s="49">
        <v>4.4168244886774195</v>
      </c>
      <c r="E32" s="49">
        <v>14.284957099129038</v>
      </c>
      <c r="F32" s="49">
        <v>77.62424962877424</v>
      </c>
      <c r="G32" s="49">
        <v>6.500054814645163</v>
      </c>
      <c r="H32" s="49">
        <v>0</v>
      </c>
      <c r="I32" s="50">
        <v>0</v>
      </c>
      <c r="J32" s="50">
        <v>0</v>
      </c>
      <c r="K32" s="50">
        <f t="shared" si="0"/>
        <v>102.82608603122587</v>
      </c>
      <c r="L32" s="49">
        <v>0.7108114773225805</v>
      </c>
    </row>
    <row r="33" spans="2:12" ht="15">
      <c r="B33" s="47">
        <v>29</v>
      </c>
      <c r="C33" s="51" t="s">
        <v>280</v>
      </c>
      <c r="D33" s="49">
        <v>143.3834616000322</v>
      </c>
      <c r="E33" s="49">
        <v>959.5282218659029</v>
      </c>
      <c r="F33" s="49">
        <v>1647.8176317078062</v>
      </c>
      <c r="G33" s="49">
        <v>200.4121334682581</v>
      </c>
      <c r="H33" s="49">
        <v>0</v>
      </c>
      <c r="I33" s="50">
        <v>9.3521</v>
      </c>
      <c r="J33" s="50">
        <v>56.459599999999995</v>
      </c>
      <c r="K33" s="50">
        <f t="shared" si="0"/>
        <v>3016.9531486419996</v>
      </c>
      <c r="L33" s="49">
        <v>9.877562449870972</v>
      </c>
    </row>
    <row r="34" spans="2:12" ht="15">
      <c r="B34" s="47">
        <v>30</v>
      </c>
      <c r="C34" s="51" t="s">
        <v>281</v>
      </c>
      <c r="D34" s="49">
        <v>569.5585832786128</v>
      </c>
      <c r="E34" s="49">
        <v>1883.6335105809353</v>
      </c>
      <c r="F34" s="49">
        <v>2107.186198342582</v>
      </c>
      <c r="G34" s="49">
        <v>183.16085600119354</v>
      </c>
      <c r="H34" s="49">
        <v>0</v>
      </c>
      <c r="I34" s="50">
        <v>18.3051</v>
      </c>
      <c r="J34" s="50">
        <v>592.9166000000001</v>
      </c>
      <c r="K34" s="50">
        <f t="shared" si="0"/>
        <v>5354.760848203324</v>
      </c>
      <c r="L34" s="49">
        <v>14.13981238741935</v>
      </c>
    </row>
    <row r="35" spans="2:12" ht="15">
      <c r="B35" s="47">
        <v>31</v>
      </c>
      <c r="C35" s="48" t="s">
        <v>282</v>
      </c>
      <c r="D35" s="49">
        <v>19.039184316516128</v>
      </c>
      <c r="E35" s="49">
        <v>51.84512423519355</v>
      </c>
      <c r="F35" s="49">
        <v>41.55286110209677</v>
      </c>
      <c r="G35" s="49">
        <v>12.684853350129035</v>
      </c>
      <c r="H35" s="49">
        <v>0</v>
      </c>
      <c r="I35" s="50">
        <v>0</v>
      </c>
      <c r="J35" s="50">
        <v>0</v>
      </c>
      <c r="K35" s="50">
        <f t="shared" si="0"/>
        <v>125.12202300393548</v>
      </c>
      <c r="L35" s="49">
        <v>0.7303481124516129</v>
      </c>
    </row>
    <row r="36" spans="2:12" ht="15">
      <c r="B36" s="47">
        <v>32</v>
      </c>
      <c r="C36" s="51" t="s">
        <v>283</v>
      </c>
      <c r="D36" s="49">
        <v>2283.593772468581</v>
      </c>
      <c r="E36" s="49">
        <v>2420.7392047691897</v>
      </c>
      <c r="F36" s="49">
        <v>3798.100785187741</v>
      </c>
      <c r="G36" s="49">
        <v>426.40639258190316</v>
      </c>
      <c r="H36" s="49">
        <v>0</v>
      </c>
      <c r="I36" s="50">
        <v>142.0993</v>
      </c>
      <c r="J36" s="50">
        <v>392.07880000000006</v>
      </c>
      <c r="K36" s="50">
        <f t="shared" si="0"/>
        <v>9463.018255007415</v>
      </c>
      <c r="L36" s="49">
        <v>39.11744284058066</v>
      </c>
    </row>
    <row r="37" spans="2:12" ht="15">
      <c r="B37" s="47">
        <v>33</v>
      </c>
      <c r="C37" s="51" t="s">
        <v>284</v>
      </c>
      <c r="D37" s="49">
        <v>1750.965176324709</v>
      </c>
      <c r="E37" s="49">
        <v>1221.5186151924524</v>
      </c>
      <c r="F37" s="49">
        <v>2902.222686970261</v>
      </c>
      <c r="G37" s="49">
        <v>237.8164759182581</v>
      </c>
      <c r="H37" s="49">
        <v>0</v>
      </c>
      <c r="I37" s="50">
        <v>46.20550000000001</v>
      </c>
      <c r="J37" s="50">
        <v>272.78030000000007</v>
      </c>
      <c r="K37" s="50">
        <f t="shared" si="0"/>
        <v>6431.5087544056805</v>
      </c>
      <c r="L37" s="49">
        <v>21.626240661999997</v>
      </c>
    </row>
    <row r="38" spans="2:12" ht="15">
      <c r="B38" s="47">
        <v>34</v>
      </c>
      <c r="C38" s="51" t="s">
        <v>285</v>
      </c>
      <c r="D38" s="49">
        <v>29.70460005958065</v>
      </c>
      <c r="E38" s="49">
        <v>28.425011668419348</v>
      </c>
      <c r="F38" s="49">
        <v>45.39211218425806</v>
      </c>
      <c r="G38" s="49">
        <v>5.991811237032259</v>
      </c>
      <c r="H38" s="49">
        <v>0</v>
      </c>
      <c r="I38" s="50">
        <v>0.18130000000000002</v>
      </c>
      <c r="J38" s="50">
        <v>0.6204000000000001</v>
      </c>
      <c r="K38" s="50">
        <f t="shared" si="0"/>
        <v>110.31523514929033</v>
      </c>
      <c r="L38" s="49">
        <v>0.584138187</v>
      </c>
    </row>
    <row r="39" spans="2:12" ht="15">
      <c r="B39" s="47">
        <v>35</v>
      </c>
      <c r="C39" s="51" t="s">
        <v>286</v>
      </c>
      <c r="D39" s="49">
        <v>814.5898780938389</v>
      </c>
      <c r="E39" s="49">
        <v>2097.67845412297</v>
      </c>
      <c r="F39" s="49">
        <v>5832.701438113508</v>
      </c>
      <c r="G39" s="49">
        <v>673.1194567101938</v>
      </c>
      <c r="H39" s="49">
        <v>0</v>
      </c>
      <c r="I39" s="50">
        <v>59.0998</v>
      </c>
      <c r="J39" s="50">
        <v>294.39570000000015</v>
      </c>
      <c r="K39" s="50">
        <f t="shared" si="0"/>
        <v>9771.584727040512</v>
      </c>
      <c r="L39" s="49">
        <v>42.851025430903235</v>
      </c>
    </row>
    <row r="40" spans="2:12" ht="15">
      <c r="B40" s="47">
        <v>36</v>
      </c>
      <c r="C40" s="51" t="s">
        <v>287</v>
      </c>
      <c r="D40" s="49">
        <v>78.18750014619353</v>
      </c>
      <c r="E40" s="49">
        <v>87.1866940180968</v>
      </c>
      <c r="F40" s="49">
        <v>344.9367158553225</v>
      </c>
      <c r="G40" s="49">
        <v>32.989213893677416</v>
      </c>
      <c r="H40" s="49">
        <v>0</v>
      </c>
      <c r="I40" s="50">
        <v>0</v>
      </c>
      <c r="J40" s="50">
        <v>0.0001</v>
      </c>
      <c r="K40" s="50">
        <f t="shared" si="0"/>
        <v>543.3002239132902</v>
      </c>
      <c r="L40" s="49">
        <v>2.4721632358387096</v>
      </c>
    </row>
    <row r="41" spans="2:12" ht="15">
      <c r="B41" s="47">
        <v>37</v>
      </c>
      <c r="C41" s="51" t="s">
        <v>288</v>
      </c>
      <c r="D41" s="49">
        <v>1196.269716335258</v>
      </c>
      <c r="E41" s="49">
        <v>4179.278024419614</v>
      </c>
      <c r="F41" s="49">
        <v>5149.8024459615135</v>
      </c>
      <c r="G41" s="49">
        <v>825.9949131728386</v>
      </c>
      <c r="H41" s="49">
        <v>0</v>
      </c>
      <c r="I41" s="50">
        <v>86.3111</v>
      </c>
      <c r="J41" s="50">
        <v>433.23150000000004</v>
      </c>
      <c r="K41" s="50">
        <f t="shared" si="0"/>
        <v>11870.887699889225</v>
      </c>
      <c r="L41" s="49">
        <v>118.28180564370967</v>
      </c>
    </row>
    <row r="42" spans="2:12" s="55" customFormat="1" ht="15">
      <c r="B42" s="52" t="s">
        <v>289</v>
      </c>
      <c r="C42" s="53"/>
      <c r="D42" s="54">
        <f aca="true" t="shared" si="1" ref="D42:L42">SUM(D5:D41)</f>
        <v>28655.350632418056</v>
      </c>
      <c r="E42" s="54">
        <f t="shared" si="1"/>
        <v>61843.803148040155</v>
      </c>
      <c r="F42" s="54">
        <f t="shared" si="1"/>
        <v>80472.21727544496</v>
      </c>
      <c r="G42" s="54">
        <f t="shared" si="1"/>
        <v>10363.103760152602</v>
      </c>
      <c r="H42" s="54">
        <f t="shared" si="1"/>
        <v>0</v>
      </c>
      <c r="I42" s="54">
        <f t="shared" si="1"/>
        <v>2471.6050446292215</v>
      </c>
      <c r="J42" s="54">
        <f t="shared" si="1"/>
        <v>25678.077574315394</v>
      </c>
      <c r="K42" s="54">
        <f t="shared" si="1"/>
        <v>209484.15743500035</v>
      </c>
      <c r="L42" s="54">
        <f t="shared" si="1"/>
        <v>726.6516890457171</v>
      </c>
    </row>
    <row r="43" spans="2:11" ht="15">
      <c r="B43" t="s">
        <v>290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2019-08-08T17:57:00Z</dcterms:modified>
  <cp:category/>
  <cp:version/>
  <cp:contentType/>
  <cp:contentStatus/>
</cp:coreProperties>
</file>