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793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<sst xmlns="http://schemas.openxmlformats.org/spreadsheetml/2006/main" count="330" uniqueCount="296">
  <si>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</si>
  <si>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</si>
  <si>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</si>
  <si>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</si>
  <si>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</si>
  <si>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</si>
  <si>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</si>
  <si>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</si>
  <si>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</si>
  <si>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</si>
  <si>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</si>
  <si>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</si>
  <si>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</si>
  <si>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</si>
  <si>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</si>
  <si>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</si>
  <si>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</si>
  <si>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</si>
  <si>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</si>
  <si>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</si>
  <si>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</si>
  <si>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</si>
  <si>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</si>
  <si>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</si>
  <si>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</si>
  <si>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</si>
  <si>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</si>
  <si>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</si>
  <si>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</si>
  <si>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</si>
  <si>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</si>
  <si>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</si>
  <si>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</si>
  <si>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</si>
  <si>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</si>
  <si>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</si>
  <si>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</si>
  <si>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</si>
  <si>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</si>
  <si>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</si>
  <si>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</si>
  <si>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</si>
  <si>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</si>
  <si>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</si>
  <si>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</si>
  <si>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</si>
  <si>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</si>
  <si>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</si>
  <si>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</si>
  <si>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</si>
  <si>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</si>
  <si>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</si>
  <si>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</si>
  <si>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</si>
  <si>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</si>
  <si>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</si>
  <si>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</si>
  <si>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</si>
  <si>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</si>
  <si>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</si>
  <si>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</si>
  <si>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</si>
  <si>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</si>
  <si>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</si>
  <si>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</si>
  <si>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</si>
  <si>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</si>
  <si>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</si>
  <si>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</si>
  <si>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</si>
  <si>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</si>
  <si>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</si>
  <si>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</si>
  <si>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</si>
  <si>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</si>
  <si>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</si>
  <si>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</si>
  <si>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</si>
  <si>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</si>
  <si>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</si>
  <si>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</si>
  <si>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</si>
  <si>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</si>
  <si>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</si>
  <si>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</si>
  <si>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</si>
  <si>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</si>
  <si>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</si>
  <si>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</si>
  <si>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</si>
  <si>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</si>
  <si>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</si>
  <si>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</si>
  <si>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</si>
  <si>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</si>
  <si>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</si>
  <si>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</si>
  <si>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</si>
  <si>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</si>
  <si>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</si>
  <si>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</si>
  <si>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</si>
  <si>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XXXVIII - SERIES 11</t>
  </si>
  <si>
    <t>NIPPON INDIA FIXED HORIZON FUND - XXXVIII - SERIES 12</t>
  </si>
  <si>
    <t>NIPPON INDIA FIXED HORIZON FUND - XXXVIII - SERIES 14</t>
  </si>
  <si>
    <t>NIPPON INDIA FIXED HORIZON FUND - XXXIX - SERIES 1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</si>
  <si>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</si>
  <si>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</si>
  <si>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</si>
  <si>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</si>
  <si>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</si>
  <si>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</si>
  <si>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</si>
  <si>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</si>
  <si>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</si>
  <si>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</si>
  <si>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</si>
  <si>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</si>
  <si>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</si>
  <si>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DUAL ADVANTAGE FIXED TENURE FUND XII - PLAN A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</si>
  <si>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</si>
  <si>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</si>
  <si>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</si>
  <si>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</si>
  <si>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</si>
  <si>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</si>
  <si>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</si>
  <si>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</si>
  <si>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</si>
  <si>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</si>
  <si>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</si>
  <si>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</si>
  <si>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</si>
  <si>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</si>
  <si>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</si>
  <si>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</si>
  <si>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</si>
  <si>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</si>
  <si>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</si>
  <si>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DUAL ADVANTAGE FIXED TENURE FUND X - PLAN A</t>
  </si>
  <si>
    <t>NIPPON INDIA DUAL ADVANTAGE FIXED TENURE FUND X - PLAN B</t>
  </si>
  <si>
    <t>NIPPON INDIA QUARTERLY INTERVAL FUND - SERIES II</t>
  </si>
  <si>
    <t>NIPPON INDIA DUAL ADVANTAGE FIXED TENURE FUND X - PLAN C</t>
  </si>
  <si>
    <t>NIPPON INDIA DUAL ADVANTAGE FIXED TENURE FUND X - PLAN D</t>
  </si>
  <si>
    <t>NIPPON INDIA DUAL ADVANTAGE FIXED TENURE FUND X - PLAN F</t>
  </si>
  <si>
    <t>NIPPON INDIA DUAL ADVANTAGE FIXED TENURE FUND XI - PLAN A</t>
  </si>
  <si>
    <t>NIPPON INDIA DUAL ADVANTAGE FIXED TENURE FUND XI - PLAN B</t>
  </si>
  <si>
    <t>NIPPON INDIA DUAL ADVANTAGE FIXED TENURE FUND XI - PLAN C</t>
  </si>
  <si>
    <t>NIPPON INDIA DUAL ADVANTAGE FIXED TENURE FUND XI - PLAN D</t>
  </si>
  <si>
    <t>NIPPON INDIA DUAL ADVANTAGE FIXED TENURE FUND XI - PLAN E</t>
  </si>
  <si>
    <t>NIPPON INDIA FIXED HORIZON FUND - XXXVI - SERIES 2</t>
  </si>
  <si>
    <t>NIPPON INDIA FIXED HORIZON FUND - XXXVI - SERIES 3</t>
  </si>
  <si>
    <t>NIPPON INDIA FIXED HORIZON FUND - XXXVI - SERIES 5</t>
  </si>
  <si>
    <t>NIPPON INDIA FIXED HORIZON FUND - XXXVI - SERIES 6</t>
  </si>
  <si>
    <t>NIPPON INDIA FIXED HORIZON FUND - XXXVI - SERIES 7</t>
  </si>
  <si>
    <t>NIPPON INDIA FIXED HORIZON FUND - XXXVI - SERIES 8</t>
  </si>
  <si>
    <t>NIPPON INDIA FIXED HORIZON FUND - XXXVI - SERIES 9</t>
  </si>
  <si>
    <t>NIPPON INDIA FIXED HORIZON FUND - XXXV - SERIES 5</t>
  </si>
  <si>
    <t>NIPPON INDIA FIXED HORIZON FUND - XXXV - SERIES 6</t>
  </si>
  <si>
    <t>NIPPON INDIA FIXED HORIZON FUND - XXXV - SERIES 7</t>
  </si>
  <si>
    <t>NIPPON INDIA FIXED HORIZON FUND - XXXV - SERIES 9</t>
  </si>
  <si>
    <t>NIPPON INDIA FIXED HORIZON FUND - XXXV - SERIES 11</t>
  </si>
  <si>
    <t>NIPPON INDIA FIXED HORIZON FUND - XXXV - SERIES 12</t>
  </si>
  <si>
    <t>NIPPON INDIA FIXED HORIZON FUND - XXXV - SERIES 13</t>
  </si>
  <si>
    <t>NIPPON INDIA FIXED HORIZON FUND - XXXV - SERIES 14</t>
  </si>
  <si>
    <t>NIPPON INDIA FIXED HORIZON FUND - XXXV - SERIES 15</t>
  </si>
  <si>
    <t>NIPPON INDIA FIXED HORIZON FUND - XXXV - SERIES 16</t>
  </si>
  <si>
    <t>NIPPON INDIA FIXED HORIZON FUND - XXXVI - SERIES 1</t>
  </si>
  <si>
    <t>NIPPON INDIA FIXED HORIZON FUND - XXXVII - SERIES 01</t>
  </si>
  <si>
    <t>NIPPON INDIA FIXED HORIZON FUND - XXXVII - SERIES 03</t>
  </si>
  <si>
    <t>NIPPON INDIA FIXED HORIZON FUND - XXXVII - SERIES 04</t>
  </si>
  <si>
    <t>NIPPON INDIA FIXED HORIZON FUND - XXXVII - SERIES 05</t>
  </si>
  <si>
    <t>NIPPON INDIA FIXED HORIZON FUND - XXXVII - SERIES 06</t>
  </si>
  <si>
    <t>NIPPON INDIA FIXED HORIZON FUND - XXXVII - SERIES 09</t>
  </si>
  <si>
    <t>NIPPON INDIA FIXED HORIZON FUND - XXXVII - SERIES 10</t>
  </si>
  <si>
    <t>NIPPON INDIA FIXED HORIZON FUND - XXXVII - SERIES 12</t>
  </si>
  <si>
    <t>NIPPON INDIA FIXED HORIZON FUND - XXXVII - SERIES 15</t>
  </si>
  <si>
    <t>NIPPON INDIA FIXED HORIZON FUND - XXXVIII - SERIES 01</t>
  </si>
  <si>
    <t>NIPPON INDIA FIXED HORIZON FUND - XXXVIII - SERIES 02</t>
  </si>
  <si>
    <t>NIPPON INDIA FIXED HORIZON FUND - XXXVIII - SERIES 03</t>
  </si>
  <si>
    <t>NIPPON INDIA FIXED HORIZON FUND - XXXVIII - SERIES 05</t>
  </si>
  <si>
    <t>NIPPON INDIA FIXED HORIZON FUND - XXXVIII - SERIES 06</t>
  </si>
  <si>
    <t>NIPPON INDIA FIXED HORIZON FUND - XXXVIII - SERIES 07</t>
  </si>
  <si>
    <t>NIPPON INDIA FIXED HORIZON FUND - XXXVIII - SERIES 10</t>
  </si>
  <si>
    <t>NIPPON INDIA ANNUAL INTERVAL FUND - SERIES I</t>
  </si>
  <si>
    <t>NIPPON INDIA FIXED HORIZON FUND - XXXII - SERIES 1</t>
  </si>
  <si>
    <t>NIPPON INDIA FIXED HORIZON FUND - XXXIV - SERIES 2</t>
  </si>
  <si>
    <t>NIPPON INDIA FIXED HORIZON FUND - XXXIV - SERIES 3</t>
  </si>
  <si>
    <t>NIPPON INDIA FIXED HORIZON FUND - XXXIV - SERIES 4</t>
  </si>
  <si>
    <t>NIPPON INDIA FIXED HORIZON FUND - XXXIV - SERIES 6</t>
  </si>
  <si>
    <t>NIPPON INDIA FIXED HORIZON FUND - XXXIV - SERIES 7</t>
  </si>
  <si>
    <t>NIPPON INDIA FIXED HORIZON FUND - XXXIV - SERIES 8</t>
  </si>
  <si>
    <t>NIPPON INDIA FIXED HORIZON FUND - XXXIV - SERIES 9</t>
  </si>
  <si>
    <t>NIPPON INDIA FIXED HORIZON FUND - XXXIV - SERIES 10</t>
  </si>
  <si>
    <t>NIPPON INDIA FIXED HORIZON FUND - XXXI - SERIES 15</t>
  </si>
  <si>
    <t>NIPPON INDIA FIXED HORIZON FUND - XXXII - SERIES 2</t>
  </si>
  <si>
    <t>NIPPON INDIA FIXED HORIZON FUND - XXXII - SERIES 4</t>
  </si>
  <si>
    <t>NIPPON INDIA FIXED HORIZON FUND - XXXII - SERIES 5</t>
  </si>
  <si>
    <t>NIPPON INDIA FIXED HORIZON FUND - XXXII - SERIES 7</t>
  </si>
  <si>
    <t>NIPPON INDIA FIXED HORIZON FUND - XXXII - SERIES 8</t>
  </si>
  <si>
    <t>NIPPON INDIA FIXED HORIZON FUND - XXXII - SERIES 9</t>
  </si>
  <si>
    <t>NIPPON INDIA FIXED HORIZON FUND - XXXIII - SERIES 1</t>
  </si>
  <si>
    <t>NIPPON INDIA FIXED HORIZON FUND - XXXIII - SERIES 2</t>
  </si>
  <si>
    <t>NIPPON INDIA FIXED HORIZON FUND - XXXIII - SERIES 3</t>
  </si>
  <si>
    <t>NIPPON INDIA FIXED HORIZON FUND - XXXIII - SERIES 4</t>
  </si>
  <si>
    <t>NIPPON INDIA FIXED HORIZON FUND - XXXIII - SERIES 5</t>
  </si>
  <si>
    <t>NIPPON INDIA FIXED HORIZON FUND - XXXIII - SERIES 6</t>
  </si>
  <si>
    <t>NIPPON INDIA FIXED HORIZON FUND - XXXIII - SERIES 7</t>
  </si>
  <si>
    <t>NIPPON INDIA FIXED HORIZON FUND - XXXIII - SERIES 8</t>
  </si>
  <si>
    <t>NIPPON INDIA FIXED HORIZON FUND - XXXIII - SERIES 9</t>
  </si>
  <si>
    <t>NIPPON INDIA FIXED HORIZON FUND - XXXIII - SERIES 10</t>
  </si>
  <si>
    <t>NIPPON INDIA FIXED HORIZON FUND - XXXIV - SERIES 1</t>
  </si>
  <si>
    <t>NIPPON INDIA FIXED HORIZON FUND - XXV - SERIES 15</t>
  </si>
  <si>
    <t>NIPPON INDIA YEARLY INTERVAL FUND - SERIES 1</t>
  </si>
  <si>
    <t>NIPPON INDIA ULTRA SHORT DURATION FUND - SEGREGATED PORTFOLIO 1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</si>
  <si>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</si>
  <si>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</si>
  <si>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</si>
  <si>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</si>
  <si>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</si>
  <si>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PRIME DEBT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</si>
  <si>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</si>
  <si>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</si>
  <si>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</si>
  <si>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</si>
  <si>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</si>
  <si>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</si>
  <si>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</si>
  <si>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</si>
  <si>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</si>
  <si>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</si>
  <si>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</si>
  <si>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BANKING FUND</t>
  </si>
  <si>
    <t>NIPPON INDIA CAPITAL BUILDER FUND IV - SERIES A</t>
  </si>
  <si>
    <t>NIPPON INDIA CAPITAL BUILDER FUND IV - SERIES B</t>
  </si>
  <si>
    <t>NIPPON INDIA CAPITAL BUILDER FUND IV - SERIES C</t>
  </si>
  <si>
    <t>NIPPON INDIA CAPITAL BUILDER FUND IV - SERIES D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</si>
  <si>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</si>
  <si>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</si>
  <si>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</si>
  <si>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</si>
  <si>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</si>
  <si>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</si>
  <si>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</si>
  <si>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</si>
  <si>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</si>
  <si>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</si>
  <si>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</si>
  <si>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</si>
  <si>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</si>
  <si>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</si>
  <si>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</si>
  <si>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</si>
  <si>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</si>
  <si>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</si>
  <si>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ETF Gold BeES</t>
  </si>
  <si>
    <t>NIPPON INDIA GOLD SAVINGS FUND</t>
  </si>
  <si>
    <t>NIPPON INDIA JUNIOR BEES FOF</t>
  </si>
  <si>
    <t>NIPPON INDIA Mutual Fund (All figures in Rs. Crore)</t>
  </si>
  <si>
    <t>NIPPON INDIA - INDIA OPPORTUNITIES FUND - SERIES A</t>
  </si>
  <si>
    <t>NIPPON INDIA - JAPAN EQUITY FUND</t>
  </si>
  <si>
    <t>NIPPON INDIA - US EQUITY OPPORTUNITES FUND</t>
  </si>
  <si>
    <t>NIPPON INDIA STRATEGIC DEBT FUND - SEGREGATED PORTFOLIO 1</t>
  </si>
  <si>
    <t>NIPPON INDIA HYBRID BOND FUND - SEGREGATED PORTFOLIO 1</t>
  </si>
  <si>
    <t>NIPPON INDIA CREDIT RISK FUND - SEGREGATED PORTFOLIO 1</t>
  </si>
  <si>
    <t>NIPPON INDIA ETF NV20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</si>
  <si>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</si>
  <si>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</si>
  <si>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</si>
  <si>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</si>
  <si>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ETF SENSEX</t>
  </si>
  <si>
    <t>NIPPON INDIA ETF NIFTY 100</t>
  </si>
  <si>
    <t>NIPPON INDIA ETF CONSUMPTION</t>
  </si>
  <si>
    <t>NIPPON INDIA ETF DIVIDEND OPPORTUNITIES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</si>
  <si>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</si>
  <si>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</si>
  <si>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</si>
  <si>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</si>
  <si>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</si>
  <si>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</si>
  <si>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</si>
  <si>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</si>
  <si>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</si>
  <si>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Nippon India Mutual Fund: Average Net Assets Under Management (AAUM) as on July 2020 (All figures in Rs. Crore)</t>
  </si>
  <si>
    <t>Table showing State wise /Union Territory wise contribution to AAUM of category of schemes as on July 2020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</si>
  <si>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</si>
  <si>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</si>
  <si>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</si>
  <si>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</si>
  <si>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</si>
  <si>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</si>
  <si>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</si>
  <si>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</si>
  <si>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</si>
  <si>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</si>
  <si>
    <t>NIPPON INDIA ETF SENSEX NEXT 50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</si>
</sst>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43" fontId="0" fillId="0" borderId="0" xfId="42" applyFont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43" fontId="0" fillId="0" borderId="0" xfId="42" applyFont="1" applyAlignment="1">
      <alignment wrapText="1"/>
    </xf>
    <xf numFmtId="43" fontId="0" fillId="0" borderId="0" xfId="0" applyNumberFormat="1" applyAlignment="1">
      <alignment wrapText="1"/>
    </xf>
    <xf numFmtId="43" fontId="0" fillId="0" borderId="0" xfId="42" applyFont="1" applyBorder="1" applyAlignment="1">
      <alignment wrapText="1"/>
    </xf>
    <xf numFmtId="0" fontId="7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wrapText="1"/>
      <protection/>
    </xf>
    <xf numFmtId="2" fontId="5" fillId="0" borderId="26" xfId="56" applyNumberFormat="1" applyFont="1" applyFill="1" applyBorder="1" applyAlignment="1">
      <alignment horizontal="center" wrapText="1"/>
      <protection/>
    </xf>
    <xf numFmtId="2" fontId="5" fillId="0" borderId="27" xfId="56" applyNumberFormat="1" applyFont="1" applyFill="1" applyBorder="1" applyAlignment="1">
      <alignment horizontal="center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35" xfId="56" applyNumberFormat="1" applyFont="1" applyFill="1" applyBorder="1" applyAlignment="1">
      <alignment horizontal="left" vertical="top" wrapText="1"/>
      <protection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3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9" width="9.14062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8" width="5.57421875" style="18" bestFit="1" customWidth="1"/>
    <col min="39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80" t="s">
        <v>0</v>
      </c>
      <c r="B2" s="82" t="s">
        <v>1</v>
      </c>
      <c r="C2" s="85" t="s">
        <v>283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7"/>
    </row>
    <row r="3" spans="1:63" ht="18.75" thickBot="1">
      <c r="A3" s="81"/>
      <c r="B3" s="83"/>
      <c r="C3" s="88" t="s">
        <v>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  <c r="W3" s="88" t="s">
        <v>3</v>
      </c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90"/>
      <c r="AQ3" s="88" t="s">
        <v>4</v>
      </c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90"/>
      <c r="BK3" s="77" t="s">
        <v>30</v>
      </c>
    </row>
    <row r="4" spans="1:63" ht="18.75" thickBot="1">
      <c r="A4" s="81"/>
      <c r="B4" s="83"/>
      <c r="C4" s="74" t="s">
        <v>50</v>
      </c>
      <c r="D4" s="75"/>
      <c r="E4" s="75"/>
      <c r="F4" s="75"/>
      <c r="G4" s="75"/>
      <c r="H4" s="75"/>
      <c r="I4" s="75"/>
      <c r="J4" s="75"/>
      <c r="K4" s="75"/>
      <c r="L4" s="76"/>
      <c r="M4" s="74" t="s">
        <v>51</v>
      </c>
      <c r="N4" s="75"/>
      <c r="O4" s="75"/>
      <c r="P4" s="75"/>
      <c r="Q4" s="75"/>
      <c r="R4" s="75"/>
      <c r="S4" s="75"/>
      <c r="T4" s="75"/>
      <c r="U4" s="75"/>
      <c r="V4" s="76"/>
      <c r="W4" s="74" t="s">
        <v>50</v>
      </c>
      <c r="X4" s="75"/>
      <c r="Y4" s="75"/>
      <c r="Z4" s="75"/>
      <c r="AA4" s="75"/>
      <c r="AB4" s="75"/>
      <c r="AC4" s="75"/>
      <c r="AD4" s="75"/>
      <c r="AE4" s="75"/>
      <c r="AF4" s="76"/>
      <c r="AG4" s="74" t="s">
        <v>51</v>
      </c>
      <c r="AH4" s="75"/>
      <c r="AI4" s="75"/>
      <c r="AJ4" s="75"/>
      <c r="AK4" s="75"/>
      <c r="AL4" s="75"/>
      <c r="AM4" s="75"/>
      <c r="AN4" s="75"/>
      <c r="AO4" s="75"/>
      <c r="AP4" s="76"/>
      <c r="AQ4" s="74" t="s">
        <v>50</v>
      </c>
      <c r="AR4" s="75"/>
      <c r="AS4" s="75"/>
      <c r="AT4" s="75"/>
      <c r="AU4" s="75"/>
      <c r="AV4" s="75"/>
      <c r="AW4" s="75"/>
      <c r="AX4" s="75"/>
      <c r="AY4" s="75"/>
      <c r="AZ4" s="76"/>
      <c r="BA4" s="74" t="s">
        <v>51</v>
      </c>
      <c r="BB4" s="75"/>
      <c r="BC4" s="75"/>
      <c r="BD4" s="75"/>
      <c r="BE4" s="75"/>
      <c r="BF4" s="75"/>
      <c r="BG4" s="75"/>
      <c r="BH4" s="75"/>
      <c r="BI4" s="75"/>
      <c r="BJ4" s="76"/>
      <c r="BK4" s="78"/>
    </row>
    <row r="5" spans="1:63" ht="18" customHeight="1">
      <c r="A5" s="81"/>
      <c r="B5" s="83"/>
      <c r="C5" s="71" t="s">
        <v>5</v>
      </c>
      <c r="D5" s="72"/>
      <c r="E5" s="72"/>
      <c r="F5" s="72"/>
      <c r="G5" s="73"/>
      <c r="H5" s="68" t="s">
        <v>6</v>
      </c>
      <c r="I5" s="69"/>
      <c r="J5" s="69"/>
      <c r="K5" s="69"/>
      <c r="L5" s="70"/>
      <c r="M5" s="71" t="s">
        <v>5</v>
      </c>
      <c r="N5" s="72"/>
      <c r="O5" s="72"/>
      <c r="P5" s="72"/>
      <c r="Q5" s="73"/>
      <c r="R5" s="68" t="s">
        <v>6</v>
      </c>
      <c r="S5" s="69"/>
      <c r="T5" s="69"/>
      <c r="U5" s="69"/>
      <c r="V5" s="70"/>
      <c r="W5" s="71" t="s">
        <v>5</v>
      </c>
      <c r="X5" s="72"/>
      <c r="Y5" s="72"/>
      <c r="Z5" s="72"/>
      <c r="AA5" s="73"/>
      <c r="AB5" s="68" t="s">
        <v>6</v>
      </c>
      <c r="AC5" s="69"/>
      <c r="AD5" s="69"/>
      <c r="AE5" s="69"/>
      <c r="AF5" s="70"/>
      <c r="AG5" s="71" t="s">
        <v>5</v>
      </c>
      <c r="AH5" s="72"/>
      <c r="AI5" s="72"/>
      <c r="AJ5" s="72"/>
      <c r="AK5" s="73"/>
      <c r="AL5" s="68" t="s">
        <v>6</v>
      </c>
      <c r="AM5" s="69"/>
      <c r="AN5" s="69"/>
      <c r="AO5" s="69"/>
      <c r="AP5" s="70"/>
      <c r="AQ5" s="71" t="s">
        <v>5</v>
      </c>
      <c r="AR5" s="72"/>
      <c r="AS5" s="72"/>
      <c r="AT5" s="72"/>
      <c r="AU5" s="73"/>
      <c r="AV5" s="68" t="s">
        <v>6</v>
      </c>
      <c r="AW5" s="69"/>
      <c r="AX5" s="69"/>
      <c r="AY5" s="69"/>
      <c r="AZ5" s="70"/>
      <c r="BA5" s="71" t="s">
        <v>5</v>
      </c>
      <c r="BB5" s="72"/>
      <c r="BC5" s="72"/>
      <c r="BD5" s="72"/>
      <c r="BE5" s="73"/>
      <c r="BF5" s="68" t="s">
        <v>6</v>
      </c>
      <c r="BG5" s="69"/>
      <c r="BH5" s="69"/>
      <c r="BI5" s="69"/>
      <c r="BJ5" s="70"/>
      <c r="BK5" s="78"/>
    </row>
    <row r="6" spans="1:63" ht="15.75">
      <c r="A6" s="81"/>
      <c r="B6" s="84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9"/>
    </row>
    <row r="7" spans="1:63" ht="18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.7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5">
      <c r="A9" s="20"/>
      <c r="B9" s="7" t="s">
        <v>97</v>
      </c>
      <c r="C9" s="21">
        <v>0</v>
      </c>
      <c r="D9" s="22">
        <v>82.98568421451611</v>
      </c>
      <c r="E9" s="22">
        <v>0</v>
      </c>
      <c r="F9" s="22">
        <v>0</v>
      </c>
      <c r="G9" s="23">
        <v>0</v>
      </c>
      <c r="H9" s="21">
        <v>235.79631231764512</v>
      </c>
      <c r="I9" s="22">
        <v>16869.599732242543</v>
      </c>
      <c r="J9" s="22">
        <v>3695.128557502453</v>
      </c>
      <c r="K9" s="22">
        <v>0</v>
      </c>
      <c r="L9" s="23">
        <v>754.1874201707095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158.22047353141937</v>
      </c>
      <c r="S9" s="22">
        <v>1363.947181439032</v>
      </c>
      <c r="T9" s="22">
        <v>495.53440909283864</v>
      </c>
      <c r="U9" s="22">
        <v>0</v>
      </c>
      <c r="V9" s="23">
        <v>223.06473920132265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6.331564464064514</v>
      </c>
      <c r="AS9" s="22">
        <v>0</v>
      </c>
      <c r="AT9" s="22">
        <v>0</v>
      </c>
      <c r="AU9" s="23">
        <v>0</v>
      </c>
      <c r="AV9" s="21">
        <v>346.93236367300005</v>
      </c>
      <c r="AW9" s="22">
        <v>6565.704998520995</v>
      </c>
      <c r="AX9" s="22">
        <v>3.0291053319999994</v>
      </c>
      <c r="AY9" s="22">
        <v>0</v>
      </c>
      <c r="AZ9" s="23">
        <v>1453.3308057066126</v>
      </c>
      <c r="BA9" s="21">
        <v>0</v>
      </c>
      <c r="BB9" s="22">
        <v>5.213284691032259</v>
      </c>
      <c r="BC9" s="22">
        <v>0</v>
      </c>
      <c r="BD9" s="22">
        <v>0</v>
      </c>
      <c r="BE9" s="23">
        <v>0</v>
      </c>
      <c r="BF9" s="21">
        <v>238.4044600604515</v>
      </c>
      <c r="BG9" s="22">
        <v>306.59756475135487</v>
      </c>
      <c r="BH9" s="22">
        <v>104.64859213203226</v>
      </c>
      <c r="BI9" s="22">
        <v>0</v>
      </c>
      <c r="BJ9" s="23">
        <v>329.54044787651605</v>
      </c>
      <c r="BK9" s="24">
        <f>SUM(C9:BJ9)</f>
        <v>33238.19769692054</v>
      </c>
    </row>
    <row r="10" spans="1:63" s="25" customFormat="1" ht="15">
      <c r="A10" s="20"/>
      <c r="B10" s="7" t="s">
        <v>98</v>
      </c>
      <c r="C10" s="21">
        <v>0</v>
      </c>
      <c r="D10" s="22">
        <v>30.411943353</v>
      </c>
      <c r="E10" s="22">
        <v>0</v>
      </c>
      <c r="F10" s="22">
        <v>0</v>
      </c>
      <c r="G10" s="23">
        <v>0</v>
      </c>
      <c r="H10" s="21">
        <v>4.5494134902903225</v>
      </c>
      <c r="I10" s="22">
        <v>3317.1610522373553</v>
      </c>
      <c r="J10" s="22">
        <v>4.237470420903226</v>
      </c>
      <c r="K10" s="22">
        <v>0</v>
      </c>
      <c r="L10" s="23">
        <v>93.11457210558066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2.0957058373225808</v>
      </c>
      <c r="S10" s="22">
        <v>171.97767678735482</v>
      </c>
      <c r="T10" s="22">
        <v>50.46193760164516</v>
      </c>
      <c r="U10" s="22">
        <v>0</v>
      </c>
      <c r="V10" s="23">
        <v>6.191203107741936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29.129001576096766</v>
      </c>
      <c r="AW10" s="22">
        <v>725.8128317290788</v>
      </c>
      <c r="AX10" s="22">
        <v>6.323379642032259</v>
      </c>
      <c r="AY10" s="22">
        <v>0</v>
      </c>
      <c r="AZ10" s="23">
        <v>184.3054421407742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22.089816313096776</v>
      </c>
      <c r="BG10" s="22">
        <v>70.17152617380644</v>
      </c>
      <c r="BH10" s="22">
        <v>6.951925606806452</v>
      </c>
      <c r="BI10" s="22">
        <v>0</v>
      </c>
      <c r="BJ10" s="23">
        <v>37.906679189225805</v>
      </c>
      <c r="BK10" s="24">
        <f>SUM(C10:BJ10)</f>
        <v>4762.891577312111</v>
      </c>
    </row>
    <row r="11" spans="1:63" s="30" customFormat="1" ht="15">
      <c r="A11" s="20"/>
      <c r="B11" s="8" t="s">
        <v>9</v>
      </c>
      <c r="C11" s="26">
        <f aca="true" t="shared" si="0" ref="C11:AH11">SUM(C9:C10)</f>
        <v>0</v>
      </c>
      <c r="D11" s="27">
        <f t="shared" si="0"/>
        <v>113.39762756751611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240.34572580793545</v>
      </c>
      <c r="I11" s="27">
        <f t="shared" si="0"/>
        <v>20186.7607844799</v>
      </c>
      <c r="J11" s="27">
        <f t="shared" si="0"/>
        <v>3699.3660279233563</v>
      </c>
      <c r="K11" s="27">
        <f t="shared" si="0"/>
        <v>0</v>
      </c>
      <c r="L11" s="28">
        <f t="shared" si="0"/>
        <v>847.3019922762902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160.31617936874196</v>
      </c>
      <c r="S11" s="27">
        <f t="shared" si="0"/>
        <v>1535.9248582263867</v>
      </c>
      <c r="T11" s="27">
        <f t="shared" si="0"/>
        <v>545.9963466944838</v>
      </c>
      <c r="U11" s="27">
        <f t="shared" si="0"/>
        <v>0</v>
      </c>
      <c r="V11" s="28">
        <f t="shared" si="0"/>
        <v>229.25594230906458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6.331564464064514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376.0613652490968</v>
      </c>
      <c r="AW11" s="27">
        <f t="shared" si="1"/>
        <v>7291.5178302500735</v>
      </c>
      <c r="AX11" s="27">
        <f t="shared" si="1"/>
        <v>9.352484974032258</v>
      </c>
      <c r="AY11" s="27">
        <f t="shared" si="1"/>
        <v>0</v>
      </c>
      <c r="AZ11" s="28">
        <f t="shared" si="1"/>
        <v>1637.6362478473868</v>
      </c>
      <c r="BA11" s="26">
        <f t="shared" si="1"/>
        <v>0</v>
      </c>
      <c r="BB11" s="27">
        <f t="shared" si="1"/>
        <v>5.213284691032259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260.49427637354825</v>
      </c>
      <c r="BG11" s="27">
        <f t="shared" si="1"/>
        <v>376.7690909251613</v>
      </c>
      <c r="BH11" s="27">
        <f t="shared" si="1"/>
        <v>111.60051773883872</v>
      </c>
      <c r="BI11" s="27">
        <f t="shared" si="1"/>
        <v>0</v>
      </c>
      <c r="BJ11" s="28">
        <f t="shared" si="1"/>
        <v>367.4471270657419</v>
      </c>
      <c r="BK11" s="29">
        <f t="shared" si="1"/>
        <v>38001.089274232654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>
      <c r="A14" s="20"/>
      <c r="B14" s="7" t="s">
        <v>99</v>
      </c>
      <c r="C14" s="21">
        <v>0</v>
      </c>
      <c r="D14" s="22">
        <v>43.677837817741946</v>
      </c>
      <c r="E14" s="22">
        <v>0</v>
      </c>
      <c r="F14" s="22">
        <v>0</v>
      </c>
      <c r="G14" s="23">
        <v>0</v>
      </c>
      <c r="H14" s="21">
        <v>107.05312687348389</v>
      </c>
      <c r="I14" s="22">
        <v>518.908448964129</v>
      </c>
      <c r="J14" s="22">
        <v>0</v>
      </c>
      <c r="K14" s="22">
        <v>0</v>
      </c>
      <c r="L14" s="23">
        <v>343.6845633850969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43.554804230516126</v>
      </c>
      <c r="S14" s="22">
        <v>97.65918720848387</v>
      </c>
      <c r="T14" s="22">
        <v>1.1345909111612904</v>
      </c>
      <c r="U14" s="22">
        <v>0</v>
      </c>
      <c r="V14" s="23">
        <v>32.78923312109678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32.02522456758065</v>
      </c>
      <c r="AW14" s="22">
        <v>265.7545789697655</v>
      </c>
      <c r="AX14" s="22">
        <v>10.845749483645157</v>
      </c>
      <c r="AY14" s="22">
        <v>0</v>
      </c>
      <c r="AZ14" s="23">
        <v>151.91879100780648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12.563711286612909</v>
      </c>
      <c r="BG14" s="22">
        <v>24.211528903193553</v>
      </c>
      <c r="BH14" s="22">
        <v>11.658272160548387</v>
      </c>
      <c r="BI14" s="22">
        <v>0</v>
      </c>
      <c r="BJ14" s="23">
        <v>19.923467172451616</v>
      </c>
      <c r="BK14" s="24">
        <f>SUM(C14:BJ14)</f>
        <v>1717.363116063314</v>
      </c>
    </row>
    <row r="15" spans="1:63" s="30" customFormat="1" ht="15">
      <c r="A15" s="20"/>
      <c r="B15" s="8" t="s">
        <v>12</v>
      </c>
      <c r="C15" s="26">
        <f>SUM(C14)</f>
        <v>0</v>
      </c>
      <c r="D15" s="27">
        <f>SUM(D14)</f>
        <v>43.677837817741946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107.05312687348389</v>
      </c>
      <c r="I15" s="27">
        <f t="shared" si="2"/>
        <v>518.908448964129</v>
      </c>
      <c r="J15" s="27">
        <f t="shared" si="2"/>
        <v>0</v>
      </c>
      <c r="K15" s="27">
        <f t="shared" si="2"/>
        <v>0</v>
      </c>
      <c r="L15" s="28">
        <f t="shared" si="2"/>
        <v>343.6845633850969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43.554804230516126</v>
      </c>
      <c r="S15" s="27">
        <f t="shared" si="2"/>
        <v>97.65918720848387</v>
      </c>
      <c r="T15" s="27">
        <f t="shared" si="2"/>
        <v>1.1345909111612904</v>
      </c>
      <c r="U15" s="27">
        <f t="shared" si="2"/>
        <v>0</v>
      </c>
      <c r="V15" s="28">
        <f t="shared" si="2"/>
        <v>32.78923312109678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32.02522456758065</v>
      </c>
      <c r="AW15" s="27">
        <f t="shared" si="2"/>
        <v>265.7545789697655</v>
      </c>
      <c r="AX15" s="27">
        <f t="shared" si="2"/>
        <v>10.845749483645157</v>
      </c>
      <c r="AY15" s="27">
        <f t="shared" si="2"/>
        <v>0</v>
      </c>
      <c r="AZ15" s="28">
        <f t="shared" si="2"/>
        <v>151.91879100780648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12.563711286612909</v>
      </c>
      <c r="BG15" s="27">
        <f t="shared" si="2"/>
        <v>24.211528903193553</v>
      </c>
      <c r="BH15" s="27">
        <f t="shared" si="2"/>
        <v>11.658272160548387</v>
      </c>
      <c r="BI15" s="27">
        <f t="shared" si="2"/>
        <v>0</v>
      </c>
      <c r="BJ15" s="28">
        <f t="shared" si="2"/>
        <v>19.923467172451616</v>
      </c>
      <c r="BK15" s="28">
        <f t="shared" si="2"/>
        <v>1717.363116063314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>
      <c r="A18" s="20"/>
      <c r="B18" s="7" t="s">
        <v>100</v>
      </c>
      <c r="C18" s="21">
        <v>0</v>
      </c>
      <c r="D18" s="22">
        <v>0.501485984064516</v>
      </c>
      <c r="E18" s="22">
        <v>0</v>
      </c>
      <c r="F18" s="22">
        <v>0</v>
      </c>
      <c r="G18" s="23">
        <v>0</v>
      </c>
      <c r="H18" s="21">
        <v>0.08931175867741936</v>
      </c>
      <c r="I18" s="22">
        <v>0</v>
      </c>
      <c r="J18" s="22">
        <v>0</v>
      </c>
      <c r="K18" s="22">
        <v>0</v>
      </c>
      <c r="L18" s="23">
        <v>0.3910885998709678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0.04458437196774193</v>
      </c>
      <c r="S18" s="22">
        <v>0</v>
      </c>
      <c r="T18" s="22">
        <v>0</v>
      </c>
      <c r="U18" s="22">
        <v>0</v>
      </c>
      <c r="V18" s="23">
        <v>0.23949596554838706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0.4146736198387097</v>
      </c>
      <c r="AW18" s="22">
        <v>2.2035019929313484</v>
      </c>
      <c r="AX18" s="22">
        <v>0</v>
      </c>
      <c r="AY18" s="22">
        <v>0</v>
      </c>
      <c r="AZ18" s="23">
        <v>1.5318475124838706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0.35896523145161296</v>
      </c>
      <c r="BG18" s="22">
        <v>0.023787988903225806</v>
      </c>
      <c r="BH18" s="22">
        <v>0</v>
      </c>
      <c r="BI18" s="22">
        <v>0</v>
      </c>
      <c r="BJ18" s="23">
        <v>0.23617933654838708</v>
      </c>
      <c r="BK18" s="24">
        <f aca="true" t="shared" si="3" ref="BK18:BK34">SUM(C18:BJ18)</f>
        <v>6.034922362286187</v>
      </c>
    </row>
    <row r="19" spans="1:63" s="25" customFormat="1" ht="15">
      <c r="A19" s="20"/>
      <c r="B19" s="7" t="s">
        <v>101</v>
      </c>
      <c r="C19" s="21">
        <v>0</v>
      </c>
      <c r="D19" s="22">
        <v>0.41965609074193544</v>
      </c>
      <c r="E19" s="22">
        <v>0</v>
      </c>
      <c r="F19" s="22">
        <v>0</v>
      </c>
      <c r="G19" s="23">
        <v>0</v>
      </c>
      <c r="H19" s="21">
        <v>0.052134005290322596</v>
      </c>
      <c r="I19" s="22">
        <v>0.12540153841935484</v>
      </c>
      <c r="J19" s="22">
        <v>0</v>
      </c>
      <c r="K19" s="22">
        <v>0</v>
      </c>
      <c r="L19" s="23">
        <v>0.3493909991612904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0.0620831346451613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0.24525551535483872</v>
      </c>
      <c r="AW19" s="22">
        <v>1.710748892487756</v>
      </c>
      <c r="AX19" s="22">
        <v>0</v>
      </c>
      <c r="AY19" s="22">
        <v>0</v>
      </c>
      <c r="AZ19" s="23">
        <v>0.8950014522258065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0.10023969080645163</v>
      </c>
      <c r="BG19" s="22">
        <v>0</v>
      </c>
      <c r="BH19" s="22">
        <v>0</v>
      </c>
      <c r="BI19" s="22">
        <v>0</v>
      </c>
      <c r="BJ19" s="23">
        <v>0.20973808509677422</v>
      </c>
      <c r="BK19" s="24">
        <f t="shared" si="3"/>
        <v>4.169649404229692</v>
      </c>
    </row>
    <row r="20" spans="1:63" s="25" customFormat="1" ht="15">
      <c r="A20" s="20"/>
      <c r="B20" s="7" t="s">
        <v>267</v>
      </c>
      <c r="C20" s="21">
        <v>0</v>
      </c>
      <c r="D20" s="22">
        <v>0.5327903225806452</v>
      </c>
      <c r="E20" s="22">
        <v>0</v>
      </c>
      <c r="F20" s="22">
        <v>0</v>
      </c>
      <c r="G20" s="23">
        <v>0</v>
      </c>
      <c r="H20" s="21">
        <v>0.029836258064516126</v>
      </c>
      <c r="I20" s="22">
        <v>0</v>
      </c>
      <c r="J20" s="22">
        <v>0</v>
      </c>
      <c r="K20" s="22">
        <v>0</v>
      </c>
      <c r="L20" s="23">
        <v>186.67587648387095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0.011876100838709679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0.00809444087096774</v>
      </c>
      <c r="AW20" s="22">
        <v>0</v>
      </c>
      <c r="AX20" s="22">
        <v>0</v>
      </c>
      <c r="AY20" s="22">
        <v>0</v>
      </c>
      <c r="AZ20" s="23">
        <v>0.10437565870967741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0.04419989633346675</v>
      </c>
      <c r="BG20" s="22">
        <v>0</v>
      </c>
      <c r="BH20" s="22">
        <v>0</v>
      </c>
      <c r="BI20" s="22">
        <v>0</v>
      </c>
      <c r="BJ20" s="23">
        <v>0</v>
      </c>
      <c r="BK20" s="24">
        <f>SUM(C20:BJ20)</f>
        <v>187.40704916126893</v>
      </c>
    </row>
    <row r="21" spans="1:63" s="25" customFormat="1" ht="1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0.7490163615483871</v>
      </c>
      <c r="I21" s="22">
        <v>4.345937296354839</v>
      </c>
      <c r="J21" s="22">
        <v>0.29089693548387097</v>
      </c>
      <c r="K21" s="22">
        <v>0</v>
      </c>
      <c r="L21" s="23">
        <v>23.401716789451612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0.40140981958064514</v>
      </c>
      <c r="S21" s="22">
        <v>6.093709004516128</v>
      </c>
      <c r="T21" s="22">
        <v>0</v>
      </c>
      <c r="U21" s="22">
        <v>0</v>
      </c>
      <c r="V21" s="23">
        <v>3.656545057580645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8.672056530225804</v>
      </c>
      <c r="AW21" s="22">
        <v>33.58324429174144</v>
      </c>
      <c r="AX21" s="22">
        <v>0</v>
      </c>
      <c r="AY21" s="22">
        <v>0</v>
      </c>
      <c r="AZ21" s="23">
        <v>76.50641006706452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1.9658752192258064</v>
      </c>
      <c r="BG21" s="22">
        <v>11.587074873451613</v>
      </c>
      <c r="BH21" s="22">
        <v>0.5912122354838709</v>
      </c>
      <c r="BI21" s="22">
        <v>0</v>
      </c>
      <c r="BJ21" s="23">
        <v>11.586514874419354</v>
      </c>
      <c r="BK21" s="24">
        <f t="shared" si="3"/>
        <v>183.43161935612852</v>
      </c>
    </row>
    <row r="22" spans="1:63" s="25" customFormat="1" ht="15">
      <c r="A22" s="20"/>
      <c r="B22" s="7" t="s">
        <v>103</v>
      </c>
      <c r="C22" s="21">
        <v>0</v>
      </c>
      <c r="D22" s="22">
        <v>2.4321561290322578</v>
      </c>
      <c r="E22" s="22">
        <v>0</v>
      </c>
      <c r="F22" s="22">
        <v>0</v>
      </c>
      <c r="G22" s="23">
        <v>0</v>
      </c>
      <c r="H22" s="21">
        <v>0.08277525983870967</v>
      </c>
      <c r="I22" s="22">
        <v>56.08552033548387</v>
      </c>
      <c r="J22" s="22">
        <v>0</v>
      </c>
      <c r="K22" s="22">
        <v>0</v>
      </c>
      <c r="L22" s="23">
        <v>4.893229481741936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0.02675371741935484</v>
      </c>
      <c r="S22" s="22">
        <v>0</v>
      </c>
      <c r="T22" s="22">
        <v>0</v>
      </c>
      <c r="U22" s="22">
        <v>0</v>
      </c>
      <c r="V22" s="23">
        <v>1.36268697783871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0.18783285748387096</v>
      </c>
      <c r="AW22" s="22">
        <v>24.326290838960595</v>
      </c>
      <c r="AX22" s="22">
        <v>0</v>
      </c>
      <c r="AY22" s="22">
        <v>0</v>
      </c>
      <c r="AZ22" s="23">
        <v>9.503595220451613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0.05383250867741935</v>
      </c>
      <c r="BG22" s="22">
        <v>0</v>
      </c>
      <c r="BH22" s="22">
        <v>0</v>
      </c>
      <c r="BI22" s="22">
        <v>0</v>
      </c>
      <c r="BJ22" s="23">
        <v>0.5567210838709677</v>
      </c>
      <c r="BK22" s="24">
        <f t="shared" si="3"/>
        <v>99.5113944107993</v>
      </c>
    </row>
    <row r="23" spans="1:63" s="25" customFormat="1" ht="1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0.12727072461290323</v>
      </c>
      <c r="I23" s="22">
        <v>15.055676664129031</v>
      </c>
      <c r="J23" s="22">
        <v>0</v>
      </c>
      <c r="K23" s="22">
        <v>0</v>
      </c>
      <c r="L23" s="23">
        <v>2.040132479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0.023836878258064517</v>
      </c>
      <c r="S23" s="22">
        <v>0.5284104000000001</v>
      </c>
      <c r="T23" s="22">
        <v>0</v>
      </c>
      <c r="U23" s="22">
        <v>0</v>
      </c>
      <c r="V23" s="23">
        <v>0.38766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0.3695128874516129</v>
      </c>
      <c r="AW23" s="22">
        <v>1.6121206351001458</v>
      </c>
      <c r="AX23" s="22">
        <v>0</v>
      </c>
      <c r="AY23" s="22">
        <v>0</v>
      </c>
      <c r="AZ23" s="23">
        <v>24.279899537999995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0.026118179999999998</v>
      </c>
      <c r="BG23" s="22">
        <v>3.56157</v>
      </c>
      <c r="BH23" s="22">
        <v>0</v>
      </c>
      <c r="BI23" s="22">
        <v>0</v>
      </c>
      <c r="BJ23" s="23">
        <v>1.5910515116774193</v>
      </c>
      <c r="BK23" s="24">
        <f t="shared" si="3"/>
        <v>49.60325989822917</v>
      </c>
    </row>
    <row r="24" spans="1:63" s="25" customFormat="1" ht="1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0.05492911474193549</v>
      </c>
      <c r="I24" s="22">
        <v>0</v>
      </c>
      <c r="J24" s="22">
        <v>0</v>
      </c>
      <c r="K24" s="22">
        <v>0</v>
      </c>
      <c r="L24" s="23">
        <v>1.757454988387097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0.030844970516129035</v>
      </c>
      <c r="S24" s="22">
        <v>0</v>
      </c>
      <c r="T24" s="22">
        <v>0</v>
      </c>
      <c r="U24" s="22">
        <v>0</v>
      </c>
      <c r="V24" s="23">
        <v>1.0214013196774194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0.05952340125806452</v>
      </c>
      <c r="AW24" s="22">
        <v>0.6535690843546731</v>
      </c>
      <c r="AX24" s="22">
        <v>0</v>
      </c>
      <c r="AY24" s="22">
        <v>0</v>
      </c>
      <c r="AZ24" s="23">
        <v>19.602478317193547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0.02620840193548387</v>
      </c>
      <c r="BG24" s="22">
        <v>0</v>
      </c>
      <c r="BH24" s="22">
        <v>0</v>
      </c>
      <c r="BI24" s="22">
        <v>0</v>
      </c>
      <c r="BJ24" s="23">
        <v>0.35649870967741937</v>
      </c>
      <c r="BK24" s="24">
        <f t="shared" si="3"/>
        <v>23.562908307741772</v>
      </c>
    </row>
    <row r="25" spans="1:63" s="25" customFormat="1" ht="1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0.1308210422580645</v>
      </c>
      <c r="I25" s="22">
        <v>109.66226567741934</v>
      </c>
      <c r="J25" s="22">
        <v>0</v>
      </c>
      <c r="K25" s="22">
        <v>0</v>
      </c>
      <c r="L25" s="23">
        <v>14.255463349129036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0.07088436361290322</v>
      </c>
      <c r="S25" s="22">
        <v>9.26932258064516</v>
      </c>
      <c r="T25" s="22">
        <v>0</v>
      </c>
      <c r="U25" s="22">
        <v>0</v>
      </c>
      <c r="V25" s="23">
        <v>0.2848771806451613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0.20233679093548385</v>
      </c>
      <c r="AW25" s="22">
        <v>9.455021751687335</v>
      </c>
      <c r="AX25" s="22">
        <v>0</v>
      </c>
      <c r="AY25" s="22">
        <v>0</v>
      </c>
      <c r="AZ25" s="23">
        <v>12.020317979096772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0.22955208022580642</v>
      </c>
      <c r="BG25" s="22">
        <v>4.3056130645161295</v>
      </c>
      <c r="BH25" s="22">
        <v>0</v>
      </c>
      <c r="BI25" s="22">
        <v>0</v>
      </c>
      <c r="BJ25" s="23">
        <v>0.10845721945161291</v>
      </c>
      <c r="BK25" s="24">
        <f t="shared" si="3"/>
        <v>159.9949330796228</v>
      </c>
    </row>
    <row r="26" spans="1:63" s="25" customFormat="1" ht="1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0.15492202741935482</v>
      </c>
      <c r="I26" s="22">
        <v>131.3850218487097</v>
      </c>
      <c r="J26" s="22">
        <v>0</v>
      </c>
      <c r="K26" s="22">
        <v>0</v>
      </c>
      <c r="L26" s="23">
        <v>4.295362008580645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0.06867592774193547</v>
      </c>
      <c r="S26" s="22">
        <v>0.7358486545161289</v>
      </c>
      <c r="T26" s="22">
        <v>0</v>
      </c>
      <c r="U26" s="22">
        <v>0</v>
      </c>
      <c r="V26" s="23">
        <v>1.0925036738709677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0.06718264225806451</v>
      </c>
      <c r="AW26" s="22">
        <v>0.17874280960068073</v>
      </c>
      <c r="AX26" s="22">
        <v>0</v>
      </c>
      <c r="AY26" s="22">
        <v>0</v>
      </c>
      <c r="AZ26" s="23">
        <v>8.95685150135484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0.031434080322580646</v>
      </c>
      <c r="BG26" s="22">
        <v>0</v>
      </c>
      <c r="BH26" s="22">
        <v>0</v>
      </c>
      <c r="BI26" s="22">
        <v>0</v>
      </c>
      <c r="BJ26" s="23">
        <v>0.02465418064516129</v>
      </c>
      <c r="BK26" s="24">
        <f t="shared" si="3"/>
        <v>146.9911993550201</v>
      </c>
    </row>
    <row r="27" spans="1:63" s="25" customFormat="1" ht="1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0.5146953135161291</v>
      </c>
      <c r="I27" s="22">
        <v>3.1448913910645158</v>
      </c>
      <c r="J27" s="22">
        <v>0</v>
      </c>
      <c r="K27" s="22">
        <v>0</v>
      </c>
      <c r="L27" s="23">
        <v>14.100208419064518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0.33471919354838703</v>
      </c>
      <c r="S27" s="22">
        <v>1.4128232177419355</v>
      </c>
      <c r="T27" s="22">
        <v>0</v>
      </c>
      <c r="U27" s="22">
        <v>0</v>
      </c>
      <c r="V27" s="23">
        <v>7.33670152932258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2.8485635565483873</v>
      </c>
      <c r="AW27" s="22">
        <v>14.15258318068324</v>
      </c>
      <c r="AX27" s="22">
        <v>0.5062101612903226</v>
      </c>
      <c r="AY27" s="22">
        <v>0</v>
      </c>
      <c r="AZ27" s="23">
        <v>32.11749841190322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1.344106929096774</v>
      </c>
      <c r="BG27" s="22">
        <v>0.2682812613225807</v>
      </c>
      <c r="BH27" s="22">
        <v>0</v>
      </c>
      <c r="BI27" s="22">
        <v>0</v>
      </c>
      <c r="BJ27" s="23">
        <v>16.766296311612905</v>
      </c>
      <c r="BK27" s="24">
        <f t="shared" si="3"/>
        <v>94.84757887671549</v>
      </c>
    </row>
    <row r="28" spans="1:63" s="25" customFormat="1" ht="1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0.05377778709677419</v>
      </c>
      <c r="I28" s="22">
        <v>104.78219450806452</v>
      </c>
      <c r="J28" s="22">
        <v>0</v>
      </c>
      <c r="K28" s="22">
        <v>0</v>
      </c>
      <c r="L28" s="23">
        <v>5.356810306451614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0.003083588709677419</v>
      </c>
      <c r="S28" s="22">
        <v>0</v>
      </c>
      <c r="T28" s="22">
        <v>0</v>
      </c>
      <c r="U28" s="22">
        <v>0</v>
      </c>
      <c r="V28" s="23">
        <v>6.1671774193548385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0.05778788558064517</v>
      </c>
      <c r="AW28" s="22">
        <v>6.630355161328465</v>
      </c>
      <c r="AX28" s="22">
        <v>0</v>
      </c>
      <c r="AY28" s="22">
        <v>0</v>
      </c>
      <c r="AZ28" s="23">
        <v>6.1582299365806445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0.06941515280645161</v>
      </c>
      <c r="BG28" s="22">
        <v>0</v>
      </c>
      <c r="BH28" s="22">
        <v>0</v>
      </c>
      <c r="BI28" s="22">
        <v>0</v>
      </c>
      <c r="BJ28" s="23">
        <v>0.07890196193548388</v>
      </c>
      <c r="BK28" s="24">
        <f t="shared" si="3"/>
        <v>129.35773370790912</v>
      </c>
    </row>
    <row r="29" spans="1:63" s="25" customFormat="1" ht="1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0.11859983696774194</v>
      </c>
      <c r="I29" s="22">
        <v>0.9857904331935488</v>
      </c>
      <c r="J29" s="22">
        <v>0</v>
      </c>
      <c r="K29" s="22">
        <v>0</v>
      </c>
      <c r="L29" s="23">
        <v>9.511395656419356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0.05678213548387096</v>
      </c>
      <c r="S29" s="22">
        <v>0</v>
      </c>
      <c r="T29" s="22">
        <v>0</v>
      </c>
      <c r="U29" s="22">
        <v>0</v>
      </c>
      <c r="V29" s="23">
        <v>0.4292651774193549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0.5175451702903225</v>
      </c>
      <c r="AW29" s="22">
        <v>2.644052404926018</v>
      </c>
      <c r="AX29" s="22">
        <v>0</v>
      </c>
      <c r="AY29" s="22">
        <v>0</v>
      </c>
      <c r="AZ29" s="23">
        <v>15.21859465903226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0.11157140999999998</v>
      </c>
      <c r="BG29" s="22">
        <v>0.4493336985483872</v>
      </c>
      <c r="BH29" s="22">
        <v>0</v>
      </c>
      <c r="BI29" s="22">
        <v>0</v>
      </c>
      <c r="BJ29" s="23">
        <v>1.0013513515806451</v>
      </c>
      <c r="BK29" s="24">
        <f t="shared" si="3"/>
        <v>31.044281933861505</v>
      </c>
    </row>
    <row r="30" spans="1:63" s="25" customFormat="1" ht="1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0.1590012509032258</v>
      </c>
      <c r="I30" s="22">
        <v>103.223193983</v>
      </c>
      <c r="J30" s="22">
        <v>0</v>
      </c>
      <c r="K30" s="22">
        <v>0</v>
      </c>
      <c r="L30" s="23">
        <v>92.94891612406451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0.12923046074193545</v>
      </c>
      <c r="S30" s="22">
        <v>13.704274363</v>
      </c>
      <c r="T30" s="22">
        <v>0</v>
      </c>
      <c r="U30" s="22">
        <v>0</v>
      </c>
      <c r="V30" s="23">
        <v>4.815607672967742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0.4005160847096775</v>
      </c>
      <c r="AW30" s="22">
        <v>11.586319793414582</v>
      </c>
      <c r="AX30" s="22">
        <v>0</v>
      </c>
      <c r="AY30" s="22">
        <v>0</v>
      </c>
      <c r="AZ30" s="23">
        <v>22.318115031677415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0.11038346358064517</v>
      </c>
      <c r="BG30" s="22">
        <v>0</v>
      </c>
      <c r="BH30" s="22">
        <v>0</v>
      </c>
      <c r="BI30" s="22">
        <v>0</v>
      </c>
      <c r="BJ30" s="23">
        <v>1.1082725612903226</v>
      </c>
      <c r="BK30" s="24">
        <f t="shared" si="3"/>
        <v>250.50383078935005</v>
      </c>
    </row>
    <row r="31" spans="1:63" s="25" customFormat="1" ht="1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0.1245087157096774</v>
      </c>
      <c r="I31" s="22">
        <v>1.1022934800000002</v>
      </c>
      <c r="J31" s="22">
        <v>0</v>
      </c>
      <c r="K31" s="22">
        <v>0</v>
      </c>
      <c r="L31" s="23">
        <v>1.6041032689032255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0.2219075379677419</v>
      </c>
      <c r="S31" s="22">
        <v>6.901231749419356</v>
      </c>
      <c r="T31" s="22">
        <v>0</v>
      </c>
      <c r="U31" s="22">
        <v>0</v>
      </c>
      <c r="V31" s="23">
        <v>5.325019742258065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1.1535437902258066</v>
      </c>
      <c r="AW31" s="22">
        <v>2.5659824574384906</v>
      </c>
      <c r="AX31" s="22">
        <v>0</v>
      </c>
      <c r="AY31" s="22">
        <v>0</v>
      </c>
      <c r="AZ31" s="23">
        <v>14.124651404258064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1.4203274876451621</v>
      </c>
      <c r="BG31" s="22">
        <v>1.4940552432258065</v>
      </c>
      <c r="BH31" s="22">
        <v>0</v>
      </c>
      <c r="BI31" s="22">
        <v>0</v>
      </c>
      <c r="BJ31" s="23">
        <v>5.566201587129032</v>
      </c>
      <c r="BK31" s="24">
        <f t="shared" si="3"/>
        <v>41.60382646418043</v>
      </c>
    </row>
    <row r="32" spans="1:63" s="25" customFormat="1" ht="1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0.11159755867741934</v>
      </c>
      <c r="I32" s="22">
        <v>54.366097956387094</v>
      </c>
      <c r="J32" s="22">
        <v>0</v>
      </c>
      <c r="K32" s="22">
        <v>0</v>
      </c>
      <c r="L32" s="23">
        <v>48.68183848596774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0.0626899385483871</v>
      </c>
      <c r="S32" s="22">
        <v>0.030506943548387098</v>
      </c>
      <c r="T32" s="22">
        <v>0</v>
      </c>
      <c r="U32" s="22">
        <v>0</v>
      </c>
      <c r="V32" s="23">
        <v>0.4554137547741935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0.31068094390322587</v>
      </c>
      <c r="AW32" s="22">
        <v>2.51646299700281</v>
      </c>
      <c r="AX32" s="22">
        <v>0</v>
      </c>
      <c r="AY32" s="22">
        <v>0</v>
      </c>
      <c r="AZ32" s="23">
        <v>8.604456931548388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0.14987633490322583</v>
      </c>
      <c r="BG32" s="22">
        <v>0</v>
      </c>
      <c r="BH32" s="22">
        <v>0</v>
      </c>
      <c r="BI32" s="22">
        <v>0</v>
      </c>
      <c r="BJ32" s="23">
        <v>2.481705894032258</v>
      </c>
      <c r="BK32" s="24">
        <f t="shared" si="3"/>
        <v>117.77132773929313</v>
      </c>
    </row>
    <row r="33" spans="1:63" s="25" customFormat="1" ht="1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0.1241407042580645</v>
      </c>
      <c r="I33" s="22">
        <v>350.7160977872903</v>
      </c>
      <c r="J33" s="22">
        <v>0</v>
      </c>
      <c r="K33" s="22">
        <v>0</v>
      </c>
      <c r="L33" s="23">
        <v>23.279245713645153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0.06383336129032258</v>
      </c>
      <c r="S33" s="22">
        <v>1.1477846296774195</v>
      </c>
      <c r="T33" s="22">
        <v>0</v>
      </c>
      <c r="U33" s="22">
        <v>0</v>
      </c>
      <c r="V33" s="23">
        <v>2.209453439516129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0.476099499967742</v>
      </c>
      <c r="AW33" s="22">
        <v>1.2132545675949153</v>
      </c>
      <c r="AX33" s="22">
        <v>0</v>
      </c>
      <c r="AY33" s="22">
        <v>0</v>
      </c>
      <c r="AZ33" s="23">
        <v>13.695341767193552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0.10619812564516129</v>
      </c>
      <c r="BG33" s="22">
        <v>0</v>
      </c>
      <c r="BH33" s="22">
        <v>0</v>
      </c>
      <c r="BI33" s="22">
        <v>0</v>
      </c>
      <c r="BJ33" s="23">
        <v>25.500768836774196</v>
      </c>
      <c r="BK33" s="24">
        <f t="shared" si="3"/>
        <v>418.53221843285297</v>
      </c>
    </row>
    <row r="34" spans="1:63" s="25" customFormat="1" ht="1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0.04981949758064517</v>
      </c>
      <c r="I34" s="22">
        <v>92.12364516129033</v>
      </c>
      <c r="J34" s="22">
        <v>0</v>
      </c>
      <c r="K34" s="22">
        <v>0</v>
      </c>
      <c r="L34" s="23">
        <v>5.699186882612903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0.007400195032258063</v>
      </c>
      <c r="S34" s="22">
        <v>0</v>
      </c>
      <c r="T34" s="22">
        <v>0</v>
      </c>
      <c r="U34" s="22">
        <v>0</v>
      </c>
      <c r="V34" s="23">
        <v>0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0.4261997271935483</v>
      </c>
      <c r="AW34" s="22">
        <v>1.1106202375726864</v>
      </c>
      <c r="AX34" s="22">
        <v>0</v>
      </c>
      <c r="AY34" s="22">
        <v>0</v>
      </c>
      <c r="AZ34" s="23">
        <v>34.62678404367742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0.018711739999999998</v>
      </c>
      <c r="BG34" s="22">
        <v>0</v>
      </c>
      <c r="BH34" s="22">
        <v>0</v>
      </c>
      <c r="BI34" s="22">
        <v>0</v>
      </c>
      <c r="BJ34" s="23">
        <v>0.22936971612903226</v>
      </c>
      <c r="BK34" s="24">
        <f t="shared" si="3"/>
        <v>134.2917372010888</v>
      </c>
    </row>
    <row r="35" spans="1:63" s="25" customFormat="1" ht="1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0.08097501129032257</v>
      </c>
      <c r="I35" s="22">
        <v>113.6827902115484</v>
      </c>
      <c r="J35" s="22">
        <v>0</v>
      </c>
      <c r="K35" s="22">
        <v>0</v>
      </c>
      <c r="L35" s="23">
        <v>13.438383098064515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0.04855379148387097</v>
      </c>
      <c r="S35" s="22">
        <v>0</v>
      </c>
      <c r="T35" s="22">
        <v>0</v>
      </c>
      <c r="U35" s="22">
        <v>0</v>
      </c>
      <c r="V35" s="23">
        <v>0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0.07941937493548389</v>
      </c>
      <c r="AW35" s="22">
        <v>0.3490691643617423</v>
      </c>
      <c r="AX35" s="22">
        <v>0</v>
      </c>
      <c r="AY35" s="22">
        <v>0</v>
      </c>
      <c r="AZ35" s="23">
        <v>3.634698891709677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0.03250050941935484</v>
      </c>
      <c r="BG35" s="22">
        <v>0</v>
      </c>
      <c r="BH35" s="22">
        <v>0</v>
      </c>
      <c r="BI35" s="22">
        <v>0</v>
      </c>
      <c r="BJ35" s="23">
        <v>2.166636193548387</v>
      </c>
      <c r="BK35" s="24">
        <f aca="true" t="shared" si="4" ref="BK35:BK44">SUM(C35:BJ35)</f>
        <v>133.51302624636173</v>
      </c>
    </row>
    <row r="36" spans="1:63" s="25" customFormat="1" ht="1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0.5615874463548388</v>
      </c>
      <c r="I36" s="22">
        <v>10.559792311290325</v>
      </c>
      <c r="J36" s="22">
        <v>0</v>
      </c>
      <c r="K36" s="22">
        <v>0</v>
      </c>
      <c r="L36" s="23">
        <v>10.15290639483871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0.5335813253870968</v>
      </c>
      <c r="S36" s="22">
        <v>0.02456433870967742</v>
      </c>
      <c r="T36" s="22">
        <v>0</v>
      </c>
      <c r="U36" s="22">
        <v>0</v>
      </c>
      <c r="V36" s="23">
        <v>5.873829671290324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3.5227869972258063</v>
      </c>
      <c r="AW36" s="22">
        <v>8.317889270507838</v>
      </c>
      <c r="AX36" s="22">
        <v>0.09732393548387097</v>
      </c>
      <c r="AY36" s="22">
        <v>0</v>
      </c>
      <c r="AZ36" s="23">
        <v>23.05594600625807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2.551160540322581</v>
      </c>
      <c r="BG36" s="22">
        <v>14.687588195258064</v>
      </c>
      <c r="BH36" s="22">
        <v>0</v>
      </c>
      <c r="BI36" s="22">
        <v>0</v>
      </c>
      <c r="BJ36" s="23">
        <v>26.909257974161292</v>
      </c>
      <c r="BK36" s="24">
        <f t="shared" si="4"/>
        <v>106.84821440708849</v>
      </c>
    </row>
    <row r="37" spans="1:63" s="25" customFormat="1" ht="1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0.10341999206451614</v>
      </c>
      <c r="I37" s="22">
        <v>22.742518003225808</v>
      </c>
      <c r="J37" s="22">
        <v>0</v>
      </c>
      <c r="K37" s="22">
        <v>0</v>
      </c>
      <c r="L37" s="23">
        <v>3.4902360874193548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0.02053388112903226</v>
      </c>
      <c r="S37" s="22">
        <v>0</v>
      </c>
      <c r="T37" s="22">
        <v>0</v>
      </c>
      <c r="U37" s="22">
        <v>0</v>
      </c>
      <c r="V37" s="23">
        <v>10.585906067516131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0.07158923574193549</v>
      </c>
      <c r="AW37" s="22">
        <v>9.161503535505302</v>
      </c>
      <c r="AX37" s="22">
        <v>0</v>
      </c>
      <c r="AY37" s="22">
        <v>0</v>
      </c>
      <c r="AZ37" s="23">
        <v>5.619844105096774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0.018640838096774193</v>
      </c>
      <c r="BG37" s="22">
        <v>0</v>
      </c>
      <c r="BH37" s="22">
        <v>0</v>
      </c>
      <c r="BI37" s="22">
        <v>0</v>
      </c>
      <c r="BJ37" s="23">
        <v>0.635549329032258</v>
      </c>
      <c r="BK37" s="24">
        <f t="shared" si="4"/>
        <v>52.449741074827884</v>
      </c>
    </row>
    <row r="38" spans="1:63" s="25" customFormat="1" ht="15">
      <c r="A38" s="20"/>
      <c r="B38" s="7" t="s">
        <v>119</v>
      </c>
      <c r="C38" s="21">
        <v>0</v>
      </c>
      <c r="D38" s="22">
        <v>5.699704838709677</v>
      </c>
      <c r="E38" s="22">
        <v>0</v>
      </c>
      <c r="F38" s="22">
        <v>0</v>
      </c>
      <c r="G38" s="23">
        <v>0</v>
      </c>
      <c r="H38" s="21">
        <v>0.14883561980645163</v>
      </c>
      <c r="I38" s="22">
        <v>0</v>
      </c>
      <c r="J38" s="22">
        <v>0</v>
      </c>
      <c r="K38" s="22">
        <v>0</v>
      </c>
      <c r="L38" s="23">
        <v>0.1730430389032258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0.06516242267741935</v>
      </c>
      <c r="S38" s="22">
        <v>0</v>
      </c>
      <c r="T38" s="22">
        <v>0</v>
      </c>
      <c r="U38" s="22">
        <v>0</v>
      </c>
      <c r="V38" s="23">
        <v>0.04559763870967742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1.1609546479999997</v>
      </c>
      <c r="AW38" s="22">
        <v>3.1260157767793815</v>
      </c>
      <c r="AX38" s="22">
        <v>0</v>
      </c>
      <c r="AY38" s="22">
        <v>0</v>
      </c>
      <c r="AZ38" s="23">
        <v>25.382375092935483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0.1280139921935484</v>
      </c>
      <c r="BG38" s="22">
        <v>1.673998064516129</v>
      </c>
      <c r="BH38" s="22">
        <v>0</v>
      </c>
      <c r="BI38" s="22">
        <v>0</v>
      </c>
      <c r="BJ38" s="23">
        <v>0.26783969032258065</v>
      </c>
      <c r="BK38" s="24">
        <f t="shared" si="4"/>
        <v>37.87154082355357</v>
      </c>
    </row>
    <row r="39" spans="1:63" s="25" customFormat="1" ht="1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0.05646852000000001</v>
      </c>
      <c r="I39" s="22">
        <v>9.107825806451613</v>
      </c>
      <c r="J39" s="22">
        <v>0</v>
      </c>
      <c r="K39" s="22">
        <v>0</v>
      </c>
      <c r="L39" s="23">
        <v>13.853870385064516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0.030369299806451613</v>
      </c>
      <c r="S39" s="22">
        <v>0</v>
      </c>
      <c r="T39" s="22">
        <v>0</v>
      </c>
      <c r="U39" s="22">
        <v>0</v>
      </c>
      <c r="V39" s="23">
        <v>0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0.06411383693548388</v>
      </c>
      <c r="AW39" s="22">
        <v>3.13743604163001</v>
      </c>
      <c r="AX39" s="22">
        <v>0</v>
      </c>
      <c r="AY39" s="22">
        <v>0</v>
      </c>
      <c r="AZ39" s="23">
        <v>21.238625253387095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0.02238357983870968</v>
      </c>
      <c r="BG39" s="22">
        <v>0</v>
      </c>
      <c r="BH39" s="22">
        <v>0</v>
      </c>
      <c r="BI39" s="22">
        <v>0</v>
      </c>
      <c r="BJ39" s="23">
        <v>0.8711326233225808</v>
      </c>
      <c r="BK39" s="24">
        <f>SUM(C39:BJ39)</f>
        <v>48.382225346436464</v>
      </c>
    </row>
    <row r="40" spans="1:63" s="25" customFormat="1" ht="15">
      <c r="A40" s="20"/>
      <c r="B40" s="7" t="s">
        <v>121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0.24960841848387097</v>
      </c>
      <c r="I40" s="22">
        <v>1.1336491817741936</v>
      </c>
      <c r="J40" s="22">
        <v>4.32069479032258</v>
      </c>
      <c r="K40" s="22">
        <v>0</v>
      </c>
      <c r="L40" s="23">
        <v>3.578062884806452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0.47411906254838737</v>
      </c>
      <c r="S40" s="22">
        <v>0.8856824149677418</v>
      </c>
      <c r="T40" s="22">
        <v>2.2445167741935483</v>
      </c>
      <c r="U40" s="22">
        <v>0</v>
      </c>
      <c r="V40" s="23">
        <v>9.500781413741937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2.4940453830967737</v>
      </c>
      <c r="AW40" s="22">
        <v>3.5794239926653035</v>
      </c>
      <c r="AX40" s="22">
        <v>0</v>
      </c>
      <c r="AY40" s="22">
        <v>0</v>
      </c>
      <c r="AZ40" s="23">
        <v>12.266230588290322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2.434482160677419</v>
      </c>
      <c r="BG40" s="22">
        <v>8.847583466419355</v>
      </c>
      <c r="BH40" s="22">
        <v>0.05577833870967742</v>
      </c>
      <c r="BI40" s="22">
        <v>0</v>
      </c>
      <c r="BJ40" s="23">
        <v>10.271885862741936</v>
      </c>
      <c r="BK40" s="24">
        <f t="shared" si="4"/>
        <v>62.336544733439496</v>
      </c>
    </row>
    <row r="41" spans="1:63" s="25" customFormat="1" ht="15">
      <c r="A41" s="20"/>
      <c r="B41" s="7" t="s">
        <v>122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0.06438693429032259</v>
      </c>
      <c r="I41" s="22">
        <v>6.80143741935484</v>
      </c>
      <c r="J41" s="22">
        <v>0</v>
      </c>
      <c r="K41" s="22">
        <v>0</v>
      </c>
      <c r="L41" s="23">
        <v>1.3976953896774194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0.012469301935483866</v>
      </c>
      <c r="S41" s="22">
        <v>2.947289548387097</v>
      </c>
      <c r="T41" s="22">
        <v>0</v>
      </c>
      <c r="U41" s="22">
        <v>0</v>
      </c>
      <c r="V41" s="23">
        <v>0.009635369677419356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0.12869417274193548</v>
      </c>
      <c r="AW41" s="22">
        <v>8.01856865776033</v>
      </c>
      <c r="AX41" s="22">
        <v>0</v>
      </c>
      <c r="AY41" s="22">
        <v>0</v>
      </c>
      <c r="AZ41" s="23">
        <v>2.5151485712258066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0.024870907741935486</v>
      </c>
      <c r="BG41" s="22">
        <v>0</v>
      </c>
      <c r="BH41" s="22">
        <v>0</v>
      </c>
      <c r="BI41" s="22">
        <v>0</v>
      </c>
      <c r="BJ41" s="23">
        <v>1.3745606022580643</v>
      </c>
      <c r="BK41" s="24">
        <f t="shared" si="4"/>
        <v>23.294756875050652</v>
      </c>
    </row>
    <row r="42" spans="1:63" s="25" customFormat="1" ht="15">
      <c r="A42" s="20"/>
      <c r="B42" s="7" t="s">
        <v>123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0.056301341774193554</v>
      </c>
      <c r="I42" s="22">
        <v>113.74528925087095</v>
      </c>
      <c r="J42" s="22">
        <v>0</v>
      </c>
      <c r="K42" s="22">
        <v>0</v>
      </c>
      <c r="L42" s="23">
        <v>6.102595792258064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0.015605250322580644</v>
      </c>
      <c r="S42" s="22">
        <v>0</v>
      </c>
      <c r="T42" s="22">
        <v>0</v>
      </c>
      <c r="U42" s="22">
        <v>0</v>
      </c>
      <c r="V42" s="23">
        <v>0.6002019354838709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0.10877172519354839</v>
      </c>
      <c r="AW42" s="22">
        <v>0.029892193632430092</v>
      </c>
      <c r="AX42" s="22">
        <v>0</v>
      </c>
      <c r="AY42" s="22">
        <v>0</v>
      </c>
      <c r="AZ42" s="23">
        <v>10.902320976096775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0.04091598132258065</v>
      </c>
      <c r="BG42" s="22">
        <v>0</v>
      </c>
      <c r="BH42" s="22">
        <v>0</v>
      </c>
      <c r="BI42" s="22">
        <v>0</v>
      </c>
      <c r="BJ42" s="23">
        <v>1.2554844398709677</v>
      </c>
      <c r="BK42" s="24">
        <f t="shared" si="4"/>
        <v>132.85737888682593</v>
      </c>
    </row>
    <row r="43" spans="1:63" s="25" customFormat="1" ht="15">
      <c r="A43" s="20"/>
      <c r="B43" s="7" t="s">
        <v>124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0.107606592</v>
      </c>
      <c r="I43" s="22">
        <v>27.822952460516134</v>
      </c>
      <c r="J43" s="22">
        <v>0</v>
      </c>
      <c r="K43" s="22">
        <v>0</v>
      </c>
      <c r="L43" s="23">
        <v>6.253527054451612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0.06799386387096774</v>
      </c>
      <c r="S43" s="22">
        <v>0</v>
      </c>
      <c r="T43" s="22">
        <v>0</v>
      </c>
      <c r="U43" s="22">
        <v>0</v>
      </c>
      <c r="V43" s="23">
        <v>0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0.6945164501935485</v>
      </c>
      <c r="AW43" s="22">
        <v>0.5828213623569058</v>
      </c>
      <c r="AX43" s="22">
        <v>0</v>
      </c>
      <c r="AY43" s="22">
        <v>0</v>
      </c>
      <c r="AZ43" s="23">
        <v>8.668778044322583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0.020198757612903226</v>
      </c>
      <c r="BG43" s="22">
        <v>0</v>
      </c>
      <c r="BH43" s="22">
        <v>0</v>
      </c>
      <c r="BI43" s="22">
        <v>0</v>
      </c>
      <c r="BJ43" s="23">
        <v>1.1799791584838708</v>
      </c>
      <c r="BK43" s="24">
        <f t="shared" si="4"/>
        <v>45.39837374380852</v>
      </c>
    </row>
    <row r="44" spans="1:63" s="25" customFormat="1" ht="15">
      <c r="A44" s="20"/>
      <c r="B44" s="7" t="s">
        <v>125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26.098830247000006</v>
      </c>
      <c r="I44" s="22">
        <v>69.77787532258066</v>
      </c>
      <c r="J44" s="22">
        <v>0</v>
      </c>
      <c r="K44" s="22">
        <v>0</v>
      </c>
      <c r="L44" s="23">
        <v>33.78251462170968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0.010138665645161289</v>
      </c>
      <c r="S44" s="22">
        <v>0</v>
      </c>
      <c r="T44" s="22">
        <v>0</v>
      </c>
      <c r="U44" s="22">
        <v>0</v>
      </c>
      <c r="V44" s="23">
        <v>0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0.06748823922580645</v>
      </c>
      <c r="AW44" s="22">
        <v>0</v>
      </c>
      <c r="AX44" s="22">
        <v>0</v>
      </c>
      <c r="AY44" s="22">
        <v>0</v>
      </c>
      <c r="AZ44" s="23">
        <v>1.4353132567741935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0.0005940866129032257</v>
      </c>
      <c r="BG44" s="22">
        <v>0</v>
      </c>
      <c r="BH44" s="22">
        <v>0</v>
      </c>
      <c r="BI44" s="22">
        <v>0</v>
      </c>
      <c r="BJ44" s="23">
        <v>1.1881732258064517</v>
      </c>
      <c r="BK44" s="24">
        <f t="shared" si="4"/>
        <v>132.36092766535484</v>
      </c>
    </row>
    <row r="45" spans="1:63" s="25" customFormat="1" ht="15">
      <c r="A45" s="20"/>
      <c r="B45" s="7" t="s">
        <v>126</v>
      </c>
      <c r="C45" s="21">
        <v>0</v>
      </c>
      <c r="D45" s="22">
        <v>0</v>
      </c>
      <c r="E45" s="22">
        <v>0</v>
      </c>
      <c r="F45" s="22">
        <v>0</v>
      </c>
      <c r="G45" s="23">
        <v>0</v>
      </c>
      <c r="H45" s="21">
        <v>0.3668519011935483</v>
      </c>
      <c r="I45" s="22">
        <v>5.754315141387097</v>
      </c>
      <c r="J45" s="22">
        <v>1.2620048387096774</v>
      </c>
      <c r="K45" s="22">
        <v>0</v>
      </c>
      <c r="L45" s="23">
        <v>5.67107963267742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0.3750277005161291</v>
      </c>
      <c r="S45" s="22">
        <v>0.02019207741935484</v>
      </c>
      <c r="T45" s="22">
        <v>0.1009603870967742</v>
      </c>
      <c r="U45" s="22">
        <v>0</v>
      </c>
      <c r="V45" s="23">
        <v>4.8879492419999995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1.4554362476774194</v>
      </c>
      <c r="AW45" s="22">
        <v>5.529957912023619</v>
      </c>
      <c r="AX45" s="22">
        <v>0</v>
      </c>
      <c r="AY45" s="22">
        <v>0</v>
      </c>
      <c r="AZ45" s="23">
        <v>25.122076506322582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1.9231331338709676</v>
      </c>
      <c r="BG45" s="22">
        <v>1.0912388190967743</v>
      </c>
      <c r="BH45" s="22">
        <v>0</v>
      </c>
      <c r="BI45" s="22">
        <v>0</v>
      </c>
      <c r="BJ45" s="23">
        <v>9.83519715396774</v>
      </c>
      <c r="BK45" s="24">
        <f>SUM(C45:BJ45)</f>
        <v>63.3954206939591</v>
      </c>
    </row>
    <row r="46" spans="1:63" s="25" customFormat="1" ht="15">
      <c r="A46" s="20"/>
      <c r="B46" s="7" t="s">
        <v>127</v>
      </c>
      <c r="C46" s="21">
        <v>0</v>
      </c>
      <c r="D46" s="22">
        <v>2.3652232258064516</v>
      </c>
      <c r="E46" s="22">
        <v>0</v>
      </c>
      <c r="F46" s="22">
        <v>0</v>
      </c>
      <c r="G46" s="23">
        <v>0</v>
      </c>
      <c r="H46" s="21">
        <v>0.05913058064516129</v>
      </c>
      <c r="I46" s="22">
        <v>3.784357161290323</v>
      </c>
      <c r="J46" s="22">
        <v>0</v>
      </c>
      <c r="K46" s="22">
        <v>0</v>
      </c>
      <c r="L46" s="23">
        <v>5.465681145709677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0.0070956696774193565</v>
      </c>
      <c r="S46" s="22">
        <v>0</v>
      </c>
      <c r="T46" s="22">
        <v>0</v>
      </c>
      <c r="U46" s="22">
        <v>0</v>
      </c>
      <c r="V46" s="23">
        <v>5.3513175483870965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0.10309394193548385</v>
      </c>
      <c r="AW46" s="22">
        <v>5.103339572802253</v>
      </c>
      <c r="AX46" s="22">
        <v>0</v>
      </c>
      <c r="AY46" s="22">
        <v>0</v>
      </c>
      <c r="AZ46" s="23">
        <v>2.4666452672258066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0.046108577225806455</v>
      </c>
      <c r="BG46" s="22">
        <v>0</v>
      </c>
      <c r="BH46" s="22">
        <v>0</v>
      </c>
      <c r="BI46" s="22">
        <v>0</v>
      </c>
      <c r="BJ46" s="23">
        <v>1.1782164516129032</v>
      </c>
      <c r="BK46" s="24">
        <f>SUM(C46:BJ46)</f>
        <v>25.930209142318382</v>
      </c>
    </row>
    <row r="47" spans="1:63" s="25" customFormat="1" ht="15">
      <c r="A47" s="20"/>
      <c r="B47" s="7" t="s">
        <v>128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0.3040812036451613</v>
      </c>
      <c r="I47" s="22">
        <v>0.7055865738064518</v>
      </c>
      <c r="J47" s="22">
        <v>0.2714360483870968</v>
      </c>
      <c r="K47" s="22">
        <v>0</v>
      </c>
      <c r="L47" s="23">
        <v>4.685286063645161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0.47720691622580647</v>
      </c>
      <c r="S47" s="22">
        <v>5.638007484354839</v>
      </c>
      <c r="T47" s="22">
        <v>0</v>
      </c>
      <c r="U47" s="22">
        <v>0</v>
      </c>
      <c r="V47" s="23">
        <v>3.287416269225806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1.3813542208387095</v>
      </c>
      <c r="AW47" s="22">
        <v>2.0960475646062293</v>
      </c>
      <c r="AX47" s="22">
        <v>0.16144456451612904</v>
      </c>
      <c r="AY47" s="22">
        <v>0</v>
      </c>
      <c r="AZ47" s="23">
        <v>24.91823066200001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1.4021141836451614</v>
      </c>
      <c r="BG47" s="22">
        <v>3.701913101419355</v>
      </c>
      <c r="BH47" s="22">
        <v>0</v>
      </c>
      <c r="BI47" s="22">
        <v>0</v>
      </c>
      <c r="BJ47" s="23">
        <v>7.244857528387097</v>
      </c>
      <c r="BK47" s="24">
        <f>SUM(C47:BJ47)</f>
        <v>56.27498238470302</v>
      </c>
    </row>
    <row r="48" spans="1:63" s="25" customFormat="1" ht="15">
      <c r="A48" s="20"/>
      <c r="B48" s="7" t="s">
        <v>129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0.14189350661290323</v>
      </c>
      <c r="I48" s="22">
        <v>5.918183870967742</v>
      </c>
      <c r="J48" s="22">
        <v>0</v>
      </c>
      <c r="K48" s="22">
        <v>0</v>
      </c>
      <c r="L48" s="23">
        <v>6.072056651612903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0.01473455358064516</v>
      </c>
      <c r="S48" s="22">
        <v>0</v>
      </c>
      <c r="T48" s="22">
        <v>0</v>
      </c>
      <c r="U48" s="22">
        <v>0</v>
      </c>
      <c r="V48" s="23">
        <v>1.5443887030322576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0.09031605648387098</v>
      </c>
      <c r="AW48" s="22">
        <v>1.6921154393182265</v>
      </c>
      <c r="AX48" s="22">
        <v>0</v>
      </c>
      <c r="AY48" s="22">
        <v>0</v>
      </c>
      <c r="AZ48" s="23">
        <v>9.410513122483872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0.07536166261290324</v>
      </c>
      <c r="BG48" s="22">
        <v>0</v>
      </c>
      <c r="BH48" s="22">
        <v>0</v>
      </c>
      <c r="BI48" s="22">
        <v>0</v>
      </c>
      <c r="BJ48" s="23">
        <v>0.30844193674193554</v>
      </c>
      <c r="BK48" s="24">
        <f>SUM(C48:BJ48)</f>
        <v>25.26800550344726</v>
      </c>
    </row>
    <row r="49" spans="1:63" s="25" customFormat="1" ht="15">
      <c r="A49" s="20"/>
      <c r="B49" s="7" t="s">
        <v>130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0.10942997216129034</v>
      </c>
      <c r="I49" s="22">
        <v>29.97650030590323</v>
      </c>
      <c r="J49" s="22">
        <v>0</v>
      </c>
      <c r="K49" s="22">
        <v>0</v>
      </c>
      <c r="L49" s="23">
        <v>7.225508425806451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0.0188286864516129</v>
      </c>
      <c r="S49" s="22">
        <v>0</v>
      </c>
      <c r="T49" s="22">
        <v>0</v>
      </c>
      <c r="U49" s="22">
        <v>0</v>
      </c>
      <c r="V49" s="23">
        <v>0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0.1654777670645161</v>
      </c>
      <c r="AW49" s="22">
        <v>2.9315080643374984</v>
      </c>
      <c r="AX49" s="22">
        <v>0</v>
      </c>
      <c r="AY49" s="22">
        <v>0</v>
      </c>
      <c r="AZ49" s="23">
        <v>6.879445945870966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0.09322195645161291</v>
      </c>
      <c r="BG49" s="22">
        <v>0</v>
      </c>
      <c r="BH49" s="22">
        <v>0</v>
      </c>
      <c r="BI49" s="22">
        <v>0</v>
      </c>
      <c r="BJ49" s="23">
        <v>1.207781322580645</v>
      </c>
      <c r="BK49" s="24">
        <f>SUM(C49:BJ49)</f>
        <v>48.607702446627826</v>
      </c>
    </row>
    <row r="50" spans="1:63" s="25" customFormat="1" ht="15">
      <c r="A50" s="20"/>
      <c r="B50" s="7" t="s">
        <v>131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0.24850834870967745</v>
      </c>
      <c r="I50" s="22">
        <v>0.6585058935483871</v>
      </c>
      <c r="J50" s="22">
        <v>0</v>
      </c>
      <c r="K50" s="22">
        <v>0</v>
      </c>
      <c r="L50" s="23">
        <v>1.8050079367741936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0.3001581433548387</v>
      </c>
      <c r="S50" s="22">
        <v>0.005353706451612903</v>
      </c>
      <c r="T50" s="22">
        <v>0</v>
      </c>
      <c r="U50" s="22">
        <v>0</v>
      </c>
      <c r="V50" s="23">
        <v>1.0618149516774193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0.8496643504193548</v>
      </c>
      <c r="AW50" s="22">
        <v>1.6377537311514931</v>
      </c>
      <c r="AX50" s="22">
        <v>0.07305050019354842</v>
      </c>
      <c r="AY50" s="22">
        <v>0</v>
      </c>
      <c r="AZ50" s="23">
        <v>9.440293538258064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1.3132719000967743</v>
      </c>
      <c r="BG50" s="22">
        <v>8.045739348064515</v>
      </c>
      <c r="BH50" s="22">
        <v>0</v>
      </c>
      <c r="BI50" s="22">
        <v>0</v>
      </c>
      <c r="BJ50" s="23">
        <v>3.8780451836451606</v>
      </c>
      <c r="BK50" s="24">
        <f aca="true" t="shared" si="5" ref="BK50:BK113">SUM(C50:BJ50)</f>
        <v>29.317167532345035</v>
      </c>
    </row>
    <row r="51" spans="1:63" s="25" customFormat="1" ht="15">
      <c r="A51" s="20"/>
      <c r="B51" s="7" t="s">
        <v>132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0.04039593412903226</v>
      </c>
      <c r="I51" s="22">
        <v>6.2117679339354845</v>
      </c>
      <c r="J51" s="22">
        <v>0</v>
      </c>
      <c r="K51" s="22">
        <v>0</v>
      </c>
      <c r="L51" s="23">
        <v>5.556929814193548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0.002928090322580645</v>
      </c>
      <c r="S51" s="22">
        <v>1.1330538312258067</v>
      </c>
      <c r="T51" s="22">
        <v>0</v>
      </c>
      <c r="U51" s="22">
        <v>0</v>
      </c>
      <c r="V51" s="23">
        <v>1.262475423483871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0.01400565677419355</v>
      </c>
      <c r="AW51" s="22">
        <v>2.334276129078514</v>
      </c>
      <c r="AX51" s="22">
        <v>0</v>
      </c>
      <c r="AY51" s="22">
        <v>0</v>
      </c>
      <c r="AZ51" s="23">
        <v>5.552356719290322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0.02275919225806452</v>
      </c>
      <c r="BG51" s="22">
        <v>0</v>
      </c>
      <c r="BH51" s="22">
        <v>0</v>
      </c>
      <c r="BI51" s="22">
        <v>0</v>
      </c>
      <c r="BJ51" s="23">
        <v>4.143340129032259</v>
      </c>
      <c r="BK51" s="24">
        <f t="shared" si="5"/>
        <v>26.274288853723675</v>
      </c>
    </row>
    <row r="52" spans="1:63" s="25" customFormat="1" ht="15">
      <c r="A52" s="20"/>
      <c r="B52" s="7" t="s">
        <v>133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0.325811319032258</v>
      </c>
      <c r="I52" s="22">
        <v>0.7829069658709676</v>
      </c>
      <c r="J52" s="22">
        <v>1.0555551612903227</v>
      </c>
      <c r="K52" s="22">
        <v>0</v>
      </c>
      <c r="L52" s="23">
        <v>5.881475451258065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0.3166644016774193</v>
      </c>
      <c r="S52" s="22">
        <v>0</v>
      </c>
      <c r="T52" s="22">
        <v>5.288500382</v>
      </c>
      <c r="U52" s="22">
        <v>0</v>
      </c>
      <c r="V52" s="23">
        <v>1.056109399548387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0.7317307587096774</v>
      </c>
      <c r="AW52" s="22">
        <v>0.7141646579889012</v>
      </c>
      <c r="AX52" s="22">
        <v>0</v>
      </c>
      <c r="AY52" s="22">
        <v>0</v>
      </c>
      <c r="AZ52" s="23">
        <v>12.0922316343871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0.9905319442903228</v>
      </c>
      <c r="BG52" s="22">
        <v>0.04712230161290322</v>
      </c>
      <c r="BH52" s="22">
        <v>0</v>
      </c>
      <c r="BI52" s="22">
        <v>0</v>
      </c>
      <c r="BJ52" s="23">
        <v>3.824728431225807</v>
      </c>
      <c r="BK52" s="24">
        <f t="shared" si="5"/>
        <v>33.107532808892124</v>
      </c>
    </row>
    <row r="53" spans="1:63" s="25" customFormat="1" ht="15">
      <c r="A53" s="20"/>
      <c r="B53" s="7" t="s">
        <v>134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0.10724675132258064</v>
      </c>
      <c r="I53" s="22">
        <v>17.39324516129032</v>
      </c>
      <c r="J53" s="22">
        <v>0</v>
      </c>
      <c r="K53" s="22">
        <v>0</v>
      </c>
      <c r="L53" s="23">
        <v>0.03594604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0.03594604</v>
      </c>
      <c r="S53" s="22">
        <v>0</v>
      </c>
      <c r="T53" s="22">
        <v>0</v>
      </c>
      <c r="U53" s="22">
        <v>0</v>
      </c>
      <c r="V53" s="23">
        <v>0.49280861290322586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0.0011580016129032257</v>
      </c>
      <c r="AW53" s="22">
        <v>6.948009677535493</v>
      </c>
      <c r="AX53" s="22">
        <v>0</v>
      </c>
      <c r="AY53" s="22">
        <v>0</v>
      </c>
      <c r="AZ53" s="23">
        <v>1.8643825967741936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0.009819853516129037</v>
      </c>
      <c r="BG53" s="22">
        <v>0</v>
      </c>
      <c r="BH53" s="22">
        <v>0</v>
      </c>
      <c r="BI53" s="22">
        <v>0</v>
      </c>
      <c r="BJ53" s="23">
        <v>2.3160032258064516</v>
      </c>
      <c r="BK53" s="24">
        <f t="shared" si="5"/>
        <v>29.20456596076129</v>
      </c>
    </row>
    <row r="54" spans="1:63" s="25" customFormat="1" ht="15">
      <c r="A54" s="20"/>
      <c r="B54" s="7" t="s">
        <v>135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0.35429384061290314</v>
      </c>
      <c r="I54" s="22">
        <v>8.7434496</v>
      </c>
      <c r="J54" s="22">
        <v>0</v>
      </c>
      <c r="K54" s="22">
        <v>0</v>
      </c>
      <c r="L54" s="23">
        <v>7.27147776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0.08203052325806452</v>
      </c>
      <c r="S54" s="22">
        <v>0.0105216</v>
      </c>
      <c r="T54" s="22">
        <v>2.1593421412580645</v>
      </c>
      <c r="U54" s="22">
        <v>0</v>
      </c>
      <c r="V54" s="23">
        <v>0.50661504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0.35600973754838705</v>
      </c>
      <c r="AW54" s="22">
        <v>1.378034862681543</v>
      </c>
      <c r="AX54" s="22">
        <v>0</v>
      </c>
      <c r="AY54" s="22">
        <v>0</v>
      </c>
      <c r="AZ54" s="23">
        <v>14.533358382806455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0.40950776970967745</v>
      </c>
      <c r="BG54" s="22">
        <v>0.26097057251612904</v>
      </c>
      <c r="BH54" s="22">
        <v>0</v>
      </c>
      <c r="BI54" s="22">
        <v>0</v>
      </c>
      <c r="BJ54" s="23">
        <v>1.0084709690322582</v>
      </c>
      <c r="BK54" s="24">
        <f t="shared" si="5"/>
        <v>37.074082799423486</v>
      </c>
    </row>
    <row r="55" spans="1:63" s="25" customFormat="1" ht="15">
      <c r="A55" s="20"/>
      <c r="B55" s="7" t="s">
        <v>136</v>
      </c>
      <c r="C55" s="21">
        <v>0</v>
      </c>
      <c r="D55" s="22">
        <v>0</v>
      </c>
      <c r="E55" s="22">
        <v>0</v>
      </c>
      <c r="F55" s="22">
        <v>0</v>
      </c>
      <c r="G55" s="23">
        <v>0</v>
      </c>
      <c r="H55" s="21">
        <v>0.2385205536774193</v>
      </c>
      <c r="I55" s="22">
        <v>4.036306645322582</v>
      </c>
      <c r="J55" s="22">
        <v>0</v>
      </c>
      <c r="K55" s="22">
        <v>0</v>
      </c>
      <c r="L55" s="23">
        <v>0.6547725522580643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0.45969096654838715</v>
      </c>
      <c r="S55" s="22">
        <v>0</v>
      </c>
      <c r="T55" s="22">
        <v>0.555428870967742</v>
      </c>
      <c r="U55" s="22">
        <v>0</v>
      </c>
      <c r="V55" s="23">
        <v>1.5131792043548387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0.6912022000000001</v>
      </c>
      <c r="AW55" s="22">
        <v>5.426204050242063</v>
      </c>
      <c r="AX55" s="22">
        <v>0</v>
      </c>
      <c r="AY55" s="22">
        <v>0</v>
      </c>
      <c r="AZ55" s="23">
        <v>20.907127941290323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0.9361843070967741</v>
      </c>
      <c r="BG55" s="22">
        <v>0.7846580991935485</v>
      </c>
      <c r="BH55" s="22">
        <v>0</v>
      </c>
      <c r="BI55" s="22">
        <v>0</v>
      </c>
      <c r="BJ55" s="23">
        <v>5.653960505225807</v>
      </c>
      <c r="BK55" s="24">
        <f t="shared" si="5"/>
        <v>41.85723589617755</v>
      </c>
    </row>
    <row r="56" spans="1:63" s="25" customFormat="1" ht="15">
      <c r="A56" s="20"/>
      <c r="B56" s="7" t="s">
        <v>137</v>
      </c>
      <c r="C56" s="21">
        <v>0</v>
      </c>
      <c r="D56" s="22">
        <v>0.5007024844516128</v>
      </c>
      <c r="E56" s="22">
        <v>0</v>
      </c>
      <c r="F56" s="22">
        <v>0</v>
      </c>
      <c r="G56" s="23">
        <v>0</v>
      </c>
      <c r="H56" s="21">
        <v>0.049748799999999996</v>
      </c>
      <c r="I56" s="22">
        <v>1.151541317870968</v>
      </c>
      <c r="J56" s="22">
        <v>0</v>
      </c>
      <c r="K56" s="22">
        <v>0</v>
      </c>
      <c r="L56" s="23">
        <v>0.10734193741935485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0.08175762503225807</v>
      </c>
      <c r="S56" s="22">
        <v>0</v>
      </c>
      <c r="T56" s="22">
        <v>0</v>
      </c>
      <c r="U56" s="22">
        <v>0</v>
      </c>
      <c r="V56" s="23">
        <v>0.048926282419354844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1.2956339835483874</v>
      </c>
      <c r="AW56" s="22">
        <v>0.07804848824367773</v>
      </c>
      <c r="AX56" s="22">
        <v>0</v>
      </c>
      <c r="AY56" s="22">
        <v>0</v>
      </c>
      <c r="AZ56" s="23">
        <v>1.7069731720000003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0.31842139532258074</v>
      </c>
      <c r="BG56" s="22">
        <v>0.2404464419354838</v>
      </c>
      <c r="BH56" s="22">
        <v>0</v>
      </c>
      <c r="BI56" s="22">
        <v>0</v>
      </c>
      <c r="BJ56" s="23">
        <v>0.4951731629354838</v>
      </c>
      <c r="BK56" s="24">
        <f t="shared" si="5"/>
        <v>6.074715091179163</v>
      </c>
    </row>
    <row r="57" spans="1:63" s="25" customFormat="1" ht="15">
      <c r="A57" s="20"/>
      <c r="B57" s="7" t="s">
        <v>138</v>
      </c>
      <c r="C57" s="21">
        <v>0</v>
      </c>
      <c r="D57" s="22">
        <v>0.5011574535161292</v>
      </c>
      <c r="E57" s="22">
        <v>0</v>
      </c>
      <c r="F57" s="22">
        <v>0</v>
      </c>
      <c r="G57" s="23">
        <v>0</v>
      </c>
      <c r="H57" s="21">
        <v>0.034618563967741926</v>
      </c>
      <c r="I57" s="22">
        <v>0.09238527412903225</v>
      </c>
      <c r="J57" s="22">
        <v>0</v>
      </c>
      <c r="K57" s="22">
        <v>0</v>
      </c>
      <c r="L57" s="23">
        <v>0.10892804854838711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0.06896012638709677</v>
      </c>
      <c r="S57" s="22">
        <v>0</v>
      </c>
      <c r="T57" s="22">
        <v>0</v>
      </c>
      <c r="U57" s="22">
        <v>0</v>
      </c>
      <c r="V57" s="23">
        <v>0.644347871096774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0.5790420968709677</v>
      </c>
      <c r="AW57" s="22">
        <v>0.7756737671295874</v>
      </c>
      <c r="AX57" s="22">
        <v>0</v>
      </c>
      <c r="AY57" s="22">
        <v>0</v>
      </c>
      <c r="AZ57" s="23">
        <v>2.2906250557419363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0.4068243018709678</v>
      </c>
      <c r="BG57" s="22">
        <v>0.8391037755806452</v>
      </c>
      <c r="BH57" s="22">
        <v>0</v>
      </c>
      <c r="BI57" s="22">
        <v>0</v>
      </c>
      <c r="BJ57" s="23">
        <v>0.29698586851612907</v>
      </c>
      <c r="BK57" s="24">
        <f t="shared" si="5"/>
        <v>6.638652203355395</v>
      </c>
    </row>
    <row r="58" spans="1:63" s="25" customFormat="1" ht="15">
      <c r="A58" s="20"/>
      <c r="B58" s="7" t="s">
        <v>139</v>
      </c>
      <c r="C58" s="21">
        <v>0</v>
      </c>
      <c r="D58" s="22">
        <v>0</v>
      </c>
      <c r="E58" s="22">
        <v>0</v>
      </c>
      <c r="F58" s="22">
        <v>0</v>
      </c>
      <c r="G58" s="23">
        <v>0</v>
      </c>
      <c r="H58" s="21">
        <v>0.16249184767741937</v>
      </c>
      <c r="I58" s="22">
        <v>0</v>
      </c>
      <c r="J58" s="22">
        <v>0</v>
      </c>
      <c r="K58" s="22">
        <v>0</v>
      </c>
      <c r="L58" s="23">
        <v>0.7418643514838711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0.054029037258064516</v>
      </c>
      <c r="S58" s="22">
        <v>0.03086985483870968</v>
      </c>
      <c r="T58" s="22">
        <v>0</v>
      </c>
      <c r="U58" s="22">
        <v>0</v>
      </c>
      <c r="V58" s="23">
        <v>0.24695883870967744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6.886747048645161</v>
      </c>
      <c r="AW58" s="22">
        <v>3.263109044072878</v>
      </c>
      <c r="AX58" s="22">
        <v>0</v>
      </c>
      <c r="AY58" s="22">
        <v>0</v>
      </c>
      <c r="AZ58" s="23">
        <v>66.32058022790322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1.7318345345483874</v>
      </c>
      <c r="BG58" s="22">
        <v>4.390307003225806</v>
      </c>
      <c r="BH58" s="22">
        <v>0</v>
      </c>
      <c r="BI58" s="22">
        <v>0</v>
      </c>
      <c r="BJ58" s="23">
        <v>8.534843067322582</v>
      </c>
      <c r="BK58" s="24">
        <f t="shared" si="5"/>
        <v>92.36363485568577</v>
      </c>
    </row>
    <row r="59" spans="1:63" s="25" customFormat="1" ht="15">
      <c r="A59" s="20"/>
      <c r="B59" s="7" t="s">
        <v>140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0.15750417367741937</v>
      </c>
      <c r="I59" s="22">
        <v>0</v>
      </c>
      <c r="J59" s="22">
        <v>0</v>
      </c>
      <c r="K59" s="22">
        <v>0</v>
      </c>
      <c r="L59" s="23">
        <v>0.49192522741935485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0.07874553400000003</v>
      </c>
      <c r="S59" s="22">
        <v>0</v>
      </c>
      <c r="T59" s="22">
        <v>0</v>
      </c>
      <c r="U59" s="22">
        <v>0</v>
      </c>
      <c r="V59" s="23">
        <v>0.5125922747096776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12.828559650225806</v>
      </c>
      <c r="AW59" s="22">
        <v>7.598466303388447</v>
      </c>
      <c r="AX59" s="22">
        <v>0</v>
      </c>
      <c r="AY59" s="22">
        <v>0</v>
      </c>
      <c r="AZ59" s="23">
        <v>71.73542802070966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4.2046095286774205</v>
      </c>
      <c r="BG59" s="22">
        <v>0.32044452870967743</v>
      </c>
      <c r="BH59" s="22">
        <v>0</v>
      </c>
      <c r="BI59" s="22">
        <v>0</v>
      </c>
      <c r="BJ59" s="23">
        <v>11.006175565903227</v>
      </c>
      <c r="BK59" s="24">
        <f t="shared" si="5"/>
        <v>108.93445080742069</v>
      </c>
    </row>
    <row r="60" spans="1:63" s="25" customFormat="1" ht="15">
      <c r="A60" s="20"/>
      <c r="B60" s="7" t="s">
        <v>141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0.1610830686129032</v>
      </c>
      <c r="I60" s="22">
        <v>7.290461373064518</v>
      </c>
      <c r="J60" s="22">
        <v>0</v>
      </c>
      <c r="K60" s="22">
        <v>0</v>
      </c>
      <c r="L60" s="23">
        <v>1.601325975096774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0.12187450180645162</v>
      </c>
      <c r="S60" s="22">
        <v>24.130857492290325</v>
      </c>
      <c r="T60" s="22">
        <v>0</v>
      </c>
      <c r="U60" s="22">
        <v>0</v>
      </c>
      <c r="V60" s="23">
        <v>0.4157268060322581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0.8229820546774195</v>
      </c>
      <c r="AW60" s="22">
        <v>0.32816825784742437</v>
      </c>
      <c r="AX60" s="22">
        <v>0</v>
      </c>
      <c r="AY60" s="22">
        <v>0</v>
      </c>
      <c r="AZ60" s="23">
        <v>4.853930932064517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0.6451102771612903</v>
      </c>
      <c r="BG60" s="22">
        <v>0.6042720227096774</v>
      </c>
      <c r="BH60" s="22">
        <v>0.11693773832258066</v>
      </c>
      <c r="BI60" s="22">
        <v>0</v>
      </c>
      <c r="BJ60" s="23">
        <v>0.6417917476129033</v>
      </c>
      <c r="BK60" s="24">
        <f t="shared" si="5"/>
        <v>41.734522247299054</v>
      </c>
    </row>
    <row r="61" spans="1:63" s="25" customFormat="1" ht="15">
      <c r="A61" s="20"/>
      <c r="B61" s="7" t="s">
        <v>142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0.054075859999999996</v>
      </c>
      <c r="I61" s="22">
        <v>0</v>
      </c>
      <c r="J61" s="22">
        <v>0</v>
      </c>
      <c r="K61" s="22">
        <v>0</v>
      </c>
      <c r="L61" s="23">
        <v>0.19668638612903228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0.009340376129032255</v>
      </c>
      <c r="S61" s="22">
        <v>0</v>
      </c>
      <c r="T61" s="22">
        <v>0</v>
      </c>
      <c r="U61" s="22">
        <v>0</v>
      </c>
      <c r="V61" s="23">
        <v>0.013518964516129032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4.710802912290323</v>
      </c>
      <c r="AW61" s="22">
        <v>4.7511410422062985</v>
      </c>
      <c r="AX61" s="22">
        <v>0</v>
      </c>
      <c r="AY61" s="22">
        <v>0</v>
      </c>
      <c r="AZ61" s="23">
        <v>30.565756380709683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1.4908049105483874</v>
      </c>
      <c r="BG61" s="22">
        <v>0.022163381935483874</v>
      </c>
      <c r="BH61" s="22">
        <v>0</v>
      </c>
      <c r="BI61" s="22">
        <v>0</v>
      </c>
      <c r="BJ61" s="23">
        <v>2.1318777380645155</v>
      </c>
      <c r="BK61" s="24">
        <f t="shared" si="5"/>
        <v>43.94616795252889</v>
      </c>
    </row>
    <row r="62" spans="1:63" s="25" customFormat="1" ht="15">
      <c r="A62" s="20"/>
      <c r="B62" s="7" t="s">
        <v>143</v>
      </c>
      <c r="C62" s="21">
        <v>0</v>
      </c>
      <c r="D62" s="22">
        <v>0</v>
      </c>
      <c r="E62" s="22">
        <v>0</v>
      </c>
      <c r="F62" s="22">
        <v>0</v>
      </c>
      <c r="G62" s="23">
        <v>0</v>
      </c>
      <c r="H62" s="21">
        <v>0.1235893184516129</v>
      </c>
      <c r="I62" s="22">
        <v>0</v>
      </c>
      <c r="J62" s="22">
        <v>0</v>
      </c>
      <c r="K62" s="22">
        <v>0</v>
      </c>
      <c r="L62" s="23">
        <v>0.20238014693548387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0.04424435400000001</v>
      </c>
      <c r="S62" s="22">
        <v>0</v>
      </c>
      <c r="T62" s="22">
        <v>0</v>
      </c>
      <c r="U62" s="22">
        <v>0</v>
      </c>
      <c r="V62" s="23">
        <v>0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4.618832285548386</v>
      </c>
      <c r="AW62" s="22">
        <v>1.0333886668006584</v>
      </c>
      <c r="AX62" s="22">
        <v>0</v>
      </c>
      <c r="AY62" s="22">
        <v>0</v>
      </c>
      <c r="AZ62" s="23">
        <v>45.209488625935485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0.29018268503225814</v>
      </c>
      <c r="BG62" s="22">
        <v>0.07147356774193547</v>
      </c>
      <c r="BH62" s="22">
        <v>0</v>
      </c>
      <c r="BI62" s="22">
        <v>0</v>
      </c>
      <c r="BJ62" s="23">
        <v>1.6525209880645164</v>
      </c>
      <c r="BK62" s="24">
        <f t="shared" si="5"/>
        <v>53.246100638510335</v>
      </c>
    </row>
    <row r="63" spans="1:63" s="25" customFormat="1" ht="15">
      <c r="A63" s="20"/>
      <c r="B63" s="7" t="s">
        <v>144</v>
      </c>
      <c r="C63" s="21">
        <v>0</v>
      </c>
      <c r="D63" s="22">
        <v>0</v>
      </c>
      <c r="E63" s="22">
        <v>0</v>
      </c>
      <c r="F63" s="22">
        <v>0</v>
      </c>
      <c r="G63" s="23">
        <v>0</v>
      </c>
      <c r="H63" s="21">
        <v>0.1467776018064516</v>
      </c>
      <c r="I63" s="22">
        <v>0</v>
      </c>
      <c r="J63" s="22">
        <v>0</v>
      </c>
      <c r="K63" s="22">
        <v>0</v>
      </c>
      <c r="L63" s="23">
        <v>0.19626885290322582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0.028227480774193545</v>
      </c>
      <c r="S63" s="22">
        <v>0</v>
      </c>
      <c r="T63" s="22">
        <v>0</v>
      </c>
      <c r="U63" s="22">
        <v>0</v>
      </c>
      <c r="V63" s="23">
        <v>0.054519125806451615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4.4486029333870984</v>
      </c>
      <c r="AW63" s="22">
        <v>7.253628747185504</v>
      </c>
      <c r="AX63" s="22">
        <v>0</v>
      </c>
      <c r="AY63" s="22">
        <v>0</v>
      </c>
      <c r="AZ63" s="23">
        <v>42.47830558464516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1.581845986967742</v>
      </c>
      <c r="BG63" s="22">
        <v>2.0387380322580646</v>
      </c>
      <c r="BH63" s="22">
        <v>0</v>
      </c>
      <c r="BI63" s="22">
        <v>0</v>
      </c>
      <c r="BJ63" s="23">
        <v>5.300695314741937</v>
      </c>
      <c r="BK63" s="24">
        <f t="shared" si="5"/>
        <v>63.52760966047583</v>
      </c>
    </row>
    <row r="64" spans="1:63" s="25" customFormat="1" ht="15">
      <c r="A64" s="20"/>
      <c r="B64" s="7" t="s">
        <v>145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0.04332666222580646</v>
      </c>
      <c r="I64" s="22">
        <v>0.0005314006451612902</v>
      </c>
      <c r="J64" s="22">
        <v>0</v>
      </c>
      <c r="K64" s="22">
        <v>0</v>
      </c>
      <c r="L64" s="23">
        <v>0.05832122080645161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0.01788170322580645</v>
      </c>
      <c r="S64" s="22">
        <v>0</v>
      </c>
      <c r="T64" s="22">
        <v>0</v>
      </c>
      <c r="U64" s="22">
        <v>0</v>
      </c>
      <c r="V64" s="23">
        <v>0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</v>
      </c>
      <c r="AC64" s="22">
        <v>0</v>
      </c>
      <c r="AD64" s="22">
        <v>0</v>
      </c>
      <c r="AE64" s="22">
        <v>0</v>
      </c>
      <c r="AF64" s="23">
        <v>0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2.334249605806452</v>
      </c>
      <c r="AW64" s="22">
        <v>2.326314559186296</v>
      </c>
      <c r="AX64" s="22">
        <v>0</v>
      </c>
      <c r="AY64" s="22">
        <v>0</v>
      </c>
      <c r="AZ64" s="23">
        <v>25.327836373612904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0.19004841574193548</v>
      </c>
      <c r="BG64" s="22">
        <v>0.05125965967741935</v>
      </c>
      <c r="BH64" s="22">
        <v>0</v>
      </c>
      <c r="BI64" s="22">
        <v>0</v>
      </c>
      <c r="BJ64" s="23">
        <v>0.9739335338709679</v>
      </c>
      <c r="BK64" s="24">
        <f t="shared" si="5"/>
        <v>31.323703134799203</v>
      </c>
    </row>
    <row r="65" spans="1:63" s="25" customFormat="1" ht="15">
      <c r="A65" s="20"/>
      <c r="B65" s="7" t="s">
        <v>146</v>
      </c>
      <c r="C65" s="21">
        <v>0</v>
      </c>
      <c r="D65" s="22">
        <v>1.0403619677419356</v>
      </c>
      <c r="E65" s="22">
        <v>0</v>
      </c>
      <c r="F65" s="22">
        <v>0</v>
      </c>
      <c r="G65" s="23">
        <v>0</v>
      </c>
      <c r="H65" s="21">
        <v>0.09221302177419353</v>
      </c>
      <c r="I65" s="22">
        <v>0</v>
      </c>
      <c r="J65" s="22">
        <v>0</v>
      </c>
      <c r="K65" s="22">
        <v>0</v>
      </c>
      <c r="L65" s="23">
        <v>0.10969033790322581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0.013637788387096773</v>
      </c>
      <c r="S65" s="22">
        <v>0</v>
      </c>
      <c r="T65" s="22">
        <v>0</v>
      </c>
      <c r="U65" s="22">
        <v>0</v>
      </c>
      <c r="V65" s="23">
        <v>0.0022616564516129032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</v>
      </c>
      <c r="AC65" s="22">
        <v>0</v>
      </c>
      <c r="AD65" s="22">
        <v>0</v>
      </c>
      <c r="AE65" s="22">
        <v>0</v>
      </c>
      <c r="AF65" s="23">
        <v>0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0.9783656769032257</v>
      </c>
      <c r="AW65" s="22">
        <v>1.833512299065739</v>
      </c>
      <c r="AX65" s="22">
        <v>0</v>
      </c>
      <c r="AY65" s="22">
        <v>0</v>
      </c>
      <c r="AZ65" s="23">
        <v>3.8066911207741936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0.152539931483871</v>
      </c>
      <c r="BG65" s="22">
        <v>0.3546597771612904</v>
      </c>
      <c r="BH65" s="22">
        <v>0</v>
      </c>
      <c r="BI65" s="22">
        <v>0</v>
      </c>
      <c r="BJ65" s="23">
        <v>0.4809138383548388</v>
      </c>
      <c r="BK65" s="24">
        <f t="shared" si="5"/>
        <v>8.864847416001222</v>
      </c>
    </row>
    <row r="66" spans="1:63" s="25" customFormat="1" ht="15">
      <c r="A66" s="20"/>
      <c r="B66" s="7" t="s">
        <v>147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0.15314952409677415</v>
      </c>
      <c r="I66" s="22">
        <v>0.0029404467741935485</v>
      </c>
      <c r="J66" s="22">
        <v>0</v>
      </c>
      <c r="K66" s="22">
        <v>0</v>
      </c>
      <c r="L66" s="23">
        <v>0.4071143864193548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0.07814459377419355</v>
      </c>
      <c r="S66" s="22">
        <v>0</v>
      </c>
      <c r="T66" s="22">
        <v>0</v>
      </c>
      <c r="U66" s="22">
        <v>0</v>
      </c>
      <c r="V66" s="23">
        <v>0.029404467741935482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2.9538480002580645</v>
      </c>
      <c r="AW66" s="22">
        <v>7.041504684069013</v>
      </c>
      <c r="AX66" s="22">
        <v>0</v>
      </c>
      <c r="AY66" s="22">
        <v>0</v>
      </c>
      <c r="AZ66" s="23">
        <v>20.438777491387096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0.8160389192903224</v>
      </c>
      <c r="BG66" s="22">
        <v>0</v>
      </c>
      <c r="BH66" s="22">
        <v>0</v>
      </c>
      <c r="BI66" s="22">
        <v>0</v>
      </c>
      <c r="BJ66" s="23">
        <v>1.9338668125161294</v>
      </c>
      <c r="BK66" s="24">
        <f t="shared" si="5"/>
        <v>33.85478932632708</v>
      </c>
    </row>
    <row r="67" spans="1:63" s="25" customFormat="1" ht="15">
      <c r="A67" s="20"/>
      <c r="B67" s="7" t="s">
        <v>148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0.33002625696774196</v>
      </c>
      <c r="I67" s="22">
        <v>0</v>
      </c>
      <c r="J67" s="22">
        <v>0</v>
      </c>
      <c r="K67" s="22">
        <v>0</v>
      </c>
      <c r="L67" s="23">
        <v>0.8181278394838709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0.07820792996774194</v>
      </c>
      <c r="S67" s="22">
        <v>0</v>
      </c>
      <c r="T67" s="22">
        <v>0</v>
      </c>
      <c r="U67" s="22">
        <v>0</v>
      </c>
      <c r="V67" s="23">
        <v>0.1061062656129032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2.9015475965483875</v>
      </c>
      <c r="AW67" s="22">
        <v>4.577313186454525</v>
      </c>
      <c r="AX67" s="22">
        <v>0</v>
      </c>
      <c r="AY67" s="22">
        <v>0</v>
      </c>
      <c r="AZ67" s="23">
        <v>17.346495211806456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0.5710815207419354</v>
      </c>
      <c r="BG67" s="22">
        <v>0.11394032258064517</v>
      </c>
      <c r="BH67" s="22">
        <v>0</v>
      </c>
      <c r="BI67" s="22">
        <v>0</v>
      </c>
      <c r="BJ67" s="23">
        <v>1.1528269226451613</v>
      </c>
      <c r="BK67" s="24">
        <f t="shared" si="5"/>
        <v>27.995673052809366</v>
      </c>
    </row>
    <row r="68" spans="1:63" s="25" customFormat="1" ht="15">
      <c r="A68" s="20"/>
      <c r="B68" s="7" t="s">
        <v>149</v>
      </c>
      <c r="C68" s="21">
        <v>0</v>
      </c>
      <c r="D68" s="22">
        <v>0</v>
      </c>
      <c r="E68" s="22">
        <v>0</v>
      </c>
      <c r="F68" s="22">
        <v>0</v>
      </c>
      <c r="G68" s="23">
        <v>0</v>
      </c>
      <c r="H68" s="21">
        <v>0.205106995483871</v>
      </c>
      <c r="I68" s="22">
        <v>0</v>
      </c>
      <c r="J68" s="22">
        <v>0</v>
      </c>
      <c r="K68" s="22">
        <v>0</v>
      </c>
      <c r="L68" s="23">
        <v>0.6676627422580645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0.025635685774193544</v>
      </c>
      <c r="S68" s="22">
        <v>0</v>
      </c>
      <c r="T68" s="22">
        <v>0</v>
      </c>
      <c r="U68" s="22">
        <v>0</v>
      </c>
      <c r="V68" s="23">
        <v>0.0005826027419354837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</v>
      </c>
      <c r="AC68" s="22">
        <v>0</v>
      </c>
      <c r="AD68" s="22">
        <v>0</v>
      </c>
      <c r="AE68" s="22">
        <v>0</v>
      </c>
      <c r="AF68" s="23">
        <v>0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3.2061257287419362</v>
      </c>
      <c r="AW68" s="22">
        <v>0.4790360820721639</v>
      </c>
      <c r="AX68" s="22">
        <v>0</v>
      </c>
      <c r="AY68" s="22">
        <v>0</v>
      </c>
      <c r="AZ68" s="23">
        <v>21.872031279064515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0.41360963580645155</v>
      </c>
      <c r="BG68" s="22">
        <v>0</v>
      </c>
      <c r="BH68" s="22">
        <v>0</v>
      </c>
      <c r="BI68" s="22">
        <v>0</v>
      </c>
      <c r="BJ68" s="23">
        <v>0.747569550967742</v>
      </c>
      <c r="BK68" s="24">
        <f t="shared" si="5"/>
        <v>27.617360302910875</v>
      </c>
    </row>
    <row r="69" spans="1:63" s="25" customFormat="1" ht="15">
      <c r="A69" s="20"/>
      <c r="B69" s="7" t="s">
        <v>150</v>
      </c>
      <c r="C69" s="21">
        <v>0</v>
      </c>
      <c r="D69" s="22">
        <v>0</v>
      </c>
      <c r="E69" s="22">
        <v>0</v>
      </c>
      <c r="F69" s="22">
        <v>0</v>
      </c>
      <c r="G69" s="23">
        <v>0</v>
      </c>
      <c r="H69" s="21">
        <v>0.2646250750322581</v>
      </c>
      <c r="I69" s="22">
        <v>8.042520616096775</v>
      </c>
      <c r="J69" s="22">
        <v>0</v>
      </c>
      <c r="K69" s="22">
        <v>0</v>
      </c>
      <c r="L69" s="23">
        <v>12.684153718870967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2.2878002974193548</v>
      </c>
      <c r="S69" s="22">
        <v>0.0005536087096774192</v>
      </c>
      <c r="T69" s="22">
        <v>0</v>
      </c>
      <c r="U69" s="22">
        <v>0</v>
      </c>
      <c r="V69" s="23">
        <v>0.18800553880645163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0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13.300760026258063</v>
      </c>
      <c r="AW69" s="22">
        <v>34.91095503037433</v>
      </c>
      <c r="AX69" s="22">
        <v>0</v>
      </c>
      <c r="AY69" s="22">
        <v>0</v>
      </c>
      <c r="AZ69" s="23">
        <v>64.76100059806451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0.12254929199999999</v>
      </c>
      <c r="BG69" s="22">
        <v>4.957975388709678</v>
      </c>
      <c r="BH69" s="22">
        <v>0</v>
      </c>
      <c r="BI69" s="22">
        <v>0</v>
      </c>
      <c r="BJ69" s="23">
        <v>0.2690374241935484</v>
      </c>
      <c r="BK69" s="24">
        <f t="shared" si="5"/>
        <v>141.78993661453563</v>
      </c>
    </row>
    <row r="70" spans="1:63" s="25" customFormat="1" ht="15">
      <c r="A70" s="20"/>
      <c r="B70" s="7" t="s">
        <v>151</v>
      </c>
      <c r="C70" s="21">
        <v>0</v>
      </c>
      <c r="D70" s="22">
        <v>3.6759851612903223</v>
      </c>
      <c r="E70" s="22">
        <v>0</v>
      </c>
      <c r="F70" s="22">
        <v>0</v>
      </c>
      <c r="G70" s="23">
        <v>0</v>
      </c>
      <c r="H70" s="21">
        <v>0.4278846727741935</v>
      </c>
      <c r="I70" s="22">
        <v>61.38895219354839</v>
      </c>
      <c r="J70" s="22">
        <v>0</v>
      </c>
      <c r="K70" s="22">
        <v>0</v>
      </c>
      <c r="L70" s="23">
        <v>3.0734550469677413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0.014465513645161292</v>
      </c>
      <c r="S70" s="22">
        <v>0</v>
      </c>
      <c r="T70" s="22">
        <v>0.12253283870967743</v>
      </c>
      <c r="U70" s="22">
        <v>0</v>
      </c>
      <c r="V70" s="23">
        <v>5.428387096774196E-07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0.2529056754193548</v>
      </c>
      <c r="AW70" s="22">
        <v>4.157518587432435</v>
      </c>
      <c r="AX70" s="22">
        <v>0</v>
      </c>
      <c r="AY70" s="22">
        <v>0</v>
      </c>
      <c r="AZ70" s="23">
        <v>2.8799221011290324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0.07354674758064515</v>
      </c>
      <c r="BG70" s="22">
        <v>0</v>
      </c>
      <c r="BH70" s="22">
        <v>0</v>
      </c>
      <c r="BI70" s="22">
        <v>0</v>
      </c>
      <c r="BJ70" s="23">
        <v>0.1556030348387097</v>
      </c>
      <c r="BK70" s="24">
        <f t="shared" si="5"/>
        <v>76.22277211617435</v>
      </c>
    </row>
    <row r="71" spans="1:63" s="25" customFormat="1" ht="15">
      <c r="A71" s="20"/>
      <c r="B71" s="7" t="s">
        <v>152</v>
      </c>
      <c r="C71" s="21">
        <v>0</v>
      </c>
      <c r="D71" s="22">
        <v>0</v>
      </c>
      <c r="E71" s="22">
        <v>0</v>
      </c>
      <c r="F71" s="22">
        <v>0</v>
      </c>
      <c r="G71" s="23">
        <v>0</v>
      </c>
      <c r="H71" s="21">
        <v>0.0684739062580645</v>
      </c>
      <c r="I71" s="22">
        <v>0.047944941935483876</v>
      </c>
      <c r="J71" s="22">
        <v>0</v>
      </c>
      <c r="K71" s="22">
        <v>0</v>
      </c>
      <c r="L71" s="23">
        <v>2.103943914483871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0.013185355161290324</v>
      </c>
      <c r="S71" s="22">
        <v>0</v>
      </c>
      <c r="T71" s="22">
        <v>0</v>
      </c>
      <c r="U71" s="22">
        <v>0</v>
      </c>
      <c r="V71" s="23">
        <v>0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0.28040833735483867</v>
      </c>
      <c r="AW71" s="22">
        <v>9.450398435658037</v>
      </c>
      <c r="AX71" s="22">
        <v>0</v>
      </c>
      <c r="AY71" s="22">
        <v>0</v>
      </c>
      <c r="AZ71" s="23">
        <v>21.495600394096776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0.10832563890322575</v>
      </c>
      <c r="BG71" s="22">
        <v>5.9586370967741935</v>
      </c>
      <c r="BH71" s="22">
        <v>0</v>
      </c>
      <c r="BI71" s="22">
        <v>0</v>
      </c>
      <c r="BJ71" s="23">
        <v>1.8233429516129032</v>
      </c>
      <c r="BK71" s="24">
        <f t="shared" si="5"/>
        <v>41.35026097223869</v>
      </c>
    </row>
    <row r="72" spans="1:63" s="25" customFormat="1" ht="15">
      <c r="A72" s="20"/>
      <c r="B72" s="7" t="s">
        <v>153</v>
      </c>
      <c r="C72" s="21">
        <v>0</v>
      </c>
      <c r="D72" s="22">
        <v>36.790461290322575</v>
      </c>
      <c r="E72" s="22">
        <v>0</v>
      </c>
      <c r="F72" s="22">
        <v>0</v>
      </c>
      <c r="G72" s="23">
        <v>0</v>
      </c>
      <c r="H72" s="21">
        <v>0.19693994141935486</v>
      </c>
      <c r="I72" s="22">
        <v>757.0004750741615</v>
      </c>
      <c r="J72" s="22">
        <v>0</v>
      </c>
      <c r="K72" s="22">
        <v>0</v>
      </c>
      <c r="L72" s="23">
        <v>166.071787228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0.05776102406451612</v>
      </c>
      <c r="S72" s="22">
        <v>8.585054142096775</v>
      </c>
      <c r="T72" s="22">
        <v>0</v>
      </c>
      <c r="U72" s="22">
        <v>0</v>
      </c>
      <c r="V72" s="23">
        <v>0.7241589130645162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0.36966852496774205</v>
      </c>
      <c r="AW72" s="22">
        <v>7.174649306470485</v>
      </c>
      <c r="AX72" s="22">
        <v>0</v>
      </c>
      <c r="AY72" s="22">
        <v>0</v>
      </c>
      <c r="AZ72" s="23">
        <v>5.455986130870968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0.028576993064516127</v>
      </c>
      <c r="BG72" s="22">
        <v>0.36481267741935486</v>
      </c>
      <c r="BH72" s="22">
        <v>0</v>
      </c>
      <c r="BI72" s="22">
        <v>0</v>
      </c>
      <c r="BJ72" s="23">
        <v>0.004864169032258065</v>
      </c>
      <c r="BK72" s="24">
        <f t="shared" si="5"/>
        <v>982.8251954149544</v>
      </c>
    </row>
    <row r="73" spans="1:63" s="25" customFormat="1" ht="15">
      <c r="A73" s="20"/>
      <c r="B73" s="7" t="s">
        <v>154</v>
      </c>
      <c r="C73" s="21">
        <v>0</v>
      </c>
      <c r="D73" s="22">
        <v>0</v>
      </c>
      <c r="E73" s="22">
        <v>0</v>
      </c>
      <c r="F73" s="22">
        <v>0</v>
      </c>
      <c r="G73" s="23">
        <v>0</v>
      </c>
      <c r="H73" s="21">
        <v>0.34588296516129036</v>
      </c>
      <c r="I73" s="22">
        <v>249.9646078967742</v>
      </c>
      <c r="J73" s="22">
        <v>0</v>
      </c>
      <c r="K73" s="22">
        <v>0</v>
      </c>
      <c r="L73" s="23">
        <v>4.93370050367742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0.003055503225806451</v>
      </c>
      <c r="S73" s="22">
        <v>0</v>
      </c>
      <c r="T73" s="22">
        <v>0</v>
      </c>
      <c r="U73" s="22">
        <v>0</v>
      </c>
      <c r="V73" s="23">
        <v>0.14666415483870968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0.1089349045483871</v>
      </c>
      <c r="AW73" s="22">
        <v>15.251545068253797</v>
      </c>
      <c r="AX73" s="22">
        <v>0</v>
      </c>
      <c r="AY73" s="22">
        <v>0</v>
      </c>
      <c r="AZ73" s="23">
        <v>12.40685416380645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0.03242233641935484</v>
      </c>
      <c r="BG73" s="22">
        <v>0</v>
      </c>
      <c r="BH73" s="22">
        <v>0</v>
      </c>
      <c r="BI73" s="22">
        <v>0</v>
      </c>
      <c r="BJ73" s="23">
        <v>0.1816638505483871</v>
      </c>
      <c r="BK73" s="24">
        <f t="shared" si="5"/>
        <v>283.37533134725373</v>
      </c>
    </row>
    <row r="74" spans="1:63" s="25" customFormat="1" ht="15">
      <c r="A74" s="20"/>
      <c r="B74" s="7" t="s">
        <v>155</v>
      </c>
      <c r="C74" s="21">
        <v>0</v>
      </c>
      <c r="D74" s="22">
        <v>0</v>
      </c>
      <c r="E74" s="22">
        <v>0</v>
      </c>
      <c r="F74" s="22">
        <v>0</v>
      </c>
      <c r="G74" s="23">
        <v>0</v>
      </c>
      <c r="H74" s="21">
        <v>2.2380101397419354</v>
      </c>
      <c r="I74" s="22">
        <v>34.64211975970968</v>
      </c>
      <c r="J74" s="22">
        <v>0</v>
      </c>
      <c r="K74" s="22">
        <v>0</v>
      </c>
      <c r="L74" s="23">
        <v>16.608995814806452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0.2929156294193548</v>
      </c>
      <c r="S74" s="22">
        <v>0.15743089148387096</v>
      </c>
      <c r="T74" s="22">
        <v>0</v>
      </c>
      <c r="U74" s="22">
        <v>0</v>
      </c>
      <c r="V74" s="23">
        <v>7.751147328612904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1.849618082322581</v>
      </c>
      <c r="AW74" s="22">
        <v>19.763741971254735</v>
      </c>
      <c r="AX74" s="22">
        <v>0</v>
      </c>
      <c r="AY74" s="22">
        <v>0</v>
      </c>
      <c r="AZ74" s="23">
        <v>71.06047863099997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1.1354282687419353</v>
      </c>
      <c r="BG74" s="22">
        <v>6.580596095935486</v>
      </c>
      <c r="BH74" s="22">
        <v>0.6062320645161291</v>
      </c>
      <c r="BI74" s="22">
        <v>0</v>
      </c>
      <c r="BJ74" s="23">
        <v>6.682460602129032</v>
      </c>
      <c r="BK74" s="24">
        <f t="shared" si="5"/>
        <v>169.36917527967404</v>
      </c>
    </row>
    <row r="75" spans="1:63" s="25" customFormat="1" ht="15">
      <c r="A75" s="20"/>
      <c r="B75" s="7" t="s">
        <v>156</v>
      </c>
      <c r="C75" s="21">
        <v>0</v>
      </c>
      <c r="D75" s="22">
        <v>0</v>
      </c>
      <c r="E75" s="22">
        <v>0</v>
      </c>
      <c r="F75" s="22">
        <v>0</v>
      </c>
      <c r="G75" s="23">
        <v>0</v>
      </c>
      <c r="H75" s="21">
        <v>0.3002732485483871</v>
      </c>
      <c r="I75" s="22">
        <v>234.01468983525808</v>
      </c>
      <c r="J75" s="22">
        <v>0</v>
      </c>
      <c r="K75" s="22">
        <v>0</v>
      </c>
      <c r="L75" s="23">
        <v>20.04215580280645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0.021266415322580643</v>
      </c>
      <c r="S75" s="22">
        <v>0</v>
      </c>
      <c r="T75" s="22">
        <v>0</v>
      </c>
      <c r="U75" s="22">
        <v>0</v>
      </c>
      <c r="V75" s="23">
        <v>11.073837423709678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2.268135273516129</v>
      </c>
      <c r="AW75" s="22">
        <v>14.446954480220345</v>
      </c>
      <c r="AX75" s="22">
        <v>0</v>
      </c>
      <c r="AY75" s="22">
        <v>0</v>
      </c>
      <c r="AZ75" s="23">
        <v>29.222127314193553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0.010234604290322582</v>
      </c>
      <c r="BG75" s="22">
        <v>0</v>
      </c>
      <c r="BH75" s="22">
        <v>0</v>
      </c>
      <c r="BI75" s="22">
        <v>0</v>
      </c>
      <c r="BJ75" s="23">
        <v>0.18125037096774194</v>
      </c>
      <c r="BK75" s="24">
        <f t="shared" si="5"/>
        <v>311.58092476883326</v>
      </c>
    </row>
    <row r="76" spans="1:63" s="25" customFormat="1" ht="15">
      <c r="A76" s="20"/>
      <c r="B76" s="7" t="s">
        <v>268</v>
      </c>
      <c r="C76" s="21">
        <v>0</v>
      </c>
      <c r="D76" s="22">
        <v>1.8395051612903228</v>
      </c>
      <c r="E76" s="22">
        <v>0</v>
      </c>
      <c r="F76" s="22">
        <v>0</v>
      </c>
      <c r="G76" s="23">
        <v>0</v>
      </c>
      <c r="H76" s="21">
        <v>0.07808485041935484</v>
      </c>
      <c r="I76" s="22">
        <v>0</v>
      </c>
      <c r="J76" s="22">
        <v>0</v>
      </c>
      <c r="K76" s="22">
        <v>0</v>
      </c>
      <c r="L76" s="23">
        <v>1.3924796037741936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0.013489704516129034</v>
      </c>
      <c r="S76" s="22">
        <v>0</v>
      </c>
      <c r="T76" s="22">
        <v>0</v>
      </c>
      <c r="U76" s="22">
        <v>0</v>
      </c>
      <c r="V76" s="23">
        <v>0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2.0923831102580643</v>
      </c>
      <c r="AW76" s="22">
        <v>0.8719434182571016</v>
      </c>
      <c r="AX76" s="22">
        <v>0</v>
      </c>
      <c r="AY76" s="22">
        <v>0</v>
      </c>
      <c r="AZ76" s="23">
        <v>19.03101491370968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0.3195046106129032</v>
      </c>
      <c r="BG76" s="22">
        <v>0</v>
      </c>
      <c r="BH76" s="22">
        <v>0</v>
      </c>
      <c r="BI76" s="22">
        <v>0</v>
      </c>
      <c r="BJ76" s="23">
        <v>2.1726747805806452</v>
      </c>
      <c r="BK76" s="24">
        <f t="shared" si="5"/>
        <v>27.811080153418395</v>
      </c>
    </row>
    <row r="77" spans="1:63" s="25" customFormat="1" ht="15">
      <c r="A77" s="20"/>
      <c r="B77" s="7" t="s">
        <v>157</v>
      </c>
      <c r="C77" s="21">
        <v>0</v>
      </c>
      <c r="D77" s="22">
        <v>1.4988471612903227</v>
      </c>
      <c r="E77" s="22">
        <v>0</v>
      </c>
      <c r="F77" s="22">
        <v>0</v>
      </c>
      <c r="G77" s="23">
        <v>0</v>
      </c>
      <c r="H77" s="21">
        <v>0.37870814841935485</v>
      </c>
      <c r="I77" s="22">
        <v>1.925442122580645</v>
      </c>
      <c r="J77" s="22">
        <v>0.17294390322580644</v>
      </c>
      <c r="K77" s="22">
        <v>0</v>
      </c>
      <c r="L77" s="23">
        <v>1.3063029361290321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0.11116949232258067</v>
      </c>
      <c r="S77" s="22">
        <v>0.04611837419354839</v>
      </c>
      <c r="T77" s="22">
        <v>0</v>
      </c>
      <c r="U77" s="22">
        <v>0</v>
      </c>
      <c r="V77" s="23">
        <v>3.0322831032258066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1.071082052032258</v>
      </c>
      <c r="AW77" s="22">
        <v>2.4194013082313495</v>
      </c>
      <c r="AX77" s="22">
        <v>0</v>
      </c>
      <c r="AY77" s="22">
        <v>0</v>
      </c>
      <c r="AZ77" s="23">
        <v>9.96459234264516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0.09128897312903224</v>
      </c>
      <c r="BG77" s="22">
        <v>0.2848941935483871</v>
      </c>
      <c r="BH77" s="22">
        <v>0</v>
      </c>
      <c r="BI77" s="22">
        <v>0</v>
      </c>
      <c r="BJ77" s="23">
        <v>0.3190814967741935</v>
      </c>
      <c r="BK77" s="24">
        <f t="shared" si="5"/>
        <v>22.622155607747473</v>
      </c>
    </row>
    <row r="78" spans="1:63" s="25" customFormat="1" ht="15">
      <c r="A78" s="20"/>
      <c r="B78" s="7" t="s">
        <v>158</v>
      </c>
      <c r="C78" s="21">
        <v>0</v>
      </c>
      <c r="D78" s="22">
        <v>0</v>
      </c>
      <c r="E78" s="22">
        <v>0</v>
      </c>
      <c r="F78" s="22">
        <v>0</v>
      </c>
      <c r="G78" s="23">
        <v>0</v>
      </c>
      <c r="H78" s="21">
        <v>0.8365121272580646</v>
      </c>
      <c r="I78" s="22">
        <v>55.37402607483871</v>
      </c>
      <c r="J78" s="22">
        <v>0</v>
      </c>
      <c r="K78" s="22">
        <v>0</v>
      </c>
      <c r="L78" s="23">
        <v>8.677688008548387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0.27475849999999996</v>
      </c>
      <c r="S78" s="22">
        <v>2.3721846503225805</v>
      </c>
      <c r="T78" s="22">
        <v>0</v>
      </c>
      <c r="U78" s="22">
        <v>0</v>
      </c>
      <c r="V78" s="23">
        <v>3.423058745806452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0.5757062917419355</v>
      </c>
      <c r="AW78" s="22">
        <v>4.385278484525378</v>
      </c>
      <c r="AX78" s="22">
        <v>0</v>
      </c>
      <c r="AY78" s="22">
        <v>0</v>
      </c>
      <c r="AZ78" s="23">
        <v>12.399696745225807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0.07891088396774193</v>
      </c>
      <c r="BG78" s="22">
        <v>0</v>
      </c>
      <c r="BH78" s="22">
        <v>0</v>
      </c>
      <c r="BI78" s="22">
        <v>0</v>
      </c>
      <c r="BJ78" s="23">
        <v>0</v>
      </c>
      <c r="BK78" s="24">
        <f t="shared" si="5"/>
        <v>88.39782051223507</v>
      </c>
    </row>
    <row r="79" spans="1:63" s="25" customFormat="1" ht="15">
      <c r="A79" s="20"/>
      <c r="B79" s="7" t="s">
        <v>159</v>
      </c>
      <c r="C79" s="21">
        <v>0</v>
      </c>
      <c r="D79" s="22">
        <v>0</v>
      </c>
      <c r="E79" s="22">
        <v>0</v>
      </c>
      <c r="F79" s="22">
        <v>0</v>
      </c>
      <c r="G79" s="23">
        <v>0</v>
      </c>
      <c r="H79" s="21">
        <v>0.1289159233548387</v>
      </c>
      <c r="I79" s="22">
        <v>28.346713548387097</v>
      </c>
      <c r="J79" s="22">
        <v>0</v>
      </c>
      <c r="K79" s="22">
        <v>0</v>
      </c>
      <c r="L79" s="23">
        <v>1.6083678774193548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0.03648098787096774</v>
      </c>
      <c r="S79" s="22">
        <v>0</v>
      </c>
      <c r="T79" s="22">
        <v>0</v>
      </c>
      <c r="U79" s="22">
        <v>0</v>
      </c>
      <c r="V79" s="23">
        <v>0.0677856193548387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</v>
      </c>
      <c r="AC79" s="22">
        <v>0</v>
      </c>
      <c r="AD79" s="22">
        <v>0</v>
      </c>
      <c r="AE79" s="22">
        <v>0</v>
      </c>
      <c r="AF79" s="23">
        <v>0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0.03869313435483872</v>
      </c>
      <c r="AW79" s="22">
        <v>19.684471645096774</v>
      </c>
      <c r="AX79" s="22">
        <v>0</v>
      </c>
      <c r="AY79" s="22">
        <v>0</v>
      </c>
      <c r="AZ79" s="23">
        <v>4.029787341290322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0.0037968176129032265</v>
      </c>
      <c r="BG79" s="22">
        <v>0</v>
      </c>
      <c r="BH79" s="22">
        <v>0</v>
      </c>
      <c r="BI79" s="22">
        <v>0</v>
      </c>
      <c r="BJ79" s="23">
        <v>0</v>
      </c>
      <c r="BK79" s="24">
        <f t="shared" si="5"/>
        <v>53.945012894741936</v>
      </c>
    </row>
    <row r="80" spans="1:63" s="25" customFormat="1" ht="15">
      <c r="A80" s="20"/>
      <c r="B80" s="7" t="s">
        <v>160</v>
      </c>
      <c r="C80" s="21">
        <v>0</v>
      </c>
      <c r="D80" s="22">
        <v>5.7249741935483875</v>
      </c>
      <c r="E80" s="22">
        <v>0</v>
      </c>
      <c r="F80" s="22">
        <v>0</v>
      </c>
      <c r="G80" s="23">
        <v>0</v>
      </c>
      <c r="H80" s="21">
        <v>0.24570132406451617</v>
      </c>
      <c r="I80" s="22">
        <v>3.951949685806452</v>
      </c>
      <c r="J80" s="22">
        <v>0.22899896774193546</v>
      </c>
      <c r="K80" s="22">
        <v>0</v>
      </c>
      <c r="L80" s="23">
        <v>2.081267289451613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0.04665853864516129</v>
      </c>
      <c r="S80" s="22">
        <v>0</v>
      </c>
      <c r="T80" s="22">
        <v>0</v>
      </c>
      <c r="U80" s="22">
        <v>0</v>
      </c>
      <c r="V80" s="23">
        <v>2.4044891612903223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0.3926160432258065</v>
      </c>
      <c r="AW80" s="22">
        <v>1.127202903164565</v>
      </c>
      <c r="AX80" s="22">
        <v>0</v>
      </c>
      <c r="AY80" s="22">
        <v>0</v>
      </c>
      <c r="AZ80" s="23">
        <v>5.384839284483872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0.07236642638709678</v>
      </c>
      <c r="BG80" s="22">
        <v>0</v>
      </c>
      <c r="BH80" s="22">
        <v>0</v>
      </c>
      <c r="BI80" s="22">
        <v>0</v>
      </c>
      <c r="BJ80" s="23">
        <v>1.2850113096774196</v>
      </c>
      <c r="BK80" s="24">
        <f t="shared" si="5"/>
        <v>22.94607512748715</v>
      </c>
    </row>
    <row r="81" spans="1:63" s="25" customFormat="1" ht="15">
      <c r="A81" s="20"/>
      <c r="B81" s="7" t="s">
        <v>161</v>
      </c>
      <c r="C81" s="21">
        <v>0</v>
      </c>
      <c r="D81" s="22">
        <v>6.172670967741936</v>
      </c>
      <c r="E81" s="22">
        <v>0</v>
      </c>
      <c r="F81" s="22">
        <v>0</v>
      </c>
      <c r="G81" s="23">
        <v>0</v>
      </c>
      <c r="H81" s="21">
        <v>0.10965486199999999</v>
      </c>
      <c r="I81" s="22">
        <v>55.554038709677414</v>
      </c>
      <c r="J81" s="22">
        <v>0</v>
      </c>
      <c r="K81" s="22">
        <v>0</v>
      </c>
      <c r="L81" s="23">
        <v>2.580176464516129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0.055554034838709666</v>
      </c>
      <c r="S81" s="22">
        <v>0</v>
      </c>
      <c r="T81" s="22">
        <v>0</v>
      </c>
      <c r="U81" s="22">
        <v>0</v>
      </c>
      <c r="V81" s="23">
        <v>0.06801914893548389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0.10769860958064517</v>
      </c>
      <c r="AW81" s="22">
        <v>10.094051870965568</v>
      </c>
      <c r="AX81" s="22">
        <v>0</v>
      </c>
      <c r="AY81" s="22">
        <v>0</v>
      </c>
      <c r="AZ81" s="23">
        <v>3.143927863225806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0.03150082780645161</v>
      </c>
      <c r="BG81" s="22">
        <v>0</v>
      </c>
      <c r="BH81" s="22">
        <v>0</v>
      </c>
      <c r="BI81" s="22">
        <v>0</v>
      </c>
      <c r="BJ81" s="23">
        <v>0</v>
      </c>
      <c r="BK81" s="24">
        <f t="shared" si="5"/>
        <v>77.91729335928815</v>
      </c>
    </row>
    <row r="82" spans="1:63" s="25" customFormat="1" ht="15">
      <c r="A82" s="20"/>
      <c r="B82" s="7" t="s">
        <v>162</v>
      </c>
      <c r="C82" s="21">
        <v>0</v>
      </c>
      <c r="D82" s="22">
        <v>12.341987096774194</v>
      </c>
      <c r="E82" s="22">
        <v>0</v>
      </c>
      <c r="F82" s="22">
        <v>0</v>
      </c>
      <c r="G82" s="23">
        <v>0</v>
      </c>
      <c r="H82" s="21">
        <v>0.051219122967741934</v>
      </c>
      <c r="I82" s="22">
        <v>143.10534038709676</v>
      </c>
      <c r="J82" s="22">
        <v>0</v>
      </c>
      <c r="K82" s="22">
        <v>0</v>
      </c>
      <c r="L82" s="23">
        <v>3.4221860587096775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0.06170993548387097</v>
      </c>
      <c r="S82" s="22">
        <v>9.256490322580644</v>
      </c>
      <c r="T82" s="22">
        <v>0</v>
      </c>
      <c r="U82" s="22">
        <v>0</v>
      </c>
      <c r="V82" s="23">
        <v>0.01851298064516129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0.06706346306451613</v>
      </c>
      <c r="AW82" s="22">
        <v>27.076095053482057</v>
      </c>
      <c r="AX82" s="22">
        <v>0</v>
      </c>
      <c r="AY82" s="22">
        <v>0</v>
      </c>
      <c r="AZ82" s="23">
        <v>5.729539779806451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0.0006152611290322579</v>
      </c>
      <c r="BG82" s="22">
        <v>0</v>
      </c>
      <c r="BH82" s="22">
        <v>0</v>
      </c>
      <c r="BI82" s="22">
        <v>0</v>
      </c>
      <c r="BJ82" s="23">
        <v>0.043068279032258065</v>
      </c>
      <c r="BK82" s="24">
        <f t="shared" si="5"/>
        <v>201.1738277407724</v>
      </c>
    </row>
    <row r="83" spans="1:63" s="25" customFormat="1" ht="15">
      <c r="A83" s="20"/>
      <c r="B83" s="7" t="s">
        <v>163</v>
      </c>
      <c r="C83" s="21">
        <v>0</v>
      </c>
      <c r="D83" s="22">
        <v>6.1548</v>
      </c>
      <c r="E83" s="22">
        <v>0</v>
      </c>
      <c r="F83" s="22">
        <v>0</v>
      </c>
      <c r="G83" s="23">
        <v>0</v>
      </c>
      <c r="H83" s="21">
        <v>0.1447608924516129</v>
      </c>
      <c r="I83" s="22">
        <v>84.00963227612903</v>
      </c>
      <c r="J83" s="22">
        <v>0</v>
      </c>
      <c r="K83" s="22">
        <v>0</v>
      </c>
      <c r="L83" s="23">
        <v>1.3856117062580648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0.009910457548387095</v>
      </c>
      <c r="S83" s="22">
        <v>6.1548</v>
      </c>
      <c r="T83" s="22">
        <v>0</v>
      </c>
      <c r="U83" s="22">
        <v>0</v>
      </c>
      <c r="V83" s="23">
        <v>0.12678888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0.1549600463870968</v>
      </c>
      <c r="AW83" s="22">
        <v>8.593752342370815</v>
      </c>
      <c r="AX83" s="22">
        <v>0</v>
      </c>
      <c r="AY83" s="22">
        <v>0</v>
      </c>
      <c r="AZ83" s="23">
        <v>0.4885464122580645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0.00306875887096774</v>
      </c>
      <c r="BG83" s="22">
        <v>0</v>
      </c>
      <c r="BH83" s="22">
        <v>0</v>
      </c>
      <c r="BI83" s="22">
        <v>0</v>
      </c>
      <c r="BJ83" s="23">
        <v>0</v>
      </c>
      <c r="BK83" s="24">
        <f t="shared" si="5"/>
        <v>107.22663177227403</v>
      </c>
    </row>
    <row r="84" spans="1:63" s="25" customFormat="1" ht="15">
      <c r="A84" s="20"/>
      <c r="B84" s="7" t="s">
        <v>164</v>
      </c>
      <c r="C84" s="21">
        <v>0</v>
      </c>
      <c r="D84" s="22">
        <v>12.310058064516129</v>
      </c>
      <c r="E84" s="22">
        <v>0</v>
      </c>
      <c r="F84" s="22">
        <v>0</v>
      </c>
      <c r="G84" s="23">
        <v>0</v>
      </c>
      <c r="H84" s="21">
        <v>0.2218325043225807</v>
      </c>
      <c r="I84" s="22">
        <v>147.52521736180648</v>
      </c>
      <c r="J84" s="22">
        <v>0</v>
      </c>
      <c r="K84" s="22">
        <v>0</v>
      </c>
      <c r="L84" s="23">
        <v>2.382611738387097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0.05037398912903226</v>
      </c>
      <c r="S84" s="22">
        <v>6.1550290322580645</v>
      </c>
      <c r="T84" s="22">
        <v>0</v>
      </c>
      <c r="U84" s="22">
        <v>0</v>
      </c>
      <c r="V84" s="23">
        <v>0.9423349448387097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0.12310106100000001</v>
      </c>
      <c r="AW84" s="22">
        <v>10.617819106248431</v>
      </c>
      <c r="AX84" s="22">
        <v>0</v>
      </c>
      <c r="AY84" s="22">
        <v>0</v>
      </c>
      <c r="AZ84" s="23">
        <v>1.6877407459032256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0.04577165325806452</v>
      </c>
      <c r="BG84" s="22">
        <v>0</v>
      </c>
      <c r="BH84" s="22">
        <v>0</v>
      </c>
      <c r="BI84" s="22">
        <v>0</v>
      </c>
      <c r="BJ84" s="23">
        <v>0.6137254838709677</v>
      </c>
      <c r="BK84" s="24">
        <f t="shared" si="5"/>
        <v>182.6756156855388</v>
      </c>
    </row>
    <row r="85" spans="1:63" s="25" customFormat="1" ht="15">
      <c r="A85" s="20"/>
      <c r="B85" s="7" t="s">
        <v>165</v>
      </c>
      <c r="C85" s="21">
        <v>0</v>
      </c>
      <c r="D85" s="22">
        <v>2.46336</v>
      </c>
      <c r="E85" s="22">
        <v>0</v>
      </c>
      <c r="F85" s="22">
        <v>0</v>
      </c>
      <c r="G85" s="23">
        <v>0</v>
      </c>
      <c r="H85" s="21">
        <v>0.15383814864516127</v>
      </c>
      <c r="I85" s="22">
        <v>145.33823999999998</v>
      </c>
      <c r="J85" s="22">
        <v>0</v>
      </c>
      <c r="K85" s="22">
        <v>0</v>
      </c>
      <c r="L85" s="23">
        <v>3.3541503478064527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0.050647913451612896</v>
      </c>
      <c r="S85" s="22">
        <v>6.1584</v>
      </c>
      <c r="T85" s="22">
        <v>0</v>
      </c>
      <c r="U85" s="22">
        <v>0</v>
      </c>
      <c r="V85" s="23">
        <v>0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0.22059340012903225</v>
      </c>
      <c r="AW85" s="22">
        <v>67.29916103523519</v>
      </c>
      <c r="AX85" s="22">
        <v>0</v>
      </c>
      <c r="AY85" s="22">
        <v>0</v>
      </c>
      <c r="AZ85" s="23">
        <v>8.013825630935484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0.06017076709677421</v>
      </c>
      <c r="BG85" s="22">
        <v>0</v>
      </c>
      <c r="BH85" s="22">
        <v>0</v>
      </c>
      <c r="BI85" s="22">
        <v>0</v>
      </c>
      <c r="BJ85" s="23">
        <v>0.1841962258064516</v>
      </c>
      <c r="BK85" s="24">
        <f t="shared" si="5"/>
        <v>233.29658346910617</v>
      </c>
    </row>
    <row r="86" spans="1:63" s="25" customFormat="1" ht="15">
      <c r="A86" s="20"/>
      <c r="B86" s="7" t="s">
        <v>166</v>
      </c>
      <c r="C86" s="21">
        <v>0</v>
      </c>
      <c r="D86" s="22">
        <v>2.274795483870968</v>
      </c>
      <c r="E86" s="22">
        <v>0</v>
      </c>
      <c r="F86" s="22">
        <v>0</v>
      </c>
      <c r="G86" s="23">
        <v>0</v>
      </c>
      <c r="H86" s="21">
        <v>1.9073139655806453</v>
      </c>
      <c r="I86" s="22">
        <v>37.25330560167742</v>
      </c>
      <c r="J86" s="22">
        <v>11.374984854612903</v>
      </c>
      <c r="K86" s="22">
        <v>0</v>
      </c>
      <c r="L86" s="23">
        <v>27.593983182258064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1.9321469491935483</v>
      </c>
      <c r="S86" s="22">
        <v>1.6867608512903225</v>
      </c>
      <c r="T86" s="22">
        <v>21.16372255603226</v>
      </c>
      <c r="U86" s="22">
        <v>0</v>
      </c>
      <c r="V86" s="23">
        <v>8.66598621416129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5.816981050225807</v>
      </c>
      <c r="AW86" s="22">
        <v>19.895034014028358</v>
      </c>
      <c r="AX86" s="22">
        <v>0</v>
      </c>
      <c r="AY86" s="22">
        <v>0</v>
      </c>
      <c r="AZ86" s="23">
        <v>73.80748832893549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3.674667061193549</v>
      </c>
      <c r="BG86" s="22">
        <v>15.254137536129033</v>
      </c>
      <c r="BH86" s="22">
        <v>0.33725264516129033</v>
      </c>
      <c r="BI86" s="22">
        <v>0</v>
      </c>
      <c r="BJ86" s="23">
        <v>19.5525528252258</v>
      </c>
      <c r="BK86" s="24">
        <f t="shared" si="5"/>
        <v>252.19111311957676</v>
      </c>
    </row>
    <row r="87" spans="1:63" s="25" customFormat="1" ht="15">
      <c r="A87" s="20"/>
      <c r="B87" s="7" t="s">
        <v>167</v>
      </c>
      <c r="C87" s="21">
        <v>0</v>
      </c>
      <c r="D87" s="22">
        <v>2.4559548387096775</v>
      </c>
      <c r="E87" s="22">
        <v>0</v>
      </c>
      <c r="F87" s="22">
        <v>0</v>
      </c>
      <c r="G87" s="23">
        <v>0</v>
      </c>
      <c r="H87" s="21">
        <v>0.14702623045161287</v>
      </c>
      <c r="I87" s="22">
        <v>127.70965161290323</v>
      </c>
      <c r="J87" s="22">
        <v>0</v>
      </c>
      <c r="K87" s="22">
        <v>0</v>
      </c>
      <c r="L87" s="23">
        <v>5.527396335258064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0.01768287370967742</v>
      </c>
      <c r="S87" s="22">
        <v>6.139887096774194</v>
      </c>
      <c r="T87" s="22">
        <v>0</v>
      </c>
      <c r="U87" s="22">
        <v>0</v>
      </c>
      <c r="V87" s="23">
        <v>0.06201285967741936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</v>
      </c>
      <c r="AC87" s="22">
        <v>0</v>
      </c>
      <c r="AD87" s="22">
        <v>0</v>
      </c>
      <c r="AE87" s="22">
        <v>0</v>
      </c>
      <c r="AF87" s="23">
        <v>0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0.22973600674193548</v>
      </c>
      <c r="AW87" s="22">
        <v>0.013464202134657457</v>
      </c>
      <c r="AX87" s="22">
        <v>0</v>
      </c>
      <c r="AY87" s="22">
        <v>0</v>
      </c>
      <c r="AZ87" s="23">
        <v>7.052584884290323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0.05936489145161291</v>
      </c>
      <c r="BG87" s="22">
        <v>0</v>
      </c>
      <c r="BH87" s="22">
        <v>0</v>
      </c>
      <c r="BI87" s="22">
        <v>0</v>
      </c>
      <c r="BJ87" s="23">
        <v>0.06732101129032259</v>
      </c>
      <c r="BK87" s="24">
        <f t="shared" si="5"/>
        <v>149.48208284339276</v>
      </c>
    </row>
    <row r="88" spans="1:63" s="25" customFormat="1" ht="15">
      <c r="A88" s="20"/>
      <c r="B88" s="7" t="s">
        <v>168</v>
      </c>
      <c r="C88" s="21">
        <v>0</v>
      </c>
      <c r="D88" s="22">
        <v>2.436332258064516</v>
      </c>
      <c r="E88" s="22">
        <v>0</v>
      </c>
      <c r="F88" s="22">
        <v>0</v>
      </c>
      <c r="G88" s="23">
        <v>0</v>
      </c>
      <c r="H88" s="21">
        <v>0.0824671197096774</v>
      </c>
      <c r="I88" s="22">
        <v>30.45415322580645</v>
      </c>
      <c r="J88" s="22">
        <v>0</v>
      </c>
      <c r="K88" s="22">
        <v>0</v>
      </c>
      <c r="L88" s="23">
        <v>2.5033313951612906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0.040632048903225804</v>
      </c>
      <c r="S88" s="22">
        <v>0</v>
      </c>
      <c r="T88" s="22">
        <v>0</v>
      </c>
      <c r="U88" s="22">
        <v>0</v>
      </c>
      <c r="V88" s="23">
        <v>0.02436332258064516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0.17810254990322583</v>
      </c>
      <c r="AW88" s="22">
        <v>6.671948870908007</v>
      </c>
      <c r="AX88" s="22">
        <v>0</v>
      </c>
      <c r="AY88" s="22">
        <v>0</v>
      </c>
      <c r="AZ88" s="23">
        <v>11.260826896193548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0.023169858806451612</v>
      </c>
      <c r="BG88" s="22">
        <v>0</v>
      </c>
      <c r="BH88" s="22">
        <v>0</v>
      </c>
      <c r="BI88" s="22">
        <v>0</v>
      </c>
      <c r="BJ88" s="23">
        <v>1.1815293601612904</v>
      </c>
      <c r="BK88" s="24">
        <f t="shared" si="5"/>
        <v>54.85685690619833</v>
      </c>
    </row>
    <row r="89" spans="1:63" s="25" customFormat="1" ht="15">
      <c r="A89" s="20"/>
      <c r="B89" s="7" t="s">
        <v>169</v>
      </c>
      <c r="C89" s="21">
        <v>0</v>
      </c>
      <c r="D89" s="22">
        <v>0</v>
      </c>
      <c r="E89" s="22">
        <v>0</v>
      </c>
      <c r="F89" s="22">
        <v>0</v>
      </c>
      <c r="G89" s="23">
        <v>0</v>
      </c>
      <c r="H89" s="21">
        <v>0.6055007662903226</v>
      </c>
      <c r="I89" s="22">
        <v>1.6194166811935484</v>
      </c>
      <c r="J89" s="22">
        <v>0</v>
      </c>
      <c r="K89" s="22">
        <v>0</v>
      </c>
      <c r="L89" s="23">
        <v>20.91209748916129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0.2087550118387097</v>
      </c>
      <c r="S89" s="22">
        <v>6.47915864516129</v>
      </c>
      <c r="T89" s="22">
        <v>0</v>
      </c>
      <c r="U89" s="22">
        <v>0</v>
      </c>
      <c r="V89" s="23">
        <v>8.445651403096775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</v>
      </c>
      <c r="AC89" s="22">
        <v>0</v>
      </c>
      <c r="AD89" s="22">
        <v>0</v>
      </c>
      <c r="AE89" s="22">
        <v>0</v>
      </c>
      <c r="AF89" s="23">
        <v>0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1.790218940935484</v>
      </c>
      <c r="AW89" s="22">
        <v>12.58495583716061</v>
      </c>
      <c r="AX89" s="22">
        <v>0</v>
      </c>
      <c r="AY89" s="22">
        <v>0</v>
      </c>
      <c r="AZ89" s="23">
        <v>34.888545525290326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0.8937797232903225</v>
      </c>
      <c r="BG89" s="22">
        <v>1.0950473888064516</v>
      </c>
      <c r="BH89" s="22">
        <v>0.2980191129032258</v>
      </c>
      <c r="BI89" s="22">
        <v>0</v>
      </c>
      <c r="BJ89" s="23">
        <v>6.422187417032259</v>
      </c>
      <c r="BK89" s="24">
        <f t="shared" si="5"/>
        <v>96.2433339421606</v>
      </c>
    </row>
    <row r="90" spans="1:63" s="25" customFormat="1" ht="15">
      <c r="A90" s="20"/>
      <c r="B90" s="7" t="s">
        <v>170</v>
      </c>
      <c r="C90" s="21">
        <v>0</v>
      </c>
      <c r="D90" s="22">
        <v>12.5382</v>
      </c>
      <c r="E90" s="22">
        <v>0</v>
      </c>
      <c r="F90" s="22">
        <v>0</v>
      </c>
      <c r="G90" s="23">
        <v>0</v>
      </c>
      <c r="H90" s="21">
        <v>7.777820885096776</v>
      </c>
      <c r="I90" s="22">
        <v>535.4948269537742</v>
      </c>
      <c r="J90" s="22">
        <v>0</v>
      </c>
      <c r="K90" s="22">
        <v>0</v>
      </c>
      <c r="L90" s="23">
        <v>16.048531306387098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0.044001658193548385</v>
      </c>
      <c r="S90" s="22">
        <v>5.642189999999999</v>
      </c>
      <c r="T90" s="22">
        <v>0</v>
      </c>
      <c r="U90" s="22">
        <v>0</v>
      </c>
      <c r="V90" s="23">
        <v>5.01528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0.1170712987096774</v>
      </c>
      <c r="AW90" s="22">
        <v>0.13699832890174557</v>
      </c>
      <c r="AX90" s="22">
        <v>0</v>
      </c>
      <c r="AY90" s="22">
        <v>0</v>
      </c>
      <c r="AZ90" s="23">
        <v>5.248256532548387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0.01991457241935484</v>
      </c>
      <c r="BG90" s="22">
        <v>0</v>
      </c>
      <c r="BH90" s="22">
        <v>0</v>
      </c>
      <c r="BI90" s="22">
        <v>0</v>
      </c>
      <c r="BJ90" s="23">
        <v>0.062271967741935476</v>
      </c>
      <c r="BK90" s="24">
        <f t="shared" si="5"/>
        <v>588.1453635037727</v>
      </c>
    </row>
    <row r="91" spans="1:63" s="25" customFormat="1" ht="15">
      <c r="A91" s="20"/>
      <c r="B91" s="7" t="s">
        <v>171</v>
      </c>
      <c r="C91" s="21">
        <v>0</v>
      </c>
      <c r="D91" s="22">
        <v>2.436469032258065</v>
      </c>
      <c r="E91" s="22">
        <v>0</v>
      </c>
      <c r="F91" s="22">
        <v>0</v>
      </c>
      <c r="G91" s="23">
        <v>0</v>
      </c>
      <c r="H91" s="21">
        <v>0.09502277764516132</v>
      </c>
      <c r="I91" s="22">
        <v>128.21918282258065</v>
      </c>
      <c r="J91" s="22">
        <v>0</v>
      </c>
      <c r="K91" s="22">
        <v>0</v>
      </c>
      <c r="L91" s="23">
        <v>1.2273057746451612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0.014009696935483873</v>
      </c>
      <c r="S91" s="22">
        <v>0</v>
      </c>
      <c r="T91" s="22">
        <v>0</v>
      </c>
      <c r="U91" s="22">
        <v>0</v>
      </c>
      <c r="V91" s="23">
        <v>3.7277976193548388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0.044854968709677416</v>
      </c>
      <c r="AW91" s="22">
        <v>0.12122964527844461</v>
      </c>
      <c r="AX91" s="22">
        <v>0</v>
      </c>
      <c r="AY91" s="22">
        <v>0</v>
      </c>
      <c r="AZ91" s="23">
        <v>12.989756479032257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0.003030741129032259</v>
      </c>
      <c r="BG91" s="22">
        <v>0</v>
      </c>
      <c r="BH91" s="22">
        <v>0</v>
      </c>
      <c r="BI91" s="22">
        <v>0</v>
      </c>
      <c r="BJ91" s="23">
        <v>0.06061482258064516</v>
      </c>
      <c r="BK91" s="24">
        <f t="shared" si="5"/>
        <v>148.93927438014944</v>
      </c>
    </row>
    <row r="92" spans="1:63" s="25" customFormat="1" ht="15">
      <c r="A92" s="20"/>
      <c r="B92" s="7" t="s">
        <v>172</v>
      </c>
      <c r="C92" s="21">
        <v>0</v>
      </c>
      <c r="D92" s="22">
        <v>12.580396774193547</v>
      </c>
      <c r="E92" s="22">
        <v>0</v>
      </c>
      <c r="F92" s="22">
        <v>0</v>
      </c>
      <c r="G92" s="23">
        <v>0</v>
      </c>
      <c r="H92" s="21">
        <v>0.6429435096774193</v>
      </c>
      <c r="I92" s="22">
        <v>84.05921161932258</v>
      </c>
      <c r="J92" s="22">
        <v>0</v>
      </c>
      <c r="K92" s="22">
        <v>0</v>
      </c>
      <c r="L92" s="23">
        <v>20.032058812000002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0.027676872903225805</v>
      </c>
      <c r="S92" s="22">
        <v>0</v>
      </c>
      <c r="T92" s="22">
        <v>0</v>
      </c>
      <c r="U92" s="22">
        <v>0</v>
      </c>
      <c r="V92" s="23">
        <v>6.516645529032257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0.42907556770967753</v>
      </c>
      <c r="AW92" s="22">
        <v>14.35071408383033</v>
      </c>
      <c r="AX92" s="22">
        <v>0</v>
      </c>
      <c r="AY92" s="22">
        <v>0</v>
      </c>
      <c r="AZ92" s="23">
        <v>18.92605168303226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0.1530898540967742</v>
      </c>
      <c r="BG92" s="22">
        <v>0.13738865093548389</v>
      </c>
      <c r="BH92" s="22">
        <v>0</v>
      </c>
      <c r="BI92" s="22">
        <v>0</v>
      </c>
      <c r="BJ92" s="23">
        <v>5.783376684483871</v>
      </c>
      <c r="BK92" s="24">
        <f t="shared" si="5"/>
        <v>163.63862964121745</v>
      </c>
    </row>
    <row r="93" spans="1:63" s="25" customFormat="1" ht="15">
      <c r="A93" s="20"/>
      <c r="B93" s="7" t="s">
        <v>173</v>
      </c>
      <c r="C93" s="21">
        <v>0</v>
      </c>
      <c r="D93" s="22">
        <v>0</v>
      </c>
      <c r="E93" s="22">
        <v>0</v>
      </c>
      <c r="F93" s="22">
        <v>0</v>
      </c>
      <c r="G93" s="23">
        <v>0</v>
      </c>
      <c r="H93" s="21">
        <v>2.2862384879032263</v>
      </c>
      <c r="I93" s="22">
        <v>5.141343358967742</v>
      </c>
      <c r="J93" s="22">
        <v>0.10231380645161291</v>
      </c>
      <c r="K93" s="22">
        <v>0</v>
      </c>
      <c r="L93" s="23">
        <v>23.099512875516126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0.3305024485806452</v>
      </c>
      <c r="S93" s="22">
        <v>4.235562060516129</v>
      </c>
      <c r="T93" s="22">
        <v>0</v>
      </c>
      <c r="U93" s="22">
        <v>0</v>
      </c>
      <c r="V93" s="23">
        <v>4.366934181774193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</v>
      </c>
      <c r="AC93" s="22">
        <v>0</v>
      </c>
      <c r="AD93" s="22">
        <v>0</v>
      </c>
      <c r="AE93" s="22">
        <v>0</v>
      </c>
      <c r="AF93" s="23">
        <v>0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</v>
      </c>
      <c r="AM93" s="22">
        <v>0</v>
      </c>
      <c r="AN93" s="22">
        <v>0</v>
      </c>
      <c r="AO93" s="22">
        <v>0</v>
      </c>
      <c r="AP93" s="23">
        <v>0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4.181746745935485</v>
      </c>
      <c r="AW93" s="22">
        <v>4.514218424313373</v>
      </c>
      <c r="AX93" s="22">
        <v>0</v>
      </c>
      <c r="AY93" s="22">
        <v>0</v>
      </c>
      <c r="AZ93" s="23">
        <v>34.65406369880645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1.5835265617741936</v>
      </c>
      <c r="BG93" s="22">
        <v>8.14037046354839</v>
      </c>
      <c r="BH93" s="22">
        <v>0</v>
      </c>
      <c r="BI93" s="22">
        <v>0</v>
      </c>
      <c r="BJ93" s="23">
        <v>10.670436081161291</v>
      </c>
      <c r="BK93" s="24">
        <f t="shared" si="5"/>
        <v>103.30676919524885</v>
      </c>
    </row>
    <row r="94" spans="1:63" s="25" customFormat="1" ht="15">
      <c r="A94" s="20"/>
      <c r="B94" s="7" t="s">
        <v>174</v>
      </c>
      <c r="C94" s="21">
        <v>0</v>
      </c>
      <c r="D94" s="22">
        <v>0</v>
      </c>
      <c r="E94" s="22">
        <v>0</v>
      </c>
      <c r="F94" s="22">
        <v>0</v>
      </c>
      <c r="G94" s="23">
        <v>0</v>
      </c>
      <c r="H94" s="21">
        <v>0.11774915706451614</v>
      </c>
      <c r="I94" s="22">
        <v>91.25863712903225</v>
      </c>
      <c r="J94" s="22">
        <v>0</v>
      </c>
      <c r="K94" s="22">
        <v>0</v>
      </c>
      <c r="L94" s="23">
        <v>5.999170853322582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0.020657746451612904</v>
      </c>
      <c r="S94" s="22">
        <v>2.4303232258064518</v>
      </c>
      <c r="T94" s="22">
        <v>0</v>
      </c>
      <c r="U94" s="22">
        <v>0</v>
      </c>
      <c r="V94" s="23">
        <v>0.8269210622258065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</v>
      </c>
      <c r="AC94" s="22">
        <v>0</v>
      </c>
      <c r="AD94" s="22">
        <v>0</v>
      </c>
      <c r="AE94" s="22">
        <v>0</v>
      </c>
      <c r="AF94" s="23">
        <v>0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</v>
      </c>
      <c r="AM94" s="22">
        <v>0</v>
      </c>
      <c r="AN94" s="22">
        <v>0</v>
      </c>
      <c r="AO94" s="22">
        <v>0</v>
      </c>
      <c r="AP94" s="23">
        <v>0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1.5116549518064513</v>
      </c>
      <c r="AW94" s="22">
        <v>5.9135558723816075</v>
      </c>
      <c r="AX94" s="22">
        <v>0</v>
      </c>
      <c r="AY94" s="22">
        <v>0</v>
      </c>
      <c r="AZ94" s="23">
        <v>10.725727670064515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0.002418632258064516</v>
      </c>
      <c r="BG94" s="22">
        <v>1.8139741935483868</v>
      </c>
      <c r="BH94" s="22">
        <v>0</v>
      </c>
      <c r="BI94" s="22">
        <v>0</v>
      </c>
      <c r="BJ94" s="23">
        <v>0.3144221935483871</v>
      </c>
      <c r="BK94" s="24">
        <f t="shared" si="5"/>
        <v>120.93521268751064</v>
      </c>
    </row>
    <row r="95" spans="1:63" s="25" customFormat="1" ht="15">
      <c r="A95" s="20"/>
      <c r="B95" s="7" t="s">
        <v>175</v>
      </c>
      <c r="C95" s="21">
        <v>0</v>
      </c>
      <c r="D95" s="22">
        <v>2.454071612903226</v>
      </c>
      <c r="E95" s="22">
        <v>0</v>
      </c>
      <c r="F95" s="22">
        <v>0</v>
      </c>
      <c r="G95" s="23">
        <v>0</v>
      </c>
      <c r="H95" s="21">
        <v>18.627681898483868</v>
      </c>
      <c r="I95" s="22">
        <v>265.6532629965806</v>
      </c>
      <c r="J95" s="22">
        <v>0</v>
      </c>
      <c r="K95" s="22">
        <v>0</v>
      </c>
      <c r="L95" s="23">
        <v>14.751466643096773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0.050244802129032255</v>
      </c>
      <c r="S95" s="22">
        <v>4.908143225806452</v>
      </c>
      <c r="T95" s="22">
        <v>0</v>
      </c>
      <c r="U95" s="22">
        <v>0</v>
      </c>
      <c r="V95" s="23">
        <v>13.072541378548388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</v>
      </c>
      <c r="AC95" s="22">
        <v>0</v>
      </c>
      <c r="AD95" s="22">
        <v>0</v>
      </c>
      <c r="AE95" s="22">
        <v>0</v>
      </c>
      <c r="AF95" s="23">
        <v>0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0.25572274419354846</v>
      </c>
      <c r="AW95" s="22">
        <v>7.377667494326848</v>
      </c>
      <c r="AX95" s="22">
        <v>0</v>
      </c>
      <c r="AY95" s="22">
        <v>0</v>
      </c>
      <c r="AZ95" s="23">
        <v>5.194105270032258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0.05723355074193549</v>
      </c>
      <c r="BG95" s="22">
        <v>0</v>
      </c>
      <c r="BH95" s="22">
        <v>0</v>
      </c>
      <c r="BI95" s="22">
        <v>0</v>
      </c>
      <c r="BJ95" s="23">
        <v>37.073289864483876</v>
      </c>
      <c r="BK95" s="24">
        <f t="shared" si="5"/>
        <v>369.47543148132684</v>
      </c>
    </row>
    <row r="96" spans="1:63" s="25" customFormat="1" ht="15">
      <c r="A96" s="20"/>
      <c r="B96" s="7" t="s">
        <v>176</v>
      </c>
      <c r="C96" s="21">
        <v>0</v>
      </c>
      <c r="D96" s="22">
        <v>0</v>
      </c>
      <c r="E96" s="22">
        <v>0</v>
      </c>
      <c r="F96" s="22">
        <v>0</v>
      </c>
      <c r="G96" s="23">
        <v>0</v>
      </c>
      <c r="H96" s="21">
        <v>0.1595212857419355</v>
      </c>
      <c r="I96" s="22">
        <v>63.34277162461291</v>
      </c>
      <c r="J96" s="22">
        <v>0</v>
      </c>
      <c r="K96" s="22">
        <v>0</v>
      </c>
      <c r="L96" s="23">
        <v>15.208162781580643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0.0006107246774193546</v>
      </c>
      <c r="S96" s="22">
        <v>0.03664348064516129</v>
      </c>
      <c r="T96" s="22">
        <v>0</v>
      </c>
      <c r="U96" s="22">
        <v>0</v>
      </c>
      <c r="V96" s="23">
        <v>0.03629677583870968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</v>
      </c>
      <c r="AC96" s="22">
        <v>0</v>
      </c>
      <c r="AD96" s="22">
        <v>0</v>
      </c>
      <c r="AE96" s="22">
        <v>0</v>
      </c>
      <c r="AF96" s="23">
        <v>0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0.22808701241935483</v>
      </c>
      <c r="AW96" s="22">
        <v>4.957702761623084</v>
      </c>
      <c r="AX96" s="22">
        <v>0</v>
      </c>
      <c r="AY96" s="22">
        <v>0</v>
      </c>
      <c r="AZ96" s="23">
        <v>17.139744424967745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0.17367515916129034</v>
      </c>
      <c r="BG96" s="22">
        <v>0.6467566797741934</v>
      </c>
      <c r="BH96" s="22">
        <v>0</v>
      </c>
      <c r="BI96" s="22">
        <v>0</v>
      </c>
      <c r="BJ96" s="23">
        <v>0.5399061265806451</v>
      </c>
      <c r="BK96" s="24">
        <f t="shared" si="5"/>
        <v>102.4698788376231</v>
      </c>
    </row>
    <row r="97" spans="1:63" s="25" customFormat="1" ht="15">
      <c r="A97" s="20"/>
      <c r="B97" s="7" t="s">
        <v>177</v>
      </c>
      <c r="C97" s="21">
        <v>0</v>
      </c>
      <c r="D97" s="22">
        <v>0</v>
      </c>
      <c r="E97" s="22">
        <v>0</v>
      </c>
      <c r="F97" s="22">
        <v>0</v>
      </c>
      <c r="G97" s="23">
        <v>0</v>
      </c>
      <c r="H97" s="21">
        <v>0.2544244119354839</v>
      </c>
      <c r="I97" s="22">
        <v>117.1572555129032</v>
      </c>
      <c r="J97" s="22">
        <v>0</v>
      </c>
      <c r="K97" s="22">
        <v>0</v>
      </c>
      <c r="L97" s="23">
        <v>4.0294585604193545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0.02273346248387097</v>
      </c>
      <c r="S97" s="22">
        <v>0</v>
      </c>
      <c r="T97" s="22">
        <v>0</v>
      </c>
      <c r="U97" s="22">
        <v>0</v>
      </c>
      <c r="V97" s="23">
        <v>1.531427514516129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0.35405562906451615</v>
      </c>
      <c r="AW97" s="22">
        <v>3.1358580259231235</v>
      </c>
      <c r="AX97" s="22">
        <v>0</v>
      </c>
      <c r="AY97" s="22">
        <v>0</v>
      </c>
      <c r="AZ97" s="23">
        <v>17.234611335903228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0.08785568458064516</v>
      </c>
      <c r="BG97" s="22">
        <v>0</v>
      </c>
      <c r="BH97" s="22">
        <v>0</v>
      </c>
      <c r="BI97" s="22">
        <v>0</v>
      </c>
      <c r="BJ97" s="23">
        <v>3.1281294200322574</v>
      </c>
      <c r="BK97" s="24">
        <f t="shared" si="5"/>
        <v>146.93580955776181</v>
      </c>
    </row>
    <row r="98" spans="1:63" s="25" customFormat="1" ht="15">
      <c r="A98" s="20"/>
      <c r="B98" s="7" t="s">
        <v>178</v>
      </c>
      <c r="C98" s="21">
        <v>0</v>
      </c>
      <c r="D98" s="22">
        <v>0</v>
      </c>
      <c r="E98" s="22">
        <v>0</v>
      </c>
      <c r="F98" s="22">
        <v>0</v>
      </c>
      <c r="G98" s="23">
        <v>0</v>
      </c>
      <c r="H98" s="21">
        <v>0.5492818903225806</v>
      </c>
      <c r="I98" s="22">
        <v>28.645383844548387</v>
      </c>
      <c r="J98" s="22">
        <v>1.0734451612903226</v>
      </c>
      <c r="K98" s="22">
        <v>0</v>
      </c>
      <c r="L98" s="23">
        <v>10.217812201419353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0.3218517676129032</v>
      </c>
      <c r="S98" s="22">
        <v>5.55060442919355</v>
      </c>
      <c r="T98" s="22">
        <v>3.2203354838709677</v>
      </c>
      <c r="U98" s="22">
        <v>0</v>
      </c>
      <c r="V98" s="23">
        <v>5.076354057580645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2.3228548647096776</v>
      </c>
      <c r="AW98" s="22">
        <v>10.186382699749606</v>
      </c>
      <c r="AX98" s="22">
        <v>2.1333470967741937</v>
      </c>
      <c r="AY98" s="22">
        <v>0</v>
      </c>
      <c r="AZ98" s="23">
        <v>50.796786953193546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1.687299841451613</v>
      </c>
      <c r="BG98" s="22">
        <v>5.0576699258387094</v>
      </c>
      <c r="BH98" s="22">
        <v>0</v>
      </c>
      <c r="BI98" s="22">
        <v>0</v>
      </c>
      <c r="BJ98" s="23">
        <v>8.880084454709678</v>
      </c>
      <c r="BK98" s="24">
        <f t="shared" si="5"/>
        <v>135.71949467226574</v>
      </c>
    </row>
    <row r="99" spans="1:63" s="25" customFormat="1" ht="15">
      <c r="A99" s="20"/>
      <c r="B99" s="7" t="s">
        <v>179</v>
      </c>
      <c r="C99" s="21">
        <v>0</v>
      </c>
      <c r="D99" s="22">
        <v>0</v>
      </c>
      <c r="E99" s="22">
        <v>0</v>
      </c>
      <c r="F99" s="22">
        <v>0</v>
      </c>
      <c r="G99" s="23">
        <v>0</v>
      </c>
      <c r="H99" s="21">
        <v>0.13902278590322578</v>
      </c>
      <c r="I99" s="22">
        <v>53.160572969129014</v>
      </c>
      <c r="J99" s="22">
        <v>0</v>
      </c>
      <c r="K99" s="22">
        <v>0</v>
      </c>
      <c r="L99" s="23">
        <v>5.218152985483871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0.04108252212903225</v>
      </c>
      <c r="S99" s="22">
        <v>6.060572580645161</v>
      </c>
      <c r="T99" s="22">
        <v>0</v>
      </c>
      <c r="U99" s="22">
        <v>0</v>
      </c>
      <c r="V99" s="23">
        <v>0.7593897443548387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0.15436440774193547</v>
      </c>
      <c r="AW99" s="22">
        <v>3.623945666165511</v>
      </c>
      <c r="AX99" s="22">
        <v>0</v>
      </c>
      <c r="AY99" s="22">
        <v>0</v>
      </c>
      <c r="AZ99" s="23">
        <v>12.624311673064518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0.07747930483870966</v>
      </c>
      <c r="BG99" s="22">
        <v>0</v>
      </c>
      <c r="BH99" s="22">
        <v>0</v>
      </c>
      <c r="BI99" s="22">
        <v>0</v>
      </c>
      <c r="BJ99" s="23">
        <v>0.06029859677419355</v>
      </c>
      <c r="BK99" s="24">
        <f t="shared" si="5"/>
        <v>81.91919323622999</v>
      </c>
    </row>
    <row r="100" spans="1:63" s="25" customFormat="1" ht="15">
      <c r="A100" s="20"/>
      <c r="B100" s="7" t="s">
        <v>180</v>
      </c>
      <c r="C100" s="21">
        <v>0</v>
      </c>
      <c r="D100" s="22">
        <v>0</v>
      </c>
      <c r="E100" s="22">
        <v>0</v>
      </c>
      <c r="F100" s="22">
        <v>0</v>
      </c>
      <c r="G100" s="23">
        <v>0</v>
      </c>
      <c r="H100" s="21">
        <v>0.14860530887096773</v>
      </c>
      <c r="I100" s="22">
        <v>31.97653994193548</v>
      </c>
      <c r="J100" s="22">
        <v>0</v>
      </c>
      <c r="K100" s="22">
        <v>0</v>
      </c>
      <c r="L100" s="23">
        <v>4.544819679129031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0.023943496774193548</v>
      </c>
      <c r="S100" s="22">
        <v>5.985874193548387</v>
      </c>
      <c r="T100" s="22">
        <v>0</v>
      </c>
      <c r="U100" s="22">
        <v>0</v>
      </c>
      <c r="V100" s="23">
        <v>0.03591524516129032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0.23100205945161292</v>
      </c>
      <c r="AW100" s="22">
        <v>3.7891334066882507</v>
      </c>
      <c r="AX100" s="22">
        <v>0</v>
      </c>
      <c r="AY100" s="22">
        <v>0</v>
      </c>
      <c r="AZ100" s="23">
        <v>13.739359524161289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0.07980821709677419</v>
      </c>
      <c r="BG100" s="22">
        <v>0</v>
      </c>
      <c r="BH100" s="22">
        <v>0</v>
      </c>
      <c r="BI100" s="22">
        <v>0</v>
      </c>
      <c r="BJ100" s="23">
        <v>0.4163130130645161</v>
      </c>
      <c r="BK100" s="24">
        <f t="shared" si="5"/>
        <v>60.97131408588179</v>
      </c>
    </row>
    <row r="101" spans="1:63" s="25" customFormat="1" ht="15">
      <c r="A101" s="20"/>
      <c r="B101" s="7" t="s">
        <v>181</v>
      </c>
      <c r="C101" s="21">
        <v>0</v>
      </c>
      <c r="D101" s="22">
        <v>0</v>
      </c>
      <c r="E101" s="22">
        <v>0</v>
      </c>
      <c r="F101" s="22">
        <v>0</v>
      </c>
      <c r="G101" s="23">
        <v>0</v>
      </c>
      <c r="H101" s="21">
        <v>0.4021304018709678</v>
      </c>
      <c r="I101" s="22">
        <v>1696.0117051777738</v>
      </c>
      <c r="J101" s="22">
        <v>0</v>
      </c>
      <c r="K101" s="22">
        <v>0</v>
      </c>
      <c r="L101" s="23">
        <v>128.8094907840968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0.12934514700000002</v>
      </c>
      <c r="S101" s="22">
        <v>10.77776419354839</v>
      </c>
      <c r="T101" s="22">
        <v>0</v>
      </c>
      <c r="U101" s="22">
        <v>0</v>
      </c>
      <c r="V101" s="23">
        <v>1.0088832149677418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0.6815726450967743</v>
      </c>
      <c r="AW101" s="22">
        <v>6.615178604694261</v>
      </c>
      <c r="AX101" s="22">
        <v>0</v>
      </c>
      <c r="AY101" s="22">
        <v>0</v>
      </c>
      <c r="AZ101" s="23">
        <v>34.81772439729033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0.17274868387096776</v>
      </c>
      <c r="BG101" s="22">
        <v>5.254863147903227</v>
      </c>
      <c r="BH101" s="22">
        <v>0</v>
      </c>
      <c r="BI101" s="22">
        <v>0</v>
      </c>
      <c r="BJ101" s="23">
        <v>2.6066259452580645</v>
      </c>
      <c r="BK101" s="24">
        <f t="shared" si="5"/>
        <v>1887.2880323433712</v>
      </c>
    </row>
    <row r="102" spans="1:63" s="25" customFormat="1" ht="15">
      <c r="A102" s="20"/>
      <c r="B102" s="7" t="s">
        <v>182</v>
      </c>
      <c r="C102" s="21">
        <v>0</v>
      </c>
      <c r="D102" s="22">
        <v>0</v>
      </c>
      <c r="E102" s="22">
        <v>0</v>
      </c>
      <c r="F102" s="22">
        <v>0</v>
      </c>
      <c r="G102" s="23">
        <v>0</v>
      </c>
      <c r="H102" s="21">
        <v>0.24276139225806453</v>
      </c>
      <c r="I102" s="22">
        <v>97.66003220032259</v>
      </c>
      <c r="J102" s="22">
        <v>0</v>
      </c>
      <c r="K102" s="22">
        <v>0</v>
      </c>
      <c r="L102" s="23">
        <v>22.066241482193547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0.04669683967741935</v>
      </c>
      <c r="S102" s="22">
        <v>5.986774193548388</v>
      </c>
      <c r="T102" s="22">
        <v>0</v>
      </c>
      <c r="U102" s="22">
        <v>0</v>
      </c>
      <c r="V102" s="23">
        <v>0.2711972788064516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1.3248907269032257</v>
      </c>
      <c r="AW102" s="22">
        <v>1.5280736448752665</v>
      </c>
      <c r="AX102" s="22">
        <v>0</v>
      </c>
      <c r="AY102" s="22">
        <v>0</v>
      </c>
      <c r="AZ102" s="23">
        <v>35.039656120354834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0.15190766677419357</v>
      </c>
      <c r="BG102" s="22">
        <v>0</v>
      </c>
      <c r="BH102" s="22">
        <v>0</v>
      </c>
      <c r="BI102" s="22">
        <v>0</v>
      </c>
      <c r="BJ102" s="23">
        <v>0.8817293354838711</v>
      </c>
      <c r="BK102" s="24">
        <f t="shared" si="5"/>
        <v>165.19996088119785</v>
      </c>
    </row>
    <row r="103" spans="1:63" s="25" customFormat="1" ht="15">
      <c r="A103" s="20"/>
      <c r="B103" s="7" t="s">
        <v>183</v>
      </c>
      <c r="C103" s="21">
        <v>0</v>
      </c>
      <c r="D103" s="22">
        <v>0</v>
      </c>
      <c r="E103" s="22">
        <v>0</v>
      </c>
      <c r="F103" s="22">
        <v>0</v>
      </c>
      <c r="G103" s="23">
        <v>0</v>
      </c>
      <c r="H103" s="21">
        <v>0.32372268712903224</v>
      </c>
      <c r="I103" s="22">
        <v>2.0186364830645163</v>
      </c>
      <c r="J103" s="22">
        <v>0</v>
      </c>
      <c r="K103" s="22">
        <v>0</v>
      </c>
      <c r="L103" s="23">
        <v>8.887236074258066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0.324413885</v>
      </c>
      <c r="S103" s="22">
        <v>4.392937105258064</v>
      </c>
      <c r="T103" s="22">
        <v>0</v>
      </c>
      <c r="U103" s="22">
        <v>0</v>
      </c>
      <c r="V103" s="23">
        <v>1.8478534057419356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2.4110440116451612</v>
      </c>
      <c r="AW103" s="22">
        <v>6.124081709922623</v>
      </c>
      <c r="AX103" s="22">
        <v>0</v>
      </c>
      <c r="AY103" s="22">
        <v>0</v>
      </c>
      <c r="AZ103" s="23">
        <v>19.81878764932258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8.15075763593548</v>
      </c>
      <c r="BG103" s="22">
        <v>0.41381991609677427</v>
      </c>
      <c r="BH103" s="22">
        <v>0</v>
      </c>
      <c r="BI103" s="22">
        <v>0</v>
      </c>
      <c r="BJ103" s="23">
        <v>16.87851881716129</v>
      </c>
      <c r="BK103" s="24">
        <f t="shared" si="5"/>
        <v>71.59180938053552</v>
      </c>
    </row>
    <row r="104" spans="1:63" s="25" customFormat="1" ht="15">
      <c r="A104" s="20"/>
      <c r="B104" s="7" t="s">
        <v>184</v>
      </c>
      <c r="C104" s="21">
        <v>0</v>
      </c>
      <c r="D104" s="22">
        <v>0.2905102527096774</v>
      </c>
      <c r="E104" s="22">
        <v>0</v>
      </c>
      <c r="F104" s="22">
        <v>0</v>
      </c>
      <c r="G104" s="23">
        <v>0</v>
      </c>
      <c r="H104" s="21">
        <v>0.031619860451612906</v>
      </c>
      <c r="I104" s="22">
        <v>1.3003733988709676</v>
      </c>
      <c r="J104" s="22">
        <v>0</v>
      </c>
      <c r="K104" s="22">
        <v>0</v>
      </c>
      <c r="L104" s="23">
        <v>3.708617970967741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0.023963130483870967</v>
      </c>
      <c r="S104" s="22">
        <v>0</v>
      </c>
      <c r="T104" s="22">
        <v>0</v>
      </c>
      <c r="U104" s="22">
        <v>0</v>
      </c>
      <c r="V104" s="23">
        <v>0.057480860870967744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0.7817402157741936</v>
      </c>
      <c r="AW104" s="22">
        <v>0.5648531739589124</v>
      </c>
      <c r="AX104" s="22">
        <v>0</v>
      </c>
      <c r="AY104" s="22">
        <v>0</v>
      </c>
      <c r="AZ104" s="23">
        <v>8.038749188838707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0.2754326757419355</v>
      </c>
      <c r="BG104" s="22">
        <v>0</v>
      </c>
      <c r="BH104" s="22">
        <v>0</v>
      </c>
      <c r="BI104" s="22">
        <v>0</v>
      </c>
      <c r="BJ104" s="23">
        <v>0.024158053580645166</v>
      </c>
      <c r="BK104" s="24">
        <f t="shared" si="5"/>
        <v>15.097498782249232</v>
      </c>
    </row>
    <row r="105" spans="1:63" s="25" customFormat="1" ht="15">
      <c r="A105" s="20"/>
      <c r="B105" s="7" t="s">
        <v>185</v>
      </c>
      <c r="C105" s="21">
        <v>0</v>
      </c>
      <c r="D105" s="22">
        <v>0</v>
      </c>
      <c r="E105" s="22">
        <v>0</v>
      </c>
      <c r="F105" s="22">
        <v>0</v>
      </c>
      <c r="G105" s="23">
        <v>0</v>
      </c>
      <c r="H105" s="21">
        <v>0.5091225945161291</v>
      </c>
      <c r="I105" s="22">
        <v>0.3054228387096774</v>
      </c>
      <c r="J105" s="22">
        <v>0</v>
      </c>
      <c r="K105" s="22">
        <v>0</v>
      </c>
      <c r="L105" s="23">
        <v>10.22746553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0.16127938306451609</v>
      </c>
      <c r="S105" s="22">
        <v>6.401153661290322</v>
      </c>
      <c r="T105" s="22">
        <v>0</v>
      </c>
      <c r="U105" s="22">
        <v>0</v>
      </c>
      <c r="V105" s="23">
        <v>8.166879447580644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1.5156069758709676</v>
      </c>
      <c r="AW105" s="22">
        <v>7.534384771405488</v>
      </c>
      <c r="AX105" s="22">
        <v>0</v>
      </c>
      <c r="AY105" s="22">
        <v>0</v>
      </c>
      <c r="AZ105" s="23">
        <v>24.044024057258063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0.5243075808064517</v>
      </c>
      <c r="BG105" s="22">
        <v>1.1804795250967746</v>
      </c>
      <c r="BH105" s="22">
        <v>0.4388489677419355</v>
      </c>
      <c r="BI105" s="22">
        <v>0</v>
      </c>
      <c r="BJ105" s="23">
        <v>4.316360649483871</v>
      </c>
      <c r="BK105" s="24">
        <f t="shared" si="5"/>
        <v>65.32533598282484</v>
      </c>
    </row>
    <row r="106" spans="1:63" s="25" customFormat="1" ht="15">
      <c r="A106" s="20"/>
      <c r="B106" s="7" t="s">
        <v>186</v>
      </c>
      <c r="C106" s="21">
        <v>0</v>
      </c>
      <c r="D106" s="22">
        <v>0</v>
      </c>
      <c r="E106" s="22">
        <v>0</v>
      </c>
      <c r="F106" s="22">
        <v>0</v>
      </c>
      <c r="G106" s="23">
        <v>0</v>
      </c>
      <c r="H106" s="21">
        <v>0.020678752387096773</v>
      </c>
      <c r="I106" s="22">
        <v>8.362658161290323</v>
      </c>
      <c r="J106" s="22">
        <v>0</v>
      </c>
      <c r="K106" s="22">
        <v>0</v>
      </c>
      <c r="L106" s="23">
        <v>3.1719647911290325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0.010012626129032257</v>
      </c>
      <c r="S106" s="22">
        <v>0</v>
      </c>
      <c r="T106" s="22">
        <v>0</v>
      </c>
      <c r="U106" s="22">
        <v>0</v>
      </c>
      <c r="V106" s="23">
        <v>1.4158699483870967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0.026277089870967746</v>
      </c>
      <c r="AW106" s="22">
        <v>0.6284921483342111</v>
      </c>
      <c r="AX106" s="22">
        <v>0</v>
      </c>
      <c r="AY106" s="22">
        <v>0</v>
      </c>
      <c r="AZ106" s="23">
        <v>3.974792916806451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0.001946657419354839</v>
      </c>
      <c r="BG106" s="22">
        <v>0</v>
      </c>
      <c r="BH106" s="22">
        <v>0</v>
      </c>
      <c r="BI106" s="22">
        <v>0</v>
      </c>
      <c r="BJ106" s="23">
        <v>0.005561877419354839</v>
      </c>
      <c r="BK106" s="24">
        <f t="shared" si="5"/>
        <v>17.618254969172924</v>
      </c>
    </row>
    <row r="107" spans="1:63" s="25" customFormat="1" ht="15">
      <c r="A107" s="20"/>
      <c r="B107" s="7" t="s">
        <v>187</v>
      </c>
      <c r="C107" s="21">
        <v>0</v>
      </c>
      <c r="D107" s="22">
        <v>0</v>
      </c>
      <c r="E107" s="22">
        <v>0</v>
      </c>
      <c r="F107" s="22">
        <v>0</v>
      </c>
      <c r="G107" s="23">
        <v>0</v>
      </c>
      <c r="H107" s="21">
        <v>0.015288960967741934</v>
      </c>
      <c r="I107" s="22">
        <v>6.203276129032258</v>
      </c>
      <c r="J107" s="22">
        <v>0</v>
      </c>
      <c r="K107" s="22">
        <v>0</v>
      </c>
      <c r="L107" s="23">
        <v>0.553163051032258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0.023967203225806453</v>
      </c>
      <c r="S107" s="22">
        <v>0</v>
      </c>
      <c r="T107" s="22">
        <v>0</v>
      </c>
      <c r="U107" s="22">
        <v>0</v>
      </c>
      <c r="V107" s="23">
        <v>0.05780325483870968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0.022230319193548388</v>
      </c>
      <c r="AW107" s="22">
        <v>0.5585368549189123</v>
      </c>
      <c r="AX107" s="22">
        <v>0</v>
      </c>
      <c r="AY107" s="22">
        <v>0</v>
      </c>
      <c r="AZ107" s="23">
        <v>3.8975704873870964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0.0008336370967741935</v>
      </c>
      <c r="BG107" s="22">
        <v>0</v>
      </c>
      <c r="BH107" s="22">
        <v>0</v>
      </c>
      <c r="BI107" s="22">
        <v>0</v>
      </c>
      <c r="BJ107" s="23">
        <v>0.20876879774193544</v>
      </c>
      <c r="BK107" s="24">
        <f t="shared" si="5"/>
        <v>11.54143869543504</v>
      </c>
    </row>
    <row r="108" spans="1:63" s="25" customFormat="1" ht="15">
      <c r="A108" s="20"/>
      <c r="B108" s="7" t="s">
        <v>188</v>
      </c>
      <c r="C108" s="21">
        <v>0</v>
      </c>
      <c r="D108" s="22">
        <v>0</v>
      </c>
      <c r="E108" s="22">
        <v>0</v>
      </c>
      <c r="F108" s="22">
        <v>0</v>
      </c>
      <c r="G108" s="23">
        <v>0</v>
      </c>
      <c r="H108" s="21">
        <v>0.045136394999999996</v>
      </c>
      <c r="I108" s="22">
        <v>10.89076154903226</v>
      </c>
      <c r="J108" s="22">
        <v>0</v>
      </c>
      <c r="K108" s="22">
        <v>0</v>
      </c>
      <c r="L108" s="23">
        <v>0.2848782048387096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0.0026444390322580644</v>
      </c>
      <c r="S108" s="22">
        <v>0.004808070967741935</v>
      </c>
      <c r="T108" s="22">
        <v>0</v>
      </c>
      <c r="U108" s="22">
        <v>0</v>
      </c>
      <c r="V108" s="23">
        <v>0.0024040354838709677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0.016757497580645157</v>
      </c>
      <c r="AW108" s="22">
        <v>5.704680000024716</v>
      </c>
      <c r="AX108" s="22">
        <v>0</v>
      </c>
      <c r="AY108" s="22">
        <v>0</v>
      </c>
      <c r="AZ108" s="23">
        <v>2.0489308999999998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0.002139254999999999</v>
      </c>
      <c r="BG108" s="22">
        <v>0</v>
      </c>
      <c r="BH108" s="22">
        <v>0</v>
      </c>
      <c r="BI108" s="22">
        <v>0</v>
      </c>
      <c r="BJ108" s="23">
        <v>0.237695</v>
      </c>
      <c r="BK108" s="24">
        <f t="shared" si="5"/>
        <v>19.2408353469602</v>
      </c>
    </row>
    <row r="109" spans="1:63" s="25" customFormat="1" ht="15">
      <c r="A109" s="20"/>
      <c r="B109" s="7" t="s">
        <v>189</v>
      </c>
      <c r="C109" s="21">
        <v>0</v>
      </c>
      <c r="D109" s="22">
        <v>0</v>
      </c>
      <c r="E109" s="22">
        <v>0</v>
      </c>
      <c r="F109" s="22">
        <v>0</v>
      </c>
      <c r="G109" s="23">
        <v>0</v>
      </c>
      <c r="H109" s="21">
        <v>0.16671842448387095</v>
      </c>
      <c r="I109" s="22">
        <v>0.04932818516129032</v>
      </c>
      <c r="J109" s="22">
        <v>0</v>
      </c>
      <c r="K109" s="22">
        <v>0</v>
      </c>
      <c r="L109" s="23">
        <v>0.7681446053870968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0.11054267999999998</v>
      </c>
      <c r="S109" s="22">
        <v>0</v>
      </c>
      <c r="T109" s="22">
        <v>0</v>
      </c>
      <c r="U109" s="22">
        <v>0</v>
      </c>
      <c r="V109" s="23">
        <v>3.0442740892258073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0.706349776032258</v>
      </c>
      <c r="AW109" s="22">
        <v>9.488725516427918</v>
      </c>
      <c r="AX109" s="22">
        <v>0</v>
      </c>
      <c r="AY109" s="22">
        <v>0</v>
      </c>
      <c r="AZ109" s="23">
        <v>24.848500581516127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0.13015485887096775</v>
      </c>
      <c r="BG109" s="22">
        <v>0</v>
      </c>
      <c r="BH109" s="22">
        <v>0</v>
      </c>
      <c r="BI109" s="22">
        <v>0</v>
      </c>
      <c r="BJ109" s="23">
        <v>0.5166106857096774</v>
      </c>
      <c r="BK109" s="24">
        <f t="shared" si="5"/>
        <v>39.82934940281501</v>
      </c>
    </row>
    <row r="110" spans="1:63" s="25" customFormat="1" ht="15">
      <c r="A110" s="20"/>
      <c r="B110" s="7" t="s">
        <v>190</v>
      </c>
      <c r="C110" s="21">
        <v>0</v>
      </c>
      <c r="D110" s="22">
        <v>0</v>
      </c>
      <c r="E110" s="22">
        <v>0</v>
      </c>
      <c r="F110" s="22">
        <v>0</v>
      </c>
      <c r="G110" s="23">
        <v>0</v>
      </c>
      <c r="H110" s="21">
        <v>0.020138842516129032</v>
      </c>
      <c r="I110" s="22">
        <v>15.27491935483871</v>
      </c>
      <c r="J110" s="22">
        <v>0</v>
      </c>
      <c r="K110" s="22">
        <v>0</v>
      </c>
      <c r="L110" s="23">
        <v>0.04749111322580645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0.0019440806451612904</v>
      </c>
      <c r="S110" s="22">
        <v>0</v>
      </c>
      <c r="T110" s="22">
        <v>0</v>
      </c>
      <c r="U110" s="22">
        <v>0</v>
      </c>
      <c r="V110" s="23">
        <v>0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0.036763760677419356</v>
      </c>
      <c r="AW110" s="22">
        <v>0.5512799998174189</v>
      </c>
      <c r="AX110" s="22">
        <v>0</v>
      </c>
      <c r="AY110" s="22">
        <v>0</v>
      </c>
      <c r="AZ110" s="23">
        <v>0.7285165199999999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0.0030265273225806456</v>
      </c>
      <c r="BG110" s="22">
        <v>0</v>
      </c>
      <c r="BH110" s="22">
        <v>0</v>
      </c>
      <c r="BI110" s="22">
        <v>0</v>
      </c>
      <c r="BJ110" s="23">
        <v>0.55128</v>
      </c>
      <c r="BK110" s="24">
        <f t="shared" si="5"/>
        <v>17.215360199043225</v>
      </c>
    </row>
    <row r="111" spans="1:63" s="25" customFormat="1" ht="15">
      <c r="A111" s="20"/>
      <c r="B111" s="7" t="s">
        <v>191</v>
      </c>
      <c r="C111" s="21">
        <v>0</v>
      </c>
      <c r="D111" s="22">
        <v>0</v>
      </c>
      <c r="E111" s="22">
        <v>0</v>
      </c>
      <c r="F111" s="22">
        <v>0</v>
      </c>
      <c r="G111" s="23">
        <v>0</v>
      </c>
      <c r="H111" s="21">
        <v>0.16573439722580646</v>
      </c>
      <c r="I111" s="22">
        <v>16.446462877419354</v>
      </c>
      <c r="J111" s="22">
        <v>0</v>
      </c>
      <c r="K111" s="22">
        <v>0</v>
      </c>
      <c r="L111" s="23">
        <v>16.93621934958065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7.099310312193548</v>
      </c>
      <c r="S111" s="22">
        <v>0</v>
      </c>
      <c r="T111" s="22">
        <v>0</v>
      </c>
      <c r="U111" s="22">
        <v>0</v>
      </c>
      <c r="V111" s="23">
        <v>12.84579249032258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0.511257822548387</v>
      </c>
      <c r="AW111" s="22">
        <v>0.1390431866299121</v>
      </c>
      <c r="AX111" s="22">
        <v>0</v>
      </c>
      <c r="AY111" s="22">
        <v>0</v>
      </c>
      <c r="AZ111" s="23">
        <v>5.318367145838709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0.050750763290322576</v>
      </c>
      <c r="BG111" s="22">
        <v>0</v>
      </c>
      <c r="BH111" s="22">
        <v>0</v>
      </c>
      <c r="BI111" s="22">
        <v>0</v>
      </c>
      <c r="BJ111" s="23">
        <v>1.246753910967742</v>
      </c>
      <c r="BK111" s="24">
        <f t="shared" si="5"/>
        <v>60.75969225601701</v>
      </c>
    </row>
    <row r="112" spans="1:63" s="25" customFormat="1" ht="15">
      <c r="A112" s="20"/>
      <c r="B112" s="7" t="s">
        <v>192</v>
      </c>
      <c r="C112" s="21">
        <v>0</v>
      </c>
      <c r="D112" s="22">
        <v>0</v>
      </c>
      <c r="E112" s="22">
        <v>0</v>
      </c>
      <c r="F112" s="22">
        <v>0</v>
      </c>
      <c r="G112" s="23">
        <v>0</v>
      </c>
      <c r="H112" s="21">
        <v>0.04953216461290323</v>
      </c>
      <c r="I112" s="22">
        <v>50.68797338709678</v>
      </c>
      <c r="J112" s="22">
        <v>0</v>
      </c>
      <c r="K112" s="22">
        <v>0</v>
      </c>
      <c r="L112" s="23">
        <v>0.6708630078387097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0.001290239258064516</v>
      </c>
      <c r="S112" s="22">
        <v>0</v>
      </c>
      <c r="T112" s="22">
        <v>0</v>
      </c>
      <c r="U112" s="22">
        <v>0</v>
      </c>
      <c r="V112" s="23">
        <v>0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0.030006900451612896</v>
      </c>
      <c r="AW112" s="22">
        <v>4.899065806642187</v>
      </c>
      <c r="AX112" s="22">
        <v>0</v>
      </c>
      <c r="AY112" s="22">
        <v>0</v>
      </c>
      <c r="AZ112" s="23">
        <v>4.311177909677419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0.0025720100322580647</v>
      </c>
      <c r="BG112" s="22">
        <v>0</v>
      </c>
      <c r="BH112" s="22">
        <v>0</v>
      </c>
      <c r="BI112" s="22">
        <v>0</v>
      </c>
      <c r="BJ112" s="23">
        <v>0</v>
      </c>
      <c r="BK112" s="24">
        <f t="shared" si="5"/>
        <v>60.652481425609935</v>
      </c>
    </row>
    <row r="113" spans="1:63" s="25" customFormat="1" ht="15">
      <c r="A113" s="20"/>
      <c r="B113" s="7" t="s">
        <v>193</v>
      </c>
      <c r="C113" s="21">
        <v>0</v>
      </c>
      <c r="D113" s="22">
        <v>0</v>
      </c>
      <c r="E113" s="22">
        <v>0</v>
      </c>
      <c r="F113" s="22">
        <v>0</v>
      </c>
      <c r="G113" s="23">
        <v>0</v>
      </c>
      <c r="H113" s="21">
        <v>0.1682005204516129</v>
      </c>
      <c r="I113" s="22">
        <v>3.7356740096774197</v>
      </c>
      <c r="J113" s="22">
        <v>0</v>
      </c>
      <c r="K113" s="22">
        <v>0</v>
      </c>
      <c r="L113" s="23">
        <v>3.192267009612903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0.11569021283870966</v>
      </c>
      <c r="S113" s="22">
        <v>0</v>
      </c>
      <c r="T113" s="22">
        <v>1.1701406451612903</v>
      </c>
      <c r="U113" s="22">
        <v>0</v>
      </c>
      <c r="V113" s="23">
        <v>0.017552109677419353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1.18181686016129</v>
      </c>
      <c r="AW113" s="22">
        <v>2.5496933651286824</v>
      </c>
      <c r="AX113" s="22">
        <v>0</v>
      </c>
      <c r="AY113" s="22">
        <v>0</v>
      </c>
      <c r="AZ113" s="23">
        <v>10.385268394129035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0.07708581396774195</v>
      </c>
      <c r="BG113" s="22">
        <v>0.5778546774193548</v>
      </c>
      <c r="BH113" s="22">
        <v>0</v>
      </c>
      <c r="BI113" s="22">
        <v>0</v>
      </c>
      <c r="BJ113" s="23">
        <v>0.6873583234838709</v>
      </c>
      <c r="BK113" s="24">
        <f t="shared" si="5"/>
        <v>23.85860194170933</v>
      </c>
    </row>
    <row r="114" spans="1:63" s="25" customFormat="1" ht="15">
      <c r="A114" s="20"/>
      <c r="B114" s="7" t="s">
        <v>194</v>
      </c>
      <c r="C114" s="21">
        <v>0</v>
      </c>
      <c r="D114" s="22">
        <v>0</v>
      </c>
      <c r="E114" s="22">
        <v>0</v>
      </c>
      <c r="F114" s="22">
        <v>0</v>
      </c>
      <c r="G114" s="23">
        <v>0</v>
      </c>
      <c r="H114" s="21">
        <v>0.3689189993870968</v>
      </c>
      <c r="I114" s="22">
        <v>16.40297146935484</v>
      </c>
      <c r="J114" s="22">
        <v>0</v>
      </c>
      <c r="K114" s="22">
        <v>0</v>
      </c>
      <c r="L114" s="23">
        <v>4.467752850483872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0.05995899283870968</v>
      </c>
      <c r="S114" s="22">
        <v>0.005269819354838711</v>
      </c>
      <c r="T114" s="22">
        <v>0</v>
      </c>
      <c r="U114" s="22">
        <v>0</v>
      </c>
      <c r="V114" s="23">
        <v>0.12515820967741936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18.928183388645163</v>
      </c>
      <c r="AW114" s="22">
        <v>28.322906196233152</v>
      </c>
      <c r="AX114" s="22">
        <v>0</v>
      </c>
      <c r="AY114" s="22">
        <v>0</v>
      </c>
      <c r="AZ114" s="23">
        <v>60.40812471293546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0.2173101849354839</v>
      </c>
      <c r="BG114" s="22">
        <v>0.06514875806451613</v>
      </c>
      <c r="BH114" s="22">
        <v>0</v>
      </c>
      <c r="BI114" s="22">
        <v>0</v>
      </c>
      <c r="BJ114" s="23">
        <v>3.8306969671935485</v>
      </c>
      <c r="BK114" s="24">
        <f aca="true" t="shared" si="6" ref="BK114:BK133">SUM(C114:BJ114)</f>
        <v>133.20240054910408</v>
      </c>
    </row>
    <row r="115" spans="1:63" s="25" customFormat="1" ht="15">
      <c r="A115" s="20"/>
      <c r="B115" s="7" t="s">
        <v>195</v>
      </c>
      <c r="C115" s="21">
        <v>0</v>
      </c>
      <c r="D115" s="22">
        <v>0</v>
      </c>
      <c r="E115" s="22">
        <v>0</v>
      </c>
      <c r="F115" s="22">
        <v>0</v>
      </c>
      <c r="G115" s="23">
        <v>0</v>
      </c>
      <c r="H115" s="21">
        <v>2.0239649758387106</v>
      </c>
      <c r="I115" s="22">
        <v>6.515858709677419</v>
      </c>
      <c r="J115" s="22">
        <v>0</v>
      </c>
      <c r="K115" s="22">
        <v>0</v>
      </c>
      <c r="L115" s="23">
        <v>0.040500532451612906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0.0031940480645161282</v>
      </c>
      <c r="S115" s="22">
        <v>0</v>
      </c>
      <c r="T115" s="22">
        <v>0</v>
      </c>
      <c r="U115" s="22">
        <v>0</v>
      </c>
      <c r="V115" s="23">
        <v>0.06388096774193548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0.03632983329032258</v>
      </c>
      <c r="AW115" s="22">
        <v>11.226927967543213</v>
      </c>
      <c r="AX115" s="22">
        <v>0</v>
      </c>
      <c r="AY115" s="22">
        <v>0</v>
      </c>
      <c r="AZ115" s="23">
        <v>10.778896372483873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0.025859777903225807</v>
      </c>
      <c r="BG115" s="22">
        <v>0</v>
      </c>
      <c r="BH115" s="22">
        <v>0</v>
      </c>
      <c r="BI115" s="22">
        <v>0</v>
      </c>
      <c r="BJ115" s="23">
        <v>0.6307073686129032</v>
      </c>
      <c r="BK115" s="24">
        <f t="shared" si="6"/>
        <v>31.34612055360773</v>
      </c>
    </row>
    <row r="116" spans="1:63" s="25" customFormat="1" ht="15">
      <c r="A116" s="20"/>
      <c r="B116" s="7" t="s">
        <v>196</v>
      </c>
      <c r="C116" s="21">
        <v>0</v>
      </c>
      <c r="D116" s="22">
        <v>0</v>
      </c>
      <c r="E116" s="22">
        <v>0</v>
      </c>
      <c r="F116" s="22">
        <v>0</v>
      </c>
      <c r="G116" s="23">
        <v>0</v>
      </c>
      <c r="H116" s="21">
        <v>0.10123541493548388</v>
      </c>
      <c r="I116" s="22">
        <v>0.6574459677419355</v>
      </c>
      <c r="J116" s="22">
        <v>0</v>
      </c>
      <c r="K116" s="22">
        <v>0</v>
      </c>
      <c r="L116" s="23">
        <v>13.097168536387096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0.01775104112903226</v>
      </c>
      <c r="S116" s="22">
        <v>1.314891935483871</v>
      </c>
      <c r="T116" s="22">
        <v>0</v>
      </c>
      <c r="U116" s="22">
        <v>0</v>
      </c>
      <c r="V116" s="23">
        <v>0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149.95059282958067</v>
      </c>
      <c r="AW116" s="22">
        <v>151.5796027447041</v>
      </c>
      <c r="AX116" s="22">
        <v>0</v>
      </c>
      <c r="AY116" s="22">
        <v>0</v>
      </c>
      <c r="AZ116" s="23">
        <v>158.5049468055807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50.68607422674192</v>
      </c>
      <c r="BG116" s="22">
        <v>6.433889640612902</v>
      </c>
      <c r="BH116" s="22">
        <v>0</v>
      </c>
      <c r="BI116" s="22">
        <v>0</v>
      </c>
      <c r="BJ116" s="23">
        <v>0.6790492382580645</v>
      </c>
      <c r="BK116" s="24">
        <f t="shared" si="6"/>
        <v>533.0226483811557</v>
      </c>
    </row>
    <row r="117" spans="1:63" s="25" customFormat="1" ht="15">
      <c r="A117" s="20"/>
      <c r="B117" s="7" t="s">
        <v>197</v>
      </c>
      <c r="C117" s="21">
        <v>0</v>
      </c>
      <c r="D117" s="22">
        <v>0</v>
      </c>
      <c r="E117" s="22">
        <v>0</v>
      </c>
      <c r="F117" s="22">
        <v>0</v>
      </c>
      <c r="G117" s="23">
        <v>0</v>
      </c>
      <c r="H117" s="21">
        <v>0.10228281900000001</v>
      </c>
      <c r="I117" s="22">
        <v>44.908906451567965</v>
      </c>
      <c r="J117" s="22">
        <v>0</v>
      </c>
      <c r="K117" s="22">
        <v>0</v>
      </c>
      <c r="L117" s="23">
        <v>5.096020077870968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0.0019246691935483875</v>
      </c>
      <c r="S117" s="22">
        <v>0</v>
      </c>
      <c r="T117" s="22">
        <v>0</v>
      </c>
      <c r="U117" s="22">
        <v>0</v>
      </c>
      <c r="V117" s="23">
        <v>0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0.2016259008387097</v>
      </c>
      <c r="AW117" s="22">
        <v>0</v>
      </c>
      <c r="AX117" s="22">
        <v>0</v>
      </c>
      <c r="AY117" s="22">
        <v>0</v>
      </c>
      <c r="AZ117" s="23">
        <v>5.183581609225806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0.025587038709677417</v>
      </c>
      <c r="BG117" s="22">
        <v>0</v>
      </c>
      <c r="BH117" s="22">
        <v>0</v>
      </c>
      <c r="BI117" s="22">
        <v>0</v>
      </c>
      <c r="BJ117" s="23">
        <v>0.051174077419354834</v>
      </c>
      <c r="BK117" s="24">
        <f t="shared" si="6"/>
        <v>55.57110264382603</v>
      </c>
    </row>
    <row r="118" spans="1:63" s="25" customFormat="1" ht="15">
      <c r="A118" s="20"/>
      <c r="B118" s="7" t="s">
        <v>198</v>
      </c>
      <c r="C118" s="21">
        <v>0</v>
      </c>
      <c r="D118" s="22">
        <v>0</v>
      </c>
      <c r="E118" s="22">
        <v>0</v>
      </c>
      <c r="F118" s="22">
        <v>0</v>
      </c>
      <c r="G118" s="23">
        <v>0</v>
      </c>
      <c r="H118" s="21">
        <v>0.22349515187096777</v>
      </c>
      <c r="I118" s="22">
        <v>0</v>
      </c>
      <c r="J118" s="22">
        <v>0</v>
      </c>
      <c r="K118" s="22">
        <v>0</v>
      </c>
      <c r="L118" s="23">
        <v>0.18541692419354838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0.024678447677419356</v>
      </c>
      <c r="S118" s="22">
        <v>0</v>
      </c>
      <c r="T118" s="22">
        <v>0</v>
      </c>
      <c r="U118" s="22">
        <v>0</v>
      </c>
      <c r="V118" s="23">
        <v>0.00616003064516129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1.423487480645161</v>
      </c>
      <c r="AW118" s="22">
        <v>0.3894963613946764</v>
      </c>
      <c r="AX118" s="22">
        <v>0</v>
      </c>
      <c r="AY118" s="22">
        <v>0</v>
      </c>
      <c r="AZ118" s="23">
        <v>26.25610598864516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0.007884532032258064</v>
      </c>
      <c r="BG118" s="22">
        <v>0.608588064516129</v>
      </c>
      <c r="BH118" s="22">
        <v>0</v>
      </c>
      <c r="BI118" s="22">
        <v>0</v>
      </c>
      <c r="BJ118" s="23">
        <v>0.3529810774193548</v>
      </c>
      <c r="BK118" s="24">
        <f t="shared" si="6"/>
        <v>29.478294059039836</v>
      </c>
    </row>
    <row r="119" spans="1:63" s="25" customFormat="1" ht="15">
      <c r="A119" s="20"/>
      <c r="B119" s="7" t="s">
        <v>199</v>
      </c>
      <c r="C119" s="21">
        <v>0</v>
      </c>
      <c r="D119" s="22">
        <v>0</v>
      </c>
      <c r="E119" s="22">
        <v>0</v>
      </c>
      <c r="F119" s="22">
        <v>0</v>
      </c>
      <c r="G119" s="23">
        <v>0</v>
      </c>
      <c r="H119" s="21">
        <v>0.08613280225806451</v>
      </c>
      <c r="I119" s="22">
        <v>86.28404201290323</v>
      </c>
      <c r="J119" s="22">
        <v>0</v>
      </c>
      <c r="K119" s="22">
        <v>0</v>
      </c>
      <c r="L119" s="23">
        <v>1.9810298061612908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0.006978343225806451</v>
      </c>
      <c r="S119" s="22">
        <v>0</v>
      </c>
      <c r="T119" s="22">
        <v>0</v>
      </c>
      <c r="U119" s="22">
        <v>0</v>
      </c>
      <c r="V119" s="23">
        <v>0.0015225476129032255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0.07384634774193548</v>
      </c>
      <c r="AW119" s="22">
        <v>60.251358506612625</v>
      </c>
      <c r="AX119" s="22">
        <v>0</v>
      </c>
      <c r="AY119" s="22">
        <v>0</v>
      </c>
      <c r="AZ119" s="23">
        <v>5.091594843967742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0.001899853548387097</v>
      </c>
      <c r="BG119" s="22">
        <v>30.39765677419355</v>
      </c>
      <c r="BH119" s="22">
        <v>0</v>
      </c>
      <c r="BI119" s="22">
        <v>0</v>
      </c>
      <c r="BJ119" s="23">
        <v>0.06332845161290322</v>
      </c>
      <c r="BK119" s="24">
        <f t="shared" si="6"/>
        <v>184.23939028983847</v>
      </c>
    </row>
    <row r="120" spans="1:63" s="25" customFormat="1" ht="15">
      <c r="A120" s="20"/>
      <c r="B120" s="7" t="s">
        <v>200</v>
      </c>
      <c r="C120" s="21">
        <v>0</v>
      </c>
      <c r="D120" s="22">
        <v>1.2706290322580645</v>
      </c>
      <c r="E120" s="22">
        <v>0</v>
      </c>
      <c r="F120" s="22">
        <v>0</v>
      </c>
      <c r="G120" s="23">
        <v>0</v>
      </c>
      <c r="H120" s="21">
        <v>0.054778088290322574</v>
      </c>
      <c r="I120" s="22">
        <v>71.1615789516129</v>
      </c>
      <c r="J120" s="22">
        <v>0</v>
      </c>
      <c r="K120" s="22">
        <v>0</v>
      </c>
      <c r="L120" s="23">
        <v>14.17005347651613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0.008132025161290322</v>
      </c>
      <c r="S120" s="22">
        <v>0</v>
      </c>
      <c r="T120" s="22">
        <v>0</v>
      </c>
      <c r="U120" s="22">
        <v>0</v>
      </c>
      <c r="V120" s="23">
        <v>0.003062215903225807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0.09018043829032257</v>
      </c>
      <c r="AW120" s="22">
        <v>0</v>
      </c>
      <c r="AX120" s="22">
        <v>0</v>
      </c>
      <c r="AY120" s="22">
        <v>0</v>
      </c>
      <c r="AZ120" s="23">
        <v>0.14968760580645163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0.04249605758064517</v>
      </c>
      <c r="BG120" s="22">
        <v>15.222468387242493</v>
      </c>
      <c r="BH120" s="22">
        <v>0</v>
      </c>
      <c r="BI120" s="22">
        <v>0</v>
      </c>
      <c r="BJ120" s="23">
        <v>0.31713475806451613</v>
      </c>
      <c r="BK120" s="24">
        <f t="shared" si="6"/>
        <v>102.49020103672636</v>
      </c>
    </row>
    <row r="121" spans="1:63" s="25" customFormat="1" ht="15">
      <c r="A121" s="20"/>
      <c r="B121" s="7" t="s">
        <v>201</v>
      </c>
      <c r="C121" s="21">
        <v>0</v>
      </c>
      <c r="D121" s="22">
        <v>0</v>
      </c>
      <c r="E121" s="22">
        <v>0</v>
      </c>
      <c r="F121" s="22">
        <v>0</v>
      </c>
      <c r="G121" s="23">
        <v>0</v>
      </c>
      <c r="H121" s="21">
        <v>0.011585090322580644</v>
      </c>
      <c r="I121" s="22">
        <v>25.21339010580645</v>
      </c>
      <c r="J121" s="22">
        <v>0</v>
      </c>
      <c r="K121" s="22">
        <v>0</v>
      </c>
      <c r="L121" s="23">
        <v>0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0.025658829677419354</v>
      </c>
      <c r="S121" s="22">
        <v>0.22174721032258063</v>
      </c>
      <c r="T121" s="22">
        <v>0</v>
      </c>
      <c r="U121" s="22">
        <v>0</v>
      </c>
      <c r="V121" s="23">
        <v>0.8897635419354839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0.006564816774193548</v>
      </c>
      <c r="AW121" s="22">
        <v>0</v>
      </c>
      <c r="AX121" s="22">
        <v>0</v>
      </c>
      <c r="AY121" s="22">
        <v>0</v>
      </c>
      <c r="AZ121" s="23">
        <v>0.8617928206451614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0.00014277548387096775</v>
      </c>
      <c r="BG121" s="22">
        <v>4.2832645161032366</v>
      </c>
      <c r="BH121" s="22">
        <v>0</v>
      </c>
      <c r="BI121" s="22">
        <v>0</v>
      </c>
      <c r="BJ121" s="23">
        <v>0.00571101935483871</v>
      </c>
      <c r="BK121" s="24">
        <f t="shared" si="6"/>
        <v>31.51962072642581</v>
      </c>
    </row>
    <row r="122" spans="1:63" s="25" customFormat="1" ht="15">
      <c r="A122" s="20"/>
      <c r="B122" s="7" t="s">
        <v>202</v>
      </c>
      <c r="C122" s="21">
        <v>0</v>
      </c>
      <c r="D122" s="22">
        <v>0</v>
      </c>
      <c r="E122" s="22">
        <v>0</v>
      </c>
      <c r="F122" s="22">
        <v>0</v>
      </c>
      <c r="G122" s="23">
        <v>0</v>
      </c>
      <c r="H122" s="21">
        <v>0.20011684787096776</v>
      </c>
      <c r="I122" s="22">
        <v>7.166202148387097</v>
      </c>
      <c r="J122" s="22">
        <v>0</v>
      </c>
      <c r="K122" s="22">
        <v>0</v>
      </c>
      <c r="L122" s="23">
        <v>4.320015042806451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0.12266621209677418</v>
      </c>
      <c r="S122" s="22">
        <v>6.158139990258064</v>
      </c>
      <c r="T122" s="22">
        <v>0</v>
      </c>
      <c r="U122" s="22">
        <v>0</v>
      </c>
      <c r="V122" s="23">
        <v>3.517953781935484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1.040873737032258</v>
      </c>
      <c r="AW122" s="22">
        <v>20.530997218063636</v>
      </c>
      <c r="AX122" s="22">
        <v>0</v>
      </c>
      <c r="AY122" s="22">
        <v>0</v>
      </c>
      <c r="AZ122" s="23">
        <v>32.40303659874194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0.6118008632580645</v>
      </c>
      <c r="BG122" s="22">
        <v>3.822495235709677</v>
      </c>
      <c r="BH122" s="22">
        <v>0</v>
      </c>
      <c r="BI122" s="22">
        <v>0</v>
      </c>
      <c r="BJ122" s="23">
        <v>6.0182764889032265</v>
      </c>
      <c r="BK122" s="24">
        <f t="shared" si="6"/>
        <v>85.91257416506366</v>
      </c>
    </row>
    <row r="123" spans="1:63" s="25" customFormat="1" ht="15">
      <c r="A123" s="20"/>
      <c r="B123" s="7" t="s">
        <v>203</v>
      </c>
      <c r="C123" s="21">
        <v>0</v>
      </c>
      <c r="D123" s="22">
        <v>0</v>
      </c>
      <c r="E123" s="22">
        <v>0</v>
      </c>
      <c r="F123" s="22">
        <v>0</v>
      </c>
      <c r="G123" s="23">
        <v>0</v>
      </c>
      <c r="H123" s="21">
        <v>0.04519853274193548</v>
      </c>
      <c r="I123" s="22">
        <v>42.17294742522581</v>
      </c>
      <c r="J123" s="22">
        <v>0</v>
      </c>
      <c r="K123" s="22">
        <v>0</v>
      </c>
      <c r="L123" s="23">
        <v>0.22268903548387095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0.034113023677419356</v>
      </c>
      <c r="S123" s="22">
        <v>2.840190641354839</v>
      </c>
      <c r="T123" s="22">
        <v>0</v>
      </c>
      <c r="U123" s="22">
        <v>0</v>
      </c>
      <c r="V123" s="23">
        <v>1.0913991772903227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0.032244172258064516</v>
      </c>
      <c r="AW123" s="22">
        <v>4.929449970990807</v>
      </c>
      <c r="AX123" s="22">
        <v>0</v>
      </c>
      <c r="AY123" s="22">
        <v>0</v>
      </c>
      <c r="AZ123" s="23">
        <v>0.08793865161290323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0.00046412006451612914</v>
      </c>
      <c r="BG123" s="22">
        <v>0</v>
      </c>
      <c r="BH123" s="22">
        <v>0</v>
      </c>
      <c r="BI123" s="22">
        <v>0</v>
      </c>
      <c r="BJ123" s="23">
        <v>0.10795043041935484</v>
      </c>
      <c r="BK123" s="24">
        <f t="shared" si="6"/>
        <v>51.564585181119845</v>
      </c>
    </row>
    <row r="124" spans="1:63" s="25" customFormat="1" ht="15">
      <c r="A124" s="20"/>
      <c r="B124" s="7" t="s">
        <v>204</v>
      </c>
      <c r="C124" s="21">
        <v>0</v>
      </c>
      <c r="D124" s="22">
        <v>0</v>
      </c>
      <c r="E124" s="22">
        <v>0</v>
      </c>
      <c r="F124" s="22">
        <v>0</v>
      </c>
      <c r="G124" s="23">
        <v>0</v>
      </c>
      <c r="H124" s="21">
        <v>0.0028579741935483866</v>
      </c>
      <c r="I124" s="22">
        <v>38.53808633387097</v>
      </c>
      <c r="J124" s="22">
        <v>0</v>
      </c>
      <c r="K124" s="22">
        <v>0</v>
      </c>
      <c r="L124" s="23">
        <v>0.3290126754193548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0.00014289870967741937</v>
      </c>
      <c r="S124" s="22">
        <v>1.714784516129032</v>
      </c>
      <c r="T124" s="22">
        <v>0</v>
      </c>
      <c r="U124" s="22">
        <v>0</v>
      </c>
      <c r="V124" s="23">
        <v>0.34295690322580646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</v>
      </c>
      <c r="AM124" s="22">
        <v>0</v>
      </c>
      <c r="AN124" s="22">
        <v>0</v>
      </c>
      <c r="AO124" s="22">
        <v>0</v>
      </c>
      <c r="AP124" s="23">
        <v>0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0.0008558409677419356</v>
      </c>
      <c r="AW124" s="22">
        <v>2.8528032257896117</v>
      </c>
      <c r="AX124" s="22">
        <v>0</v>
      </c>
      <c r="AY124" s="22">
        <v>0</v>
      </c>
      <c r="AZ124" s="23">
        <v>0.01654625870967742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0.0028528032258064513</v>
      </c>
      <c r="BG124" s="22">
        <v>0</v>
      </c>
      <c r="BH124" s="22">
        <v>0</v>
      </c>
      <c r="BI124" s="22">
        <v>0</v>
      </c>
      <c r="BJ124" s="23">
        <v>0.0884369</v>
      </c>
      <c r="BK124" s="24">
        <f t="shared" si="6"/>
        <v>43.88933633024122</v>
      </c>
    </row>
    <row r="125" spans="1:63" s="25" customFormat="1" ht="15">
      <c r="A125" s="20"/>
      <c r="B125" s="7" t="s">
        <v>205</v>
      </c>
      <c r="C125" s="21">
        <v>0</v>
      </c>
      <c r="D125" s="22">
        <v>0</v>
      </c>
      <c r="E125" s="22">
        <v>0</v>
      </c>
      <c r="F125" s="22">
        <v>0</v>
      </c>
      <c r="G125" s="23">
        <v>0</v>
      </c>
      <c r="H125" s="21">
        <v>0.37155030948387097</v>
      </c>
      <c r="I125" s="22">
        <v>25.337452353225803</v>
      </c>
      <c r="J125" s="22">
        <v>0</v>
      </c>
      <c r="K125" s="22">
        <v>0</v>
      </c>
      <c r="L125" s="23">
        <v>11.551079977935487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2.6932815746451606</v>
      </c>
      <c r="S125" s="22">
        <v>6.156906451612903</v>
      </c>
      <c r="T125" s="22">
        <v>0</v>
      </c>
      <c r="U125" s="22">
        <v>0</v>
      </c>
      <c r="V125" s="23">
        <v>5.816840779322582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</v>
      </c>
      <c r="AM125" s="22">
        <v>0</v>
      </c>
      <c r="AN125" s="22">
        <v>0</v>
      </c>
      <c r="AO125" s="22">
        <v>0</v>
      </c>
      <c r="AP125" s="23">
        <v>0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2.2988093415483863</v>
      </c>
      <c r="AW125" s="22">
        <v>21.416736896337028</v>
      </c>
      <c r="AX125" s="22">
        <v>0</v>
      </c>
      <c r="AY125" s="22">
        <v>0</v>
      </c>
      <c r="AZ125" s="23">
        <v>74.61700832829031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0.7680185670967743</v>
      </c>
      <c r="BG125" s="22">
        <v>5.385449130129032</v>
      </c>
      <c r="BH125" s="22">
        <v>0</v>
      </c>
      <c r="BI125" s="22">
        <v>0</v>
      </c>
      <c r="BJ125" s="23">
        <v>11.354297461225807</v>
      </c>
      <c r="BK125" s="24">
        <f t="shared" si="6"/>
        <v>167.76743117085314</v>
      </c>
    </row>
    <row r="126" spans="1:63" s="25" customFormat="1" ht="15">
      <c r="A126" s="20"/>
      <c r="B126" s="7" t="s">
        <v>206</v>
      </c>
      <c r="C126" s="21">
        <v>0</v>
      </c>
      <c r="D126" s="22">
        <v>0</v>
      </c>
      <c r="E126" s="22">
        <v>0</v>
      </c>
      <c r="F126" s="22">
        <v>0</v>
      </c>
      <c r="G126" s="23">
        <v>0</v>
      </c>
      <c r="H126" s="21">
        <v>0.028211264</v>
      </c>
      <c r="I126" s="22">
        <v>41.37841645161291</v>
      </c>
      <c r="J126" s="22">
        <v>0</v>
      </c>
      <c r="K126" s="22">
        <v>0</v>
      </c>
      <c r="L126" s="23">
        <v>2.1509412132258063</v>
      </c>
      <c r="M126" s="21">
        <v>0</v>
      </c>
      <c r="N126" s="22">
        <v>0</v>
      </c>
      <c r="O126" s="22">
        <v>0</v>
      </c>
      <c r="P126" s="22">
        <v>0</v>
      </c>
      <c r="Q126" s="23">
        <v>0</v>
      </c>
      <c r="R126" s="21">
        <v>1.4247763305483871</v>
      </c>
      <c r="S126" s="22">
        <v>2.132908064516129</v>
      </c>
      <c r="T126" s="22">
        <v>0</v>
      </c>
      <c r="U126" s="22">
        <v>0</v>
      </c>
      <c r="V126" s="23">
        <v>1.5257402354838712</v>
      </c>
      <c r="W126" s="21">
        <v>0</v>
      </c>
      <c r="X126" s="22">
        <v>0</v>
      </c>
      <c r="Y126" s="22">
        <v>0</v>
      </c>
      <c r="Z126" s="22">
        <v>0</v>
      </c>
      <c r="AA126" s="23">
        <v>0</v>
      </c>
      <c r="AB126" s="21">
        <v>0</v>
      </c>
      <c r="AC126" s="22">
        <v>0</v>
      </c>
      <c r="AD126" s="22">
        <v>0</v>
      </c>
      <c r="AE126" s="22">
        <v>0</v>
      </c>
      <c r="AF126" s="23">
        <v>0</v>
      </c>
      <c r="AG126" s="21">
        <v>0</v>
      </c>
      <c r="AH126" s="22">
        <v>0</v>
      </c>
      <c r="AI126" s="22">
        <v>0</v>
      </c>
      <c r="AJ126" s="22">
        <v>0</v>
      </c>
      <c r="AK126" s="23">
        <v>0</v>
      </c>
      <c r="AL126" s="21">
        <v>0</v>
      </c>
      <c r="AM126" s="22">
        <v>0</v>
      </c>
      <c r="AN126" s="22">
        <v>0</v>
      </c>
      <c r="AO126" s="22">
        <v>0</v>
      </c>
      <c r="AP126" s="23">
        <v>0</v>
      </c>
      <c r="AQ126" s="21">
        <v>0</v>
      </c>
      <c r="AR126" s="22">
        <v>0</v>
      </c>
      <c r="AS126" s="22">
        <v>0</v>
      </c>
      <c r="AT126" s="22">
        <v>0</v>
      </c>
      <c r="AU126" s="23">
        <v>0</v>
      </c>
      <c r="AV126" s="21">
        <v>0.017312665806451612</v>
      </c>
      <c r="AW126" s="22">
        <v>3.1219561290590883</v>
      </c>
      <c r="AX126" s="22">
        <v>0</v>
      </c>
      <c r="AY126" s="22">
        <v>0</v>
      </c>
      <c r="AZ126" s="23">
        <v>1.1040372129032259</v>
      </c>
      <c r="BA126" s="21">
        <v>0</v>
      </c>
      <c r="BB126" s="22">
        <v>0</v>
      </c>
      <c r="BC126" s="22">
        <v>0</v>
      </c>
      <c r="BD126" s="22">
        <v>0</v>
      </c>
      <c r="BE126" s="23">
        <v>0</v>
      </c>
      <c r="BF126" s="21">
        <v>0.00014190709677419357</v>
      </c>
      <c r="BG126" s="22">
        <v>0</v>
      </c>
      <c r="BH126" s="22">
        <v>0</v>
      </c>
      <c r="BI126" s="22">
        <v>0</v>
      </c>
      <c r="BJ126" s="23">
        <v>0.014900245161290323</v>
      </c>
      <c r="BK126" s="24">
        <f t="shared" si="6"/>
        <v>52.89934171941394</v>
      </c>
    </row>
    <row r="127" spans="1:63" s="25" customFormat="1" ht="15">
      <c r="A127" s="20"/>
      <c r="B127" s="7" t="s">
        <v>207</v>
      </c>
      <c r="C127" s="21">
        <v>0</v>
      </c>
      <c r="D127" s="22">
        <v>0.9727645161290324</v>
      </c>
      <c r="E127" s="22">
        <v>0</v>
      </c>
      <c r="F127" s="22">
        <v>0</v>
      </c>
      <c r="G127" s="23">
        <v>0</v>
      </c>
      <c r="H127" s="21">
        <v>0.03657594580645161</v>
      </c>
      <c r="I127" s="22">
        <v>22.38261981603226</v>
      </c>
      <c r="J127" s="22">
        <v>0</v>
      </c>
      <c r="K127" s="22">
        <v>0</v>
      </c>
      <c r="L127" s="23">
        <v>0.25064898854838713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0.0006485096774193548</v>
      </c>
      <c r="S127" s="22">
        <v>5.188077419354839</v>
      </c>
      <c r="T127" s="22">
        <v>0</v>
      </c>
      <c r="U127" s="22">
        <v>0</v>
      </c>
      <c r="V127" s="23">
        <v>1.6212741935483872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</v>
      </c>
      <c r="AM127" s="22">
        <v>0</v>
      </c>
      <c r="AN127" s="22">
        <v>0</v>
      </c>
      <c r="AO127" s="22">
        <v>0</v>
      </c>
      <c r="AP127" s="23">
        <v>0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0.02685400429032258</v>
      </c>
      <c r="AW127" s="22">
        <v>0.9710361288493289</v>
      </c>
      <c r="AX127" s="22">
        <v>0</v>
      </c>
      <c r="AY127" s="22">
        <v>0</v>
      </c>
      <c r="AZ127" s="23">
        <v>1.7747115355161291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0</v>
      </c>
      <c r="BG127" s="22">
        <v>0.32367870967741935</v>
      </c>
      <c r="BH127" s="22">
        <v>0</v>
      </c>
      <c r="BI127" s="22">
        <v>0</v>
      </c>
      <c r="BJ127" s="23">
        <v>0.06473574193548387</v>
      </c>
      <c r="BK127" s="24">
        <f t="shared" si="6"/>
        <v>33.61362550936546</v>
      </c>
    </row>
    <row r="128" spans="1:63" s="25" customFormat="1" ht="15">
      <c r="A128" s="20"/>
      <c r="B128" s="7" t="s">
        <v>208</v>
      </c>
      <c r="C128" s="21">
        <v>0</v>
      </c>
      <c r="D128" s="22">
        <v>0</v>
      </c>
      <c r="E128" s="22">
        <v>0</v>
      </c>
      <c r="F128" s="22">
        <v>0</v>
      </c>
      <c r="G128" s="23">
        <v>0</v>
      </c>
      <c r="H128" s="21">
        <v>0.028551527419354836</v>
      </c>
      <c r="I128" s="22">
        <v>7.936175483870969</v>
      </c>
      <c r="J128" s="22">
        <v>0</v>
      </c>
      <c r="K128" s="22">
        <v>0</v>
      </c>
      <c r="L128" s="23">
        <v>0.6835785120967742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0.003117783225806452</v>
      </c>
      <c r="S128" s="22">
        <v>0</v>
      </c>
      <c r="T128" s="22">
        <v>0</v>
      </c>
      <c r="U128" s="22">
        <v>0</v>
      </c>
      <c r="V128" s="23">
        <v>2.2373892671612903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0</v>
      </c>
      <c r="AC128" s="22">
        <v>0</v>
      </c>
      <c r="AD128" s="22">
        <v>0</v>
      </c>
      <c r="AE128" s="22">
        <v>0</v>
      </c>
      <c r="AF128" s="23">
        <v>0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0</v>
      </c>
      <c r="AM128" s="22">
        <v>0</v>
      </c>
      <c r="AN128" s="22">
        <v>0</v>
      </c>
      <c r="AO128" s="22">
        <v>0</v>
      </c>
      <c r="AP128" s="23">
        <v>0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0.014850403064516128</v>
      </c>
      <c r="AW128" s="22">
        <v>0.7072967742967422</v>
      </c>
      <c r="AX128" s="22">
        <v>0</v>
      </c>
      <c r="AY128" s="22">
        <v>0</v>
      </c>
      <c r="AZ128" s="23">
        <v>2.2197594717096774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0.00028291870967741943</v>
      </c>
      <c r="BG128" s="22">
        <v>0</v>
      </c>
      <c r="BH128" s="22">
        <v>0</v>
      </c>
      <c r="BI128" s="22">
        <v>0</v>
      </c>
      <c r="BJ128" s="23">
        <v>0.07072967741935483</v>
      </c>
      <c r="BK128" s="24">
        <f t="shared" si="6"/>
        <v>13.901731818974161</v>
      </c>
    </row>
    <row r="129" spans="1:63" s="25" customFormat="1" ht="15">
      <c r="A129" s="20"/>
      <c r="B129" s="7" t="s">
        <v>209</v>
      </c>
      <c r="C129" s="21">
        <v>0</v>
      </c>
      <c r="D129" s="22">
        <v>0</v>
      </c>
      <c r="E129" s="22">
        <v>0</v>
      </c>
      <c r="F129" s="22">
        <v>0</v>
      </c>
      <c r="G129" s="23">
        <v>0</v>
      </c>
      <c r="H129" s="21">
        <v>3.184536507903226</v>
      </c>
      <c r="I129" s="22">
        <v>9.151293787580645</v>
      </c>
      <c r="J129" s="22">
        <v>0</v>
      </c>
      <c r="K129" s="22">
        <v>0</v>
      </c>
      <c r="L129" s="23">
        <v>10.87674674867742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0.22096982638709678</v>
      </c>
      <c r="S129" s="22">
        <v>0.13218403687096777</v>
      </c>
      <c r="T129" s="22">
        <v>0</v>
      </c>
      <c r="U129" s="22">
        <v>0</v>
      </c>
      <c r="V129" s="23">
        <v>5.99293449132258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</v>
      </c>
      <c r="AM129" s="22">
        <v>0</v>
      </c>
      <c r="AN129" s="22">
        <v>0</v>
      </c>
      <c r="AO129" s="22">
        <v>0</v>
      </c>
      <c r="AP129" s="23">
        <v>0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2.051922440387097</v>
      </c>
      <c r="AW129" s="22">
        <v>5.928999047661439</v>
      </c>
      <c r="AX129" s="22">
        <v>0</v>
      </c>
      <c r="AY129" s="22">
        <v>0</v>
      </c>
      <c r="AZ129" s="23">
        <v>48.39249849848386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0.4032371236129032</v>
      </c>
      <c r="BG129" s="22">
        <v>0.2487966998387097</v>
      </c>
      <c r="BH129" s="22">
        <v>0</v>
      </c>
      <c r="BI129" s="22">
        <v>0</v>
      </c>
      <c r="BJ129" s="23">
        <v>11.677444712096777</v>
      </c>
      <c r="BK129" s="24">
        <f t="shared" si="6"/>
        <v>98.26156392082271</v>
      </c>
    </row>
    <row r="130" spans="1:63" s="25" customFormat="1" ht="15">
      <c r="A130" s="20"/>
      <c r="B130" s="7" t="s">
        <v>210</v>
      </c>
      <c r="C130" s="21">
        <v>0</v>
      </c>
      <c r="D130" s="22">
        <v>0</v>
      </c>
      <c r="E130" s="22">
        <v>0</v>
      </c>
      <c r="F130" s="22">
        <v>0</v>
      </c>
      <c r="G130" s="23">
        <v>0</v>
      </c>
      <c r="H130" s="21">
        <v>0.4591992648387097</v>
      </c>
      <c r="I130" s="22">
        <v>35.49697880941936</v>
      </c>
      <c r="J130" s="22">
        <v>0</v>
      </c>
      <c r="K130" s="22">
        <v>0</v>
      </c>
      <c r="L130" s="23">
        <v>15.425031532935485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0.025121280709677417</v>
      </c>
      <c r="S130" s="22">
        <v>0</v>
      </c>
      <c r="T130" s="22">
        <v>0</v>
      </c>
      <c r="U130" s="22">
        <v>0</v>
      </c>
      <c r="V130" s="23">
        <v>2.823972580645161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0.05919179767741935</v>
      </c>
      <c r="AW130" s="22">
        <v>3.0620254099773936</v>
      </c>
      <c r="AX130" s="22">
        <v>0</v>
      </c>
      <c r="AY130" s="22">
        <v>0</v>
      </c>
      <c r="AZ130" s="23">
        <v>5.5521356060967735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0.006931245129032258</v>
      </c>
      <c r="BG130" s="22">
        <v>0</v>
      </c>
      <c r="BH130" s="22">
        <v>0</v>
      </c>
      <c r="BI130" s="22">
        <v>0</v>
      </c>
      <c r="BJ130" s="23">
        <v>0</v>
      </c>
      <c r="BK130" s="24">
        <f t="shared" si="6"/>
        <v>62.910587527429016</v>
      </c>
    </row>
    <row r="131" spans="1:63" s="25" customFormat="1" ht="15">
      <c r="A131" s="20"/>
      <c r="B131" s="7" t="s">
        <v>211</v>
      </c>
      <c r="C131" s="21">
        <v>0</v>
      </c>
      <c r="D131" s="22">
        <v>0</v>
      </c>
      <c r="E131" s="22">
        <v>0</v>
      </c>
      <c r="F131" s="22">
        <v>0</v>
      </c>
      <c r="G131" s="23">
        <v>0</v>
      </c>
      <c r="H131" s="21">
        <v>0.23851282861290324</v>
      </c>
      <c r="I131" s="22">
        <v>4.701342379645161</v>
      </c>
      <c r="J131" s="22">
        <v>0.3020072050322581</v>
      </c>
      <c r="K131" s="22">
        <v>0</v>
      </c>
      <c r="L131" s="23">
        <v>6.983015103322581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0.20435431193548387</v>
      </c>
      <c r="S131" s="22">
        <v>0.036104111161290316</v>
      </c>
      <c r="T131" s="22">
        <v>1.200577741935484</v>
      </c>
      <c r="U131" s="22">
        <v>0</v>
      </c>
      <c r="V131" s="23">
        <v>6.261012924193548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0</v>
      </c>
      <c r="AM131" s="22">
        <v>0</v>
      </c>
      <c r="AN131" s="22">
        <v>0</v>
      </c>
      <c r="AO131" s="22">
        <v>0</v>
      </c>
      <c r="AP131" s="23">
        <v>0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2.048698005870968</v>
      </c>
      <c r="AW131" s="22">
        <v>9.918424430589015</v>
      </c>
      <c r="AX131" s="22">
        <v>0</v>
      </c>
      <c r="AY131" s="22">
        <v>0</v>
      </c>
      <c r="AZ131" s="23">
        <v>35.677118511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0.5611000258064515</v>
      </c>
      <c r="BG131" s="22">
        <v>0.694285211483871</v>
      </c>
      <c r="BH131" s="22">
        <v>0</v>
      </c>
      <c r="BI131" s="22">
        <v>0</v>
      </c>
      <c r="BJ131" s="23">
        <v>6.024832939612903</v>
      </c>
      <c r="BK131" s="24">
        <f t="shared" si="6"/>
        <v>74.85138573020193</v>
      </c>
    </row>
    <row r="132" spans="1:63" s="25" customFormat="1" ht="15">
      <c r="A132" s="20"/>
      <c r="B132" s="7" t="s">
        <v>212</v>
      </c>
      <c r="C132" s="21">
        <v>0</v>
      </c>
      <c r="D132" s="22">
        <v>0</v>
      </c>
      <c r="E132" s="22">
        <v>0</v>
      </c>
      <c r="F132" s="22">
        <v>0</v>
      </c>
      <c r="G132" s="23">
        <v>0</v>
      </c>
      <c r="H132" s="21">
        <v>0.11362855741935483</v>
      </c>
      <c r="I132" s="22">
        <v>6.7814887448064525</v>
      </c>
      <c r="J132" s="22">
        <v>0</v>
      </c>
      <c r="K132" s="22">
        <v>0</v>
      </c>
      <c r="L132" s="23">
        <v>3.9969062627419354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0.16651176674193546</v>
      </c>
      <c r="S132" s="22">
        <v>0.03376532290322581</v>
      </c>
      <c r="T132" s="22">
        <v>0</v>
      </c>
      <c r="U132" s="22">
        <v>0</v>
      </c>
      <c r="V132" s="23">
        <v>0.9040396061612903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0</v>
      </c>
      <c r="AC132" s="22">
        <v>0</v>
      </c>
      <c r="AD132" s="22">
        <v>0</v>
      </c>
      <c r="AE132" s="22">
        <v>0</v>
      </c>
      <c r="AF132" s="23">
        <v>0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</v>
      </c>
      <c r="AM132" s="22">
        <v>0</v>
      </c>
      <c r="AN132" s="22">
        <v>0</v>
      </c>
      <c r="AO132" s="22">
        <v>0</v>
      </c>
      <c r="AP132" s="23">
        <v>0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3.2659662721935483</v>
      </c>
      <c r="AW132" s="22">
        <v>9.248391876943812</v>
      </c>
      <c r="AX132" s="22">
        <v>0</v>
      </c>
      <c r="AY132" s="22">
        <v>0</v>
      </c>
      <c r="AZ132" s="23">
        <v>38.151802910741935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0.987064906935484</v>
      </c>
      <c r="BG132" s="22">
        <v>0.25972354838709677</v>
      </c>
      <c r="BH132" s="22">
        <v>0</v>
      </c>
      <c r="BI132" s="22">
        <v>0</v>
      </c>
      <c r="BJ132" s="23">
        <v>5.169536469935484</v>
      </c>
      <c r="BK132" s="24">
        <f t="shared" si="6"/>
        <v>69.07882624591156</v>
      </c>
    </row>
    <row r="133" spans="1:63" s="25" customFormat="1" ht="15">
      <c r="A133" s="20"/>
      <c r="B133" s="7" t="s">
        <v>213</v>
      </c>
      <c r="C133" s="21">
        <v>0</v>
      </c>
      <c r="D133" s="22">
        <v>0</v>
      </c>
      <c r="E133" s="22">
        <v>0</v>
      </c>
      <c r="F133" s="22">
        <v>0</v>
      </c>
      <c r="G133" s="23">
        <v>0</v>
      </c>
      <c r="H133" s="21">
        <v>0.010968868354838708</v>
      </c>
      <c r="I133" s="22">
        <v>120.05265870274192</v>
      </c>
      <c r="J133" s="22">
        <v>0</v>
      </c>
      <c r="K133" s="22">
        <v>0</v>
      </c>
      <c r="L133" s="23">
        <v>0.2214617024516129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0.016841598838709677</v>
      </c>
      <c r="S133" s="22">
        <v>0.07809150074193548</v>
      </c>
      <c r="T133" s="22">
        <v>0</v>
      </c>
      <c r="U133" s="22">
        <v>0</v>
      </c>
      <c r="V133" s="23">
        <v>0.006014768903225805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</v>
      </c>
      <c r="AC133" s="22">
        <v>0</v>
      </c>
      <c r="AD133" s="22">
        <v>0</v>
      </c>
      <c r="AE133" s="22">
        <v>0</v>
      </c>
      <c r="AF133" s="23">
        <v>0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</v>
      </c>
      <c r="AM133" s="22">
        <v>0</v>
      </c>
      <c r="AN133" s="22">
        <v>0</v>
      </c>
      <c r="AO133" s="22">
        <v>0</v>
      </c>
      <c r="AP133" s="23">
        <v>0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0.08760003716129033</v>
      </c>
      <c r="AW133" s="22">
        <v>30.341118878154553</v>
      </c>
      <c r="AX133" s="22">
        <v>0</v>
      </c>
      <c r="AY133" s="22">
        <v>0</v>
      </c>
      <c r="AZ133" s="23">
        <v>3.81722559983871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0.10584988977419357</v>
      </c>
      <c r="BG133" s="22">
        <v>0</v>
      </c>
      <c r="BH133" s="22">
        <v>0</v>
      </c>
      <c r="BI133" s="22">
        <v>0</v>
      </c>
      <c r="BJ133" s="23">
        <v>7.361373201774195</v>
      </c>
      <c r="BK133" s="24">
        <f t="shared" si="6"/>
        <v>162.0992047487352</v>
      </c>
    </row>
    <row r="134" spans="1:63" s="30" customFormat="1" ht="15">
      <c r="A134" s="20"/>
      <c r="B134" s="8" t="s">
        <v>15</v>
      </c>
      <c r="C134" s="26">
        <f aca="true" t="shared" si="7" ref="C134:AH134">SUM(C18:C133)</f>
        <v>0</v>
      </c>
      <c r="D134" s="26">
        <f t="shared" si="7"/>
        <v>142.67601139451608</v>
      </c>
      <c r="E134" s="26">
        <f t="shared" si="7"/>
        <v>0</v>
      </c>
      <c r="F134" s="26">
        <f t="shared" si="7"/>
        <v>0</v>
      </c>
      <c r="G134" s="26">
        <f t="shared" si="7"/>
        <v>0</v>
      </c>
      <c r="H134" s="26">
        <f t="shared" si="7"/>
        <v>83.85007844464513</v>
      </c>
      <c r="I134" s="26">
        <f t="shared" si="7"/>
        <v>7627.545649330376</v>
      </c>
      <c r="J134" s="26">
        <f t="shared" si="7"/>
        <v>20.455281672548384</v>
      </c>
      <c r="K134" s="26">
        <f t="shared" si="7"/>
        <v>0</v>
      </c>
      <c r="L134" s="26">
        <f t="shared" si="7"/>
        <v>1313.4925206195803</v>
      </c>
      <c r="M134" s="26">
        <f t="shared" si="7"/>
        <v>0</v>
      </c>
      <c r="N134" s="26">
        <f t="shared" si="7"/>
        <v>0</v>
      </c>
      <c r="O134" s="26">
        <f t="shared" si="7"/>
        <v>0</v>
      </c>
      <c r="P134" s="26">
        <f t="shared" si="7"/>
        <v>0</v>
      </c>
      <c r="Q134" s="26">
        <f t="shared" si="7"/>
        <v>0</v>
      </c>
      <c r="R134" s="26">
        <f t="shared" si="7"/>
        <v>25.29977805612903</v>
      </c>
      <c r="S134" s="26">
        <f t="shared" si="7"/>
        <v>216.26858294741942</v>
      </c>
      <c r="T134" s="26">
        <f t="shared" si="7"/>
        <v>37.2260578212258</v>
      </c>
      <c r="U134" s="26">
        <f t="shared" si="7"/>
        <v>0</v>
      </c>
      <c r="V134" s="26">
        <f t="shared" si="7"/>
        <v>234.53645031012897</v>
      </c>
      <c r="W134" s="26">
        <f t="shared" si="7"/>
        <v>0</v>
      </c>
      <c r="X134" s="26">
        <f t="shared" si="7"/>
        <v>0</v>
      </c>
      <c r="Y134" s="26">
        <f t="shared" si="7"/>
        <v>0</v>
      </c>
      <c r="Z134" s="26">
        <f t="shared" si="7"/>
        <v>0</v>
      </c>
      <c r="AA134" s="26">
        <f t="shared" si="7"/>
        <v>0</v>
      </c>
      <c r="AB134" s="26">
        <f t="shared" si="7"/>
        <v>0</v>
      </c>
      <c r="AC134" s="26">
        <f t="shared" si="7"/>
        <v>0</v>
      </c>
      <c r="AD134" s="26">
        <f t="shared" si="7"/>
        <v>0</v>
      </c>
      <c r="AE134" s="26">
        <f t="shared" si="7"/>
        <v>0</v>
      </c>
      <c r="AF134" s="26">
        <f t="shared" si="7"/>
        <v>0</v>
      </c>
      <c r="AG134" s="26">
        <f t="shared" si="7"/>
        <v>0</v>
      </c>
      <c r="AH134" s="26">
        <f t="shared" si="7"/>
        <v>0</v>
      </c>
      <c r="AI134" s="26">
        <f aca="true" t="shared" si="8" ref="AI134:BK134">SUM(AI18:AI133)</f>
        <v>0</v>
      </c>
      <c r="AJ134" s="26">
        <f t="shared" si="8"/>
        <v>0</v>
      </c>
      <c r="AK134" s="26">
        <f t="shared" si="8"/>
        <v>0</v>
      </c>
      <c r="AL134" s="26">
        <f t="shared" si="8"/>
        <v>0</v>
      </c>
      <c r="AM134" s="26">
        <f t="shared" si="8"/>
        <v>0</v>
      </c>
      <c r="AN134" s="26">
        <f t="shared" si="8"/>
        <v>0</v>
      </c>
      <c r="AO134" s="26">
        <f t="shared" si="8"/>
        <v>0</v>
      </c>
      <c r="AP134" s="26">
        <f t="shared" si="8"/>
        <v>0</v>
      </c>
      <c r="AQ134" s="26">
        <f t="shared" si="8"/>
        <v>0</v>
      </c>
      <c r="AR134" s="26">
        <f t="shared" si="8"/>
        <v>0</v>
      </c>
      <c r="AS134" s="26">
        <f t="shared" si="8"/>
        <v>0</v>
      </c>
      <c r="AT134" s="26">
        <f t="shared" si="8"/>
        <v>0</v>
      </c>
      <c r="AU134" s="26">
        <f t="shared" si="8"/>
        <v>0</v>
      </c>
      <c r="AV134" s="26">
        <f t="shared" si="8"/>
        <v>311.23673511019365</v>
      </c>
      <c r="AW134" s="26">
        <f t="shared" si="8"/>
        <v>995.8595738081478</v>
      </c>
      <c r="AX134" s="26">
        <f t="shared" si="8"/>
        <v>2.971376258258065</v>
      </c>
      <c r="AY134" s="26">
        <f t="shared" si="8"/>
        <v>0</v>
      </c>
      <c r="AZ134" s="26">
        <f t="shared" si="8"/>
        <v>2193.881629495128</v>
      </c>
      <c r="BA134" s="26">
        <f t="shared" si="8"/>
        <v>0</v>
      </c>
      <c r="BB134" s="26">
        <f t="shared" si="8"/>
        <v>0</v>
      </c>
      <c r="BC134" s="26">
        <f t="shared" si="8"/>
        <v>0</v>
      </c>
      <c r="BD134" s="26">
        <f t="shared" si="8"/>
        <v>0</v>
      </c>
      <c r="BE134" s="26">
        <f t="shared" si="8"/>
        <v>0</v>
      </c>
      <c r="BF134" s="26">
        <f t="shared" si="8"/>
        <v>106.26879890939797</v>
      </c>
      <c r="BG134" s="26">
        <f t="shared" si="8"/>
        <v>195.3420588450231</v>
      </c>
      <c r="BH134" s="26">
        <f t="shared" si="8"/>
        <v>2.4442811028387097</v>
      </c>
      <c r="BI134" s="26">
        <f t="shared" si="8"/>
        <v>0</v>
      </c>
      <c r="BJ134" s="26">
        <f t="shared" si="8"/>
        <v>379.64483171083884</v>
      </c>
      <c r="BK134" s="26">
        <f t="shared" si="8"/>
        <v>13888.999695836395</v>
      </c>
    </row>
    <row r="135" spans="3:63" ht="15" customHeight="1"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</row>
    <row r="136" spans="1:63" s="25" customFormat="1" ht="15">
      <c r="A136" s="20" t="s">
        <v>31</v>
      </c>
      <c r="B136" s="5" t="s">
        <v>32</v>
      </c>
      <c r="C136" s="32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4"/>
    </row>
    <row r="137" spans="1:63" s="25" customFormat="1" ht="15">
      <c r="A137" s="20"/>
      <c r="B137" s="7" t="s">
        <v>33</v>
      </c>
      <c r="C137" s="21">
        <v>0</v>
      </c>
      <c r="D137" s="22">
        <v>0</v>
      </c>
      <c r="E137" s="22">
        <v>0</v>
      </c>
      <c r="F137" s="22">
        <v>0</v>
      </c>
      <c r="G137" s="23">
        <v>0</v>
      </c>
      <c r="H137" s="21">
        <v>0</v>
      </c>
      <c r="I137" s="22">
        <v>0</v>
      </c>
      <c r="J137" s="22">
        <v>0</v>
      </c>
      <c r="K137" s="22">
        <v>0</v>
      </c>
      <c r="L137" s="23">
        <v>0</v>
      </c>
      <c r="M137" s="21">
        <v>0</v>
      </c>
      <c r="N137" s="22">
        <v>0</v>
      </c>
      <c r="O137" s="22">
        <v>0</v>
      </c>
      <c r="P137" s="22">
        <v>0</v>
      </c>
      <c r="Q137" s="23">
        <v>0</v>
      </c>
      <c r="R137" s="21">
        <v>0</v>
      </c>
      <c r="S137" s="22">
        <v>0</v>
      </c>
      <c r="T137" s="22">
        <v>0</v>
      </c>
      <c r="U137" s="22">
        <v>0</v>
      </c>
      <c r="V137" s="23">
        <v>0</v>
      </c>
      <c r="W137" s="21">
        <v>0</v>
      </c>
      <c r="X137" s="22">
        <v>0</v>
      </c>
      <c r="Y137" s="22">
        <v>0</v>
      </c>
      <c r="Z137" s="22">
        <v>0</v>
      </c>
      <c r="AA137" s="23">
        <v>0</v>
      </c>
      <c r="AB137" s="21">
        <v>0</v>
      </c>
      <c r="AC137" s="22">
        <v>0</v>
      </c>
      <c r="AD137" s="22">
        <v>0</v>
      </c>
      <c r="AE137" s="22">
        <v>0</v>
      </c>
      <c r="AF137" s="23">
        <v>0</v>
      </c>
      <c r="AG137" s="21">
        <v>0</v>
      </c>
      <c r="AH137" s="22">
        <v>0</v>
      </c>
      <c r="AI137" s="22">
        <v>0</v>
      </c>
      <c r="AJ137" s="22">
        <v>0</v>
      </c>
      <c r="AK137" s="23">
        <v>0</v>
      </c>
      <c r="AL137" s="21">
        <v>0</v>
      </c>
      <c r="AM137" s="22">
        <v>0</v>
      </c>
      <c r="AN137" s="22">
        <v>0</v>
      </c>
      <c r="AO137" s="22">
        <v>0</v>
      </c>
      <c r="AP137" s="23">
        <v>0</v>
      </c>
      <c r="AQ137" s="21">
        <v>0</v>
      </c>
      <c r="AR137" s="22">
        <v>0</v>
      </c>
      <c r="AS137" s="22">
        <v>0</v>
      </c>
      <c r="AT137" s="22">
        <v>0</v>
      </c>
      <c r="AU137" s="23">
        <v>0</v>
      </c>
      <c r="AV137" s="21">
        <v>0</v>
      </c>
      <c r="AW137" s="22">
        <v>0</v>
      </c>
      <c r="AX137" s="22">
        <v>0</v>
      </c>
      <c r="AY137" s="22">
        <v>0</v>
      </c>
      <c r="AZ137" s="23">
        <v>0</v>
      </c>
      <c r="BA137" s="21">
        <v>0</v>
      </c>
      <c r="BB137" s="22">
        <v>0</v>
      </c>
      <c r="BC137" s="22">
        <v>0</v>
      </c>
      <c r="BD137" s="22">
        <v>0</v>
      </c>
      <c r="BE137" s="23">
        <v>0</v>
      </c>
      <c r="BF137" s="21">
        <v>0</v>
      </c>
      <c r="BG137" s="22">
        <v>0</v>
      </c>
      <c r="BH137" s="22">
        <v>0</v>
      </c>
      <c r="BI137" s="22">
        <v>0</v>
      </c>
      <c r="BJ137" s="23">
        <v>0</v>
      </c>
      <c r="BK137" s="24">
        <v>0</v>
      </c>
    </row>
    <row r="138" spans="1:63" s="30" customFormat="1" ht="15">
      <c r="A138" s="20"/>
      <c r="B138" s="8" t="s">
        <v>34</v>
      </c>
      <c r="C138" s="26">
        <v>0</v>
      </c>
      <c r="D138" s="27">
        <v>0</v>
      </c>
      <c r="E138" s="27">
        <v>0</v>
      </c>
      <c r="F138" s="27">
        <v>0</v>
      </c>
      <c r="G138" s="28">
        <v>0</v>
      </c>
      <c r="H138" s="26">
        <v>0</v>
      </c>
      <c r="I138" s="27">
        <v>0</v>
      </c>
      <c r="J138" s="27">
        <v>0</v>
      </c>
      <c r="K138" s="27">
        <v>0</v>
      </c>
      <c r="L138" s="28">
        <v>0</v>
      </c>
      <c r="M138" s="26">
        <v>0</v>
      </c>
      <c r="N138" s="27">
        <v>0</v>
      </c>
      <c r="O138" s="27">
        <v>0</v>
      </c>
      <c r="P138" s="27">
        <v>0</v>
      </c>
      <c r="Q138" s="28">
        <v>0</v>
      </c>
      <c r="R138" s="26">
        <v>0</v>
      </c>
      <c r="S138" s="27">
        <v>0</v>
      </c>
      <c r="T138" s="27">
        <v>0</v>
      </c>
      <c r="U138" s="27">
        <v>0</v>
      </c>
      <c r="V138" s="28">
        <v>0</v>
      </c>
      <c r="W138" s="26">
        <v>0</v>
      </c>
      <c r="X138" s="27">
        <v>0</v>
      </c>
      <c r="Y138" s="27">
        <v>0</v>
      </c>
      <c r="Z138" s="27">
        <v>0</v>
      </c>
      <c r="AA138" s="28">
        <v>0</v>
      </c>
      <c r="AB138" s="26">
        <v>0</v>
      </c>
      <c r="AC138" s="27">
        <v>0</v>
      </c>
      <c r="AD138" s="27">
        <v>0</v>
      </c>
      <c r="AE138" s="27">
        <v>0</v>
      </c>
      <c r="AF138" s="28">
        <v>0</v>
      </c>
      <c r="AG138" s="26">
        <v>0</v>
      </c>
      <c r="AH138" s="27">
        <v>0</v>
      </c>
      <c r="AI138" s="27">
        <v>0</v>
      </c>
      <c r="AJ138" s="27">
        <v>0</v>
      </c>
      <c r="AK138" s="28">
        <v>0</v>
      </c>
      <c r="AL138" s="26">
        <v>0</v>
      </c>
      <c r="AM138" s="27">
        <v>0</v>
      </c>
      <c r="AN138" s="27">
        <v>0</v>
      </c>
      <c r="AO138" s="27">
        <v>0</v>
      </c>
      <c r="AP138" s="28">
        <v>0</v>
      </c>
      <c r="AQ138" s="26">
        <v>0</v>
      </c>
      <c r="AR138" s="27">
        <v>0</v>
      </c>
      <c r="AS138" s="27">
        <v>0</v>
      </c>
      <c r="AT138" s="27">
        <v>0</v>
      </c>
      <c r="AU138" s="28">
        <v>0</v>
      </c>
      <c r="AV138" s="26">
        <v>0</v>
      </c>
      <c r="AW138" s="27">
        <v>0</v>
      </c>
      <c r="AX138" s="27">
        <v>0</v>
      </c>
      <c r="AY138" s="27">
        <v>0</v>
      </c>
      <c r="AZ138" s="28">
        <v>0</v>
      </c>
      <c r="BA138" s="26">
        <v>0</v>
      </c>
      <c r="BB138" s="27">
        <v>0</v>
      </c>
      <c r="BC138" s="27">
        <v>0</v>
      </c>
      <c r="BD138" s="27">
        <v>0</v>
      </c>
      <c r="BE138" s="28">
        <v>0</v>
      </c>
      <c r="BF138" s="26">
        <v>0</v>
      </c>
      <c r="BG138" s="27">
        <v>0</v>
      </c>
      <c r="BH138" s="27">
        <v>0</v>
      </c>
      <c r="BI138" s="27">
        <v>0</v>
      </c>
      <c r="BJ138" s="28">
        <v>0</v>
      </c>
      <c r="BK138" s="29">
        <v>0</v>
      </c>
    </row>
    <row r="139" spans="1:63" s="25" customFormat="1" ht="15">
      <c r="A139" s="20" t="s">
        <v>35</v>
      </c>
      <c r="B139" s="5" t="s">
        <v>36</v>
      </c>
      <c r="C139" s="3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4"/>
    </row>
    <row r="140" spans="1:63" s="25" customFormat="1" ht="15">
      <c r="A140" s="20"/>
      <c r="B140" s="7" t="s">
        <v>33</v>
      </c>
      <c r="C140" s="21">
        <v>0</v>
      </c>
      <c r="D140" s="22">
        <v>0</v>
      </c>
      <c r="E140" s="22">
        <v>0</v>
      </c>
      <c r="F140" s="22">
        <v>0</v>
      </c>
      <c r="G140" s="23">
        <v>0</v>
      </c>
      <c r="H140" s="21">
        <v>0</v>
      </c>
      <c r="I140" s="22">
        <v>0</v>
      </c>
      <c r="J140" s="22">
        <v>0</v>
      </c>
      <c r="K140" s="22">
        <v>0</v>
      </c>
      <c r="L140" s="23">
        <v>0</v>
      </c>
      <c r="M140" s="21">
        <v>0</v>
      </c>
      <c r="N140" s="22">
        <v>0</v>
      </c>
      <c r="O140" s="22">
        <v>0</v>
      </c>
      <c r="P140" s="22">
        <v>0</v>
      </c>
      <c r="Q140" s="23">
        <v>0</v>
      </c>
      <c r="R140" s="21">
        <v>0</v>
      </c>
      <c r="S140" s="22">
        <v>0</v>
      </c>
      <c r="T140" s="22">
        <v>0</v>
      </c>
      <c r="U140" s="22">
        <v>0</v>
      </c>
      <c r="V140" s="23">
        <v>0</v>
      </c>
      <c r="W140" s="21">
        <v>0</v>
      </c>
      <c r="X140" s="22">
        <v>0</v>
      </c>
      <c r="Y140" s="22">
        <v>0</v>
      </c>
      <c r="Z140" s="22">
        <v>0</v>
      </c>
      <c r="AA140" s="23">
        <v>0</v>
      </c>
      <c r="AB140" s="21">
        <v>0</v>
      </c>
      <c r="AC140" s="22">
        <v>0</v>
      </c>
      <c r="AD140" s="22">
        <v>0</v>
      </c>
      <c r="AE140" s="22">
        <v>0</v>
      </c>
      <c r="AF140" s="23">
        <v>0</v>
      </c>
      <c r="AG140" s="21">
        <v>0</v>
      </c>
      <c r="AH140" s="22">
        <v>0</v>
      </c>
      <c r="AI140" s="22">
        <v>0</v>
      </c>
      <c r="AJ140" s="22">
        <v>0</v>
      </c>
      <c r="AK140" s="23">
        <v>0</v>
      </c>
      <c r="AL140" s="21">
        <v>0</v>
      </c>
      <c r="AM140" s="22">
        <v>0</v>
      </c>
      <c r="AN140" s="22">
        <v>0</v>
      </c>
      <c r="AO140" s="22">
        <v>0</v>
      </c>
      <c r="AP140" s="23">
        <v>0</v>
      </c>
      <c r="AQ140" s="21">
        <v>0</v>
      </c>
      <c r="AR140" s="22">
        <v>0</v>
      </c>
      <c r="AS140" s="22">
        <v>0</v>
      </c>
      <c r="AT140" s="22">
        <v>0</v>
      </c>
      <c r="AU140" s="23">
        <v>0</v>
      </c>
      <c r="AV140" s="21">
        <v>0</v>
      </c>
      <c r="AW140" s="22">
        <v>0</v>
      </c>
      <c r="AX140" s="22">
        <v>0</v>
      </c>
      <c r="AY140" s="22">
        <v>0</v>
      </c>
      <c r="AZ140" s="23">
        <v>0</v>
      </c>
      <c r="BA140" s="21">
        <v>0</v>
      </c>
      <c r="BB140" s="22">
        <v>0</v>
      </c>
      <c r="BC140" s="22">
        <v>0</v>
      </c>
      <c r="BD140" s="22">
        <v>0</v>
      </c>
      <c r="BE140" s="23">
        <v>0</v>
      </c>
      <c r="BF140" s="21">
        <v>0</v>
      </c>
      <c r="BG140" s="22">
        <v>0</v>
      </c>
      <c r="BH140" s="22">
        <v>0</v>
      </c>
      <c r="BI140" s="22">
        <v>0</v>
      </c>
      <c r="BJ140" s="23">
        <v>0</v>
      </c>
      <c r="BK140" s="24">
        <v>0</v>
      </c>
    </row>
    <row r="141" spans="1:63" s="30" customFormat="1" ht="15">
      <c r="A141" s="20"/>
      <c r="B141" s="8" t="s">
        <v>37</v>
      </c>
      <c r="C141" s="26">
        <v>0</v>
      </c>
      <c r="D141" s="27">
        <v>0</v>
      </c>
      <c r="E141" s="27">
        <v>0</v>
      </c>
      <c r="F141" s="27">
        <v>0</v>
      </c>
      <c r="G141" s="28">
        <v>0</v>
      </c>
      <c r="H141" s="26">
        <v>0</v>
      </c>
      <c r="I141" s="27">
        <v>0</v>
      </c>
      <c r="J141" s="27">
        <v>0</v>
      </c>
      <c r="K141" s="27">
        <v>0</v>
      </c>
      <c r="L141" s="28">
        <v>0</v>
      </c>
      <c r="M141" s="26">
        <v>0</v>
      </c>
      <c r="N141" s="27">
        <v>0</v>
      </c>
      <c r="O141" s="27">
        <v>0</v>
      </c>
      <c r="P141" s="27">
        <v>0</v>
      </c>
      <c r="Q141" s="28">
        <v>0</v>
      </c>
      <c r="R141" s="26">
        <v>0</v>
      </c>
      <c r="S141" s="27">
        <v>0</v>
      </c>
      <c r="T141" s="27">
        <v>0</v>
      </c>
      <c r="U141" s="27">
        <v>0</v>
      </c>
      <c r="V141" s="28">
        <v>0</v>
      </c>
      <c r="W141" s="26">
        <v>0</v>
      </c>
      <c r="X141" s="27">
        <v>0</v>
      </c>
      <c r="Y141" s="27">
        <v>0</v>
      </c>
      <c r="Z141" s="27">
        <v>0</v>
      </c>
      <c r="AA141" s="28">
        <v>0</v>
      </c>
      <c r="AB141" s="26">
        <v>0</v>
      </c>
      <c r="AC141" s="27">
        <v>0</v>
      </c>
      <c r="AD141" s="27">
        <v>0</v>
      </c>
      <c r="AE141" s="27">
        <v>0</v>
      </c>
      <c r="AF141" s="28">
        <v>0</v>
      </c>
      <c r="AG141" s="26">
        <v>0</v>
      </c>
      <c r="AH141" s="27">
        <v>0</v>
      </c>
      <c r="AI141" s="27">
        <v>0</v>
      </c>
      <c r="AJ141" s="27">
        <v>0</v>
      </c>
      <c r="AK141" s="28">
        <v>0</v>
      </c>
      <c r="AL141" s="26">
        <v>0</v>
      </c>
      <c r="AM141" s="27">
        <v>0</v>
      </c>
      <c r="AN141" s="27">
        <v>0</v>
      </c>
      <c r="AO141" s="27">
        <v>0</v>
      </c>
      <c r="AP141" s="28">
        <v>0</v>
      </c>
      <c r="AQ141" s="26">
        <v>0</v>
      </c>
      <c r="AR141" s="27">
        <v>0</v>
      </c>
      <c r="AS141" s="27">
        <v>0</v>
      </c>
      <c r="AT141" s="27">
        <v>0</v>
      </c>
      <c r="AU141" s="28">
        <v>0</v>
      </c>
      <c r="AV141" s="26">
        <v>0</v>
      </c>
      <c r="AW141" s="27">
        <v>0</v>
      </c>
      <c r="AX141" s="27">
        <v>0</v>
      </c>
      <c r="AY141" s="27">
        <v>0</v>
      </c>
      <c r="AZ141" s="28">
        <v>0</v>
      </c>
      <c r="BA141" s="26">
        <v>0</v>
      </c>
      <c r="BB141" s="27">
        <v>0</v>
      </c>
      <c r="BC141" s="27">
        <v>0</v>
      </c>
      <c r="BD141" s="27">
        <v>0</v>
      </c>
      <c r="BE141" s="28">
        <v>0</v>
      </c>
      <c r="BF141" s="26">
        <v>0</v>
      </c>
      <c r="BG141" s="27">
        <v>0</v>
      </c>
      <c r="BH141" s="27">
        <v>0</v>
      </c>
      <c r="BI141" s="27">
        <v>0</v>
      </c>
      <c r="BJ141" s="28">
        <v>0</v>
      </c>
      <c r="BK141" s="29">
        <v>0</v>
      </c>
    </row>
    <row r="142" spans="1:63" s="30" customFormat="1" ht="15">
      <c r="A142" s="20" t="s">
        <v>16</v>
      </c>
      <c r="B142" s="12" t="s">
        <v>17</v>
      </c>
      <c r="C142" s="26"/>
      <c r="D142" s="27"/>
      <c r="E142" s="27"/>
      <c r="F142" s="27"/>
      <c r="G142" s="28"/>
      <c r="H142" s="26"/>
      <c r="I142" s="27"/>
      <c r="J142" s="27"/>
      <c r="K142" s="27"/>
      <c r="L142" s="28"/>
      <c r="M142" s="26"/>
      <c r="N142" s="27"/>
      <c r="O142" s="27"/>
      <c r="P142" s="27"/>
      <c r="Q142" s="28"/>
      <c r="R142" s="26"/>
      <c r="S142" s="27"/>
      <c r="T142" s="27"/>
      <c r="U142" s="27"/>
      <c r="V142" s="28"/>
      <c r="W142" s="26"/>
      <c r="X142" s="27"/>
      <c r="Y142" s="27"/>
      <c r="Z142" s="27"/>
      <c r="AA142" s="28"/>
      <c r="AB142" s="26"/>
      <c r="AC142" s="27"/>
      <c r="AD142" s="27"/>
      <c r="AE142" s="27"/>
      <c r="AF142" s="28"/>
      <c r="AG142" s="26"/>
      <c r="AH142" s="27"/>
      <c r="AI142" s="27"/>
      <c r="AJ142" s="27"/>
      <c r="AK142" s="28"/>
      <c r="AL142" s="26"/>
      <c r="AM142" s="27"/>
      <c r="AN142" s="27"/>
      <c r="AO142" s="27"/>
      <c r="AP142" s="28"/>
      <c r="AQ142" s="26"/>
      <c r="AR142" s="27"/>
      <c r="AS142" s="27"/>
      <c r="AT142" s="27"/>
      <c r="AU142" s="28"/>
      <c r="AV142" s="26"/>
      <c r="AW142" s="27"/>
      <c r="AX142" s="27"/>
      <c r="AY142" s="27"/>
      <c r="AZ142" s="28"/>
      <c r="BA142" s="26"/>
      <c r="BB142" s="27"/>
      <c r="BC142" s="27"/>
      <c r="BD142" s="27"/>
      <c r="BE142" s="28"/>
      <c r="BF142" s="26"/>
      <c r="BG142" s="27"/>
      <c r="BH142" s="27"/>
      <c r="BI142" s="27"/>
      <c r="BJ142" s="28"/>
      <c r="BK142" s="29"/>
    </row>
    <row r="143" spans="1:63" s="25" customFormat="1" ht="15">
      <c r="A143" s="20"/>
      <c r="B143" s="60" t="s">
        <v>214</v>
      </c>
      <c r="C143" s="21">
        <v>0</v>
      </c>
      <c r="D143" s="22">
        <v>0.007588661000000003</v>
      </c>
      <c r="E143" s="22">
        <v>0</v>
      </c>
      <c r="F143" s="22">
        <v>0</v>
      </c>
      <c r="G143" s="23">
        <v>0</v>
      </c>
      <c r="H143" s="21">
        <v>0.242735674</v>
      </c>
      <c r="I143" s="22">
        <v>2.6944104059999994</v>
      </c>
      <c r="J143" s="22">
        <v>0.29545753499999994</v>
      </c>
      <c r="K143" s="22">
        <v>0</v>
      </c>
      <c r="L143" s="23">
        <v>1.039538686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0.13929924800000001</v>
      </c>
      <c r="S143" s="22">
        <v>0.485027515</v>
      </c>
      <c r="T143" s="22">
        <v>0.8625362640000004</v>
      </c>
      <c r="U143" s="22">
        <v>0</v>
      </c>
      <c r="V143" s="23">
        <v>0.4432775419999999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0</v>
      </c>
      <c r="AC143" s="22">
        <v>0</v>
      </c>
      <c r="AD143" s="22">
        <v>0</v>
      </c>
      <c r="AE143" s="22">
        <v>0</v>
      </c>
      <c r="AF143" s="23">
        <v>0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0</v>
      </c>
      <c r="AM143" s="22">
        <v>0</v>
      </c>
      <c r="AN143" s="22">
        <v>0</v>
      </c>
      <c r="AO143" s="22">
        <v>0</v>
      </c>
      <c r="AP143" s="23">
        <v>0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1.5969314031935478</v>
      </c>
      <c r="AW143" s="22">
        <v>6.595004412937543</v>
      </c>
      <c r="AX143" s="22">
        <v>0.32181626500000016</v>
      </c>
      <c r="AY143" s="22">
        <v>0</v>
      </c>
      <c r="AZ143" s="23">
        <v>6.82110266780645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1.3020562680000003</v>
      </c>
      <c r="BG143" s="22">
        <v>1.8846999719999997</v>
      </c>
      <c r="BH143" s="22">
        <v>2.3224386780000006</v>
      </c>
      <c r="BI143" s="22">
        <v>0</v>
      </c>
      <c r="BJ143" s="23">
        <v>2.743903052</v>
      </c>
      <c r="BK143" s="24">
        <f>SUM(C143:BJ143)</f>
        <v>29.797824249937545</v>
      </c>
    </row>
    <row r="144" spans="1:63" s="25" customFormat="1" ht="15">
      <c r="A144" s="20"/>
      <c r="B144" s="7" t="s">
        <v>262</v>
      </c>
      <c r="C144" s="21">
        <v>0</v>
      </c>
      <c r="D144" s="22">
        <v>0.0028470967741935486</v>
      </c>
      <c r="E144" s="22">
        <v>0</v>
      </c>
      <c r="F144" s="22">
        <v>0</v>
      </c>
      <c r="G144" s="23">
        <v>0</v>
      </c>
      <c r="H144" s="21">
        <v>0.028958094419354832</v>
      </c>
      <c r="I144" s="22">
        <v>0.8945146220645163</v>
      </c>
      <c r="J144" s="22">
        <v>0.010082715516129033</v>
      </c>
      <c r="K144" s="22">
        <v>0</v>
      </c>
      <c r="L144" s="23">
        <v>0.4815919812580644</v>
      </c>
      <c r="M144" s="21">
        <v>0</v>
      </c>
      <c r="N144" s="22">
        <v>0</v>
      </c>
      <c r="O144" s="22">
        <v>0</v>
      </c>
      <c r="P144" s="22">
        <v>0</v>
      </c>
      <c r="Q144" s="23">
        <v>0</v>
      </c>
      <c r="R144" s="21">
        <v>0.01095208683870968</v>
      </c>
      <c r="S144" s="22">
        <v>0.2822935246129031</v>
      </c>
      <c r="T144" s="22">
        <v>0.046237635999999985</v>
      </c>
      <c r="U144" s="22">
        <v>0</v>
      </c>
      <c r="V144" s="23">
        <v>0.0932513719032258</v>
      </c>
      <c r="W144" s="21">
        <v>0</v>
      </c>
      <c r="X144" s="22">
        <v>0</v>
      </c>
      <c r="Y144" s="22">
        <v>0</v>
      </c>
      <c r="Z144" s="22">
        <v>0</v>
      </c>
      <c r="AA144" s="23">
        <v>0</v>
      </c>
      <c r="AB144" s="21">
        <v>0</v>
      </c>
      <c r="AC144" s="22">
        <v>0</v>
      </c>
      <c r="AD144" s="22">
        <v>0</v>
      </c>
      <c r="AE144" s="22">
        <v>0</v>
      </c>
      <c r="AF144" s="23">
        <v>0</v>
      </c>
      <c r="AG144" s="21">
        <v>0</v>
      </c>
      <c r="AH144" s="22">
        <v>0</v>
      </c>
      <c r="AI144" s="22">
        <v>0</v>
      </c>
      <c r="AJ144" s="22">
        <v>0</v>
      </c>
      <c r="AK144" s="23">
        <v>0</v>
      </c>
      <c r="AL144" s="21">
        <v>0</v>
      </c>
      <c r="AM144" s="22">
        <v>0</v>
      </c>
      <c r="AN144" s="22">
        <v>0</v>
      </c>
      <c r="AO144" s="22">
        <v>0</v>
      </c>
      <c r="AP144" s="23">
        <v>0</v>
      </c>
      <c r="AQ144" s="21">
        <v>0</v>
      </c>
      <c r="AR144" s="22">
        <v>0</v>
      </c>
      <c r="AS144" s="22">
        <v>0</v>
      </c>
      <c r="AT144" s="22">
        <v>0</v>
      </c>
      <c r="AU144" s="23">
        <v>0</v>
      </c>
      <c r="AV144" s="21">
        <v>0.2485345872258064</v>
      </c>
      <c r="AW144" s="22">
        <v>1.3952125482308215</v>
      </c>
      <c r="AX144" s="22">
        <v>0.03840500174193548</v>
      </c>
      <c r="AY144" s="22">
        <v>0</v>
      </c>
      <c r="AZ144" s="23">
        <v>2.837750952709677</v>
      </c>
      <c r="BA144" s="21">
        <v>0</v>
      </c>
      <c r="BB144" s="22">
        <v>0</v>
      </c>
      <c r="BC144" s="22">
        <v>0</v>
      </c>
      <c r="BD144" s="22">
        <v>0</v>
      </c>
      <c r="BE144" s="23">
        <v>0</v>
      </c>
      <c r="BF144" s="21">
        <v>0.07142528358064516</v>
      </c>
      <c r="BG144" s="22">
        <v>0.35405685845161294</v>
      </c>
      <c r="BH144" s="22">
        <v>0.02139573696774193</v>
      </c>
      <c r="BI144" s="22">
        <v>0</v>
      </c>
      <c r="BJ144" s="23">
        <v>0.5523268405483869</v>
      </c>
      <c r="BK144" s="24">
        <f>SUM(C144:BJ144)</f>
        <v>7.369836938843724</v>
      </c>
    </row>
    <row r="145" spans="1:63" s="25" customFormat="1" ht="15">
      <c r="A145" s="20"/>
      <c r="B145" s="7" t="s">
        <v>263</v>
      </c>
      <c r="C145" s="21">
        <v>0</v>
      </c>
      <c r="D145" s="22">
        <v>0.009008680903225806</v>
      </c>
      <c r="E145" s="22">
        <v>0</v>
      </c>
      <c r="F145" s="22">
        <v>0</v>
      </c>
      <c r="G145" s="23">
        <v>0</v>
      </c>
      <c r="H145" s="21">
        <v>0.31551757316129037</v>
      </c>
      <c r="I145" s="22">
        <v>0.056405927903225815</v>
      </c>
      <c r="J145" s="22">
        <v>0</v>
      </c>
      <c r="K145" s="22">
        <v>0</v>
      </c>
      <c r="L145" s="23">
        <v>0.5093535143225807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0.10775931035483871</v>
      </c>
      <c r="S145" s="22">
        <v>0.056553753838709676</v>
      </c>
      <c r="T145" s="22">
        <v>0</v>
      </c>
      <c r="U145" s="22">
        <v>0</v>
      </c>
      <c r="V145" s="23">
        <v>0.08398290732258067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</v>
      </c>
      <c r="AM145" s="22">
        <v>0</v>
      </c>
      <c r="AN145" s="22">
        <v>0</v>
      </c>
      <c r="AO145" s="22">
        <v>0</v>
      </c>
      <c r="AP145" s="23">
        <v>0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1.3786761382153658</v>
      </c>
      <c r="AW145" s="22">
        <v>1.5567447383121413</v>
      </c>
      <c r="AX145" s="22">
        <v>0</v>
      </c>
      <c r="AY145" s="22">
        <v>0</v>
      </c>
      <c r="AZ145" s="23">
        <v>4.706634208989559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1.647689108225807</v>
      </c>
      <c r="BG145" s="22">
        <v>0.3527676439354838</v>
      </c>
      <c r="BH145" s="22">
        <v>0</v>
      </c>
      <c r="BI145" s="22">
        <v>0</v>
      </c>
      <c r="BJ145" s="23">
        <v>1.7373713298387097</v>
      </c>
      <c r="BK145" s="24">
        <f>SUM(C145:BJ145)</f>
        <v>12.51846483532352</v>
      </c>
    </row>
    <row r="146" spans="1:63" s="25" customFormat="1" ht="15">
      <c r="A146" s="20"/>
      <c r="B146" s="7" t="s">
        <v>264</v>
      </c>
      <c r="C146" s="21">
        <v>0</v>
      </c>
      <c r="D146" s="22">
        <v>1.1690654317741938</v>
      </c>
      <c r="E146" s="22">
        <v>0</v>
      </c>
      <c r="F146" s="22">
        <v>0</v>
      </c>
      <c r="G146" s="23">
        <v>0</v>
      </c>
      <c r="H146" s="21">
        <v>0.07992573196774191</v>
      </c>
      <c r="I146" s="22">
        <v>0.8659328922258065</v>
      </c>
      <c r="J146" s="22">
        <v>0.008540210741935485</v>
      </c>
      <c r="K146" s="22">
        <v>0</v>
      </c>
      <c r="L146" s="23">
        <v>0.5898797021290325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0.051751064967741955</v>
      </c>
      <c r="S146" s="22">
        <v>0.5543292503870967</v>
      </c>
      <c r="T146" s="22">
        <v>0.34823112306451615</v>
      </c>
      <c r="U146" s="22">
        <v>0</v>
      </c>
      <c r="V146" s="23">
        <v>0.20032182603225807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</v>
      </c>
      <c r="AM146" s="22">
        <v>0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1.56750265516129</v>
      </c>
      <c r="AW146" s="22">
        <v>5.407253613766951</v>
      </c>
      <c r="AX146" s="22">
        <v>0.23434389803225805</v>
      </c>
      <c r="AY146" s="22">
        <v>0</v>
      </c>
      <c r="AZ146" s="23">
        <v>10.851798894096772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1.1130038879677417</v>
      </c>
      <c r="BG146" s="22">
        <v>1.4767819010000003</v>
      </c>
      <c r="BH146" s="22">
        <v>1.1538796722258065</v>
      </c>
      <c r="BI146" s="22">
        <v>0</v>
      </c>
      <c r="BJ146" s="23">
        <v>2.5290643575483873</v>
      </c>
      <c r="BK146" s="24">
        <f>SUM(C146:BJ146)</f>
        <v>28.201606113089532</v>
      </c>
    </row>
    <row r="147" spans="1:63" s="25" customFormat="1" ht="15">
      <c r="A147" s="20"/>
      <c r="B147" s="7" t="s">
        <v>215</v>
      </c>
      <c r="C147" s="21">
        <v>0</v>
      </c>
      <c r="D147" s="22">
        <v>0.7938438491612904</v>
      </c>
      <c r="E147" s="22">
        <v>0</v>
      </c>
      <c r="F147" s="22">
        <v>0</v>
      </c>
      <c r="G147" s="23">
        <v>0</v>
      </c>
      <c r="H147" s="21">
        <v>15.038880708645163</v>
      </c>
      <c r="I147" s="22">
        <v>2956.0068577689353</v>
      </c>
      <c r="J147" s="22">
        <v>54.72277288838709</v>
      </c>
      <c r="K147" s="22">
        <v>0</v>
      </c>
      <c r="L147" s="23">
        <v>326.11479070129025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8.40048180635484</v>
      </c>
      <c r="S147" s="22">
        <v>15.63982991293548</v>
      </c>
      <c r="T147" s="22">
        <v>80.16014197161289</v>
      </c>
      <c r="U147" s="22">
        <v>0</v>
      </c>
      <c r="V147" s="23">
        <v>57.355576418451626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0</v>
      </c>
      <c r="AC147" s="22">
        <v>0</v>
      </c>
      <c r="AD147" s="22">
        <v>0</v>
      </c>
      <c r="AE147" s="22">
        <v>0</v>
      </c>
      <c r="AF147" s="23">
        <v>0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0</v>
      </c>
      <c r="AM147" s="22">
        <v>0</v>
      </c>
      <c r="AN147" s="22">
        <v>0</v>
      </c>
      <c r="AO147" s="22">
        <v>0</v>
      </c>
      <c r="AP147" s="23">
        <v>0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45.679471745225804</v>
      </c>
      <c r="AW147" s="22">
        <v>1066.6260290704518</v>
      </c>
      <c r="AX147" s="22">
        <v>16.388100099064516</v>
      </c>
      <c r="AY147" s="22">
        <v>0</v>
      </c>
      <c r="AZ147" s="23">
        <v>674.6302690307098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20.838115892193546</v>
      </c>
      <c r="BG147" s="22">
        <v>55.21630951145161</v>
      </c>
      <c r="BH147" s="22">
        <v>24.855724353548382</v>
      </c>
      <c r="BI147" s="22">
        <v>0</v>
      </c>
      <c r="BJ147" s="23">
        <v>73.92102324512904</v>
      </c>
      <c r="BK147" s="24">
        <f>SUM(C147:BJ147)</f>
        <v>5492.388218973549</v>
      </c>
    </row>
    <row r="148" spans="1:63" s="25" customFormat="1" ht="15">
      <c r="A148" s="20"/>
      <c r="B148" s="7" t="s">
        <v>216</v>
      </c>
      <c r="C148" s="21">
        <v>0</v>
      </c>
      <c r="D148" s="22">
        <v>49.29955505432258</v>
      </c>
      <c r="E148" s="22">
        <v>0</v>
      </c>
      <c r="F148" s="22">
        <v>0</v>
      </c>
      <c r="G148" s="23">
        <v>0</v>
      </c>
      <c r="H148" s="21">
        <v>2.998192353064516</v>
      </c>
      <c r="I148" s="22">
        <v>50.416296671129025</v>
      </c>
      <c r="J148" s="22">
        <v>1.9663226332258068</v>
      </c>
      <c r="K148" s="22">
        <v>0</v>
      </c>
      <c r="L148" s="23">
        <v>23.32857104774193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1.3817688829032255</v>
      </c>
      <c r="S148" s="22">
        <v>5.380827405322582</v>
      </c>
      <c r="T148" s="22">
        <v>4.022941841870968</v>
      </c>
      <c r="U148" s="22">
        <v>0</v>
      </c>
      <c r="V148" s="23">
        <v>1.339422848516129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26.61013775364517</v>
      </c>
      <c r="AW148" s="22">
        <v>38.28142099882993</v>
      </c>
      <c r="AX148" s="22">
        <v>5.102864415354838</v>
      </c>
      <c r="AY148" s="22">
        <v>0</v>
      </c>
      <c r="AZ148" s="23">
        <v>136.25352259161292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8.260215479548389</v>
      </c>
      <c r="BG148" s="22">
        <v>8.790296539774191</v>
      </c>
      <c r="BH148" s="22">
        <v>1.1004894485161292</v>
      </c>
      <c r="BI148" s="22">
        <v>0</v>
      </c>
      <c r="BJ148" s="23">
        <v>16.246636941064516</v>
      </c>
      <c r="BK148" s="24">
        <f>SUM(C148:BJ148)</f>
        <v>380.7794829064429</v>
      </c>
    </row>
    <row r="149" spans="1:63" s="25" customFormat="1" ht="15">
      <c r="A149" s="20"/>
      <c r="B149" s="7" t="s">
        <v>217</v>
      </c>
      <c r="C149" s="21">
        <v>0</v>
      </c>
      <c r="D149" s="22">
        <v>132.37025107190323</v>
      </c>
      <c r="E149" s="22">
        <v>0</v>
      </c>
      <c r="F149" s="22">
        <v>0</v>
      </c>
      <c r="G149" s="23">
        <v>0</v>
      </c>
      <c r="H149" s="21">
        <v>10.438431214064515</v>
      </c>
      <c r="I149" s="22">
        <v>26.01021031516129</v>
      </c>
      <c r="J149" s="22">
        <v>3.1084933076129033</v>
      </c>
      <c r="K149" s="22">
        <v>0</v>
      </c>
      <c r="L149" s="23">
        <v>17.571743173322577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5.695513376161291</v>
      </c>
      <c r="S149" s="22">
        <v>4.713247691483869</v>
      </c>
      <c r="T149" s="22">
        <v>10.316292839193547</v>
      </c>
      <c r="U149" s="22">
        <v>0</v>
      </c>
      <c r="V149" s="23">
        <v>6.641624560935484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0</v>
      </c>
      <c r="AC149" s="22">
        <v>0</v>
      </c>
      <c r="AD149" s="22">
        <v>0</v>
      </c>
      <c r="AE149" s="22">
        <v>0</v>
      </c>
      <c r="AF149" s="23">
        <v>0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</v>
      </c>
      <c r="AM149" s="22">
        <v>0</v>
      </c>
      <c r="AN149" s="22">
        <v>0</v>
      </c>
      <c r="AO149" s="22">
        <v>0</v>
      </c>
      <c r="AP149" s="23">
        <v>0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65.45939434893548</v>
      </c>
      <c r="AW149" s="22">
        <v>71.59199442075933</v>
      </c>
      <c r="AX149" s="22">
        <v>0.7117103232258065</v>
      </c>
      <c r="AY149" s="22">
        <v>0</v>
      </c>
      <c r="AZ149" s="23">
        <v>140.2731676933871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60.85308901858066</v>
      </c>
      <c r="BG149" s="22">
        <v>36.838515650161284</v>
      </c>
      <c r="BH149" s="22">
        <v>0</v>
      </c>
      <c r="BI149" s="22">
        <v>0</v>
      </c>
      <c r="BJ149" s="23">
        <v>71.17071995287095</v>
      </c>
      <c r="BK149" s="24">
        <f>SUM(C149:BJ149)</f>
        <v>663.7643989577595</v>
      </c>
    </row>
    <row r="150" spans="1:63" s="25" customFormat="1" ht="15">
      <c r="A150" s="20"/>
      <c r="B150" s="7" t="s">
        <v>218</v>
      </c>
      <c r="C150" s="21">
        <v>0</v>
      </c>
      <c r="D150" s="22">
        <v>114.55911510841936</v>
      </c>
      <c r="E150" s="22">
        <v>0</v>
      </c>
      <c r="F150" s="22">
        <v>0</v>
      </c>
      <c r="G150" s="23">
        <v>0</v>
      </c>
      <c r="H150" s="21">
        <v>7.832743799838709</v>
      </c>
      <c r="I150" s="22">
        <v>10326.214896972644</v>
      </c>
      <c r="J150" s="22">
        <v>36.35778592493548</v>
      </c>
      <c r="K150" s="22">
        <v>0</v>
      </c>
      <c r="L150" s="23">
        <v>772.6940544643871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13.571784415612903</v>
      </c>
      <c r="S150" s="22">
        <v>202.41391372438707</v>
      </c>
      <c r="T150" s="22">
        <v>110.53165883761291</v>
      </c>
      <c r="U150" s="22">
        <v>0</v>
      </c>
      <c r="V150" s="23">
        <v>35.54954273122581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0</v>
      </c>
      <c r="AC150" s="22">
        <v>0</v>
      </c>
      <c r="AD150" s="22">
        <v>0</v>
      </c>
      <c r="AE150" s="22">
        <v>0</v>
      </c>
      <c r="AF150" s="23">
        <v>0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</v>
      </c>
      <c r="AM150" s="22">
        <v>0</v>
      </c>
      <c r="AN150" s="22">
        <v>0</v>
      </c>
      <c r="AO150" s="22">
        <v>0</v>
      </c>
      <c r="AP150" s="23">
        <v>0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15.077144560322582</v>
      </c>
      <c r="AW150" s="22">
        <v>966.4282803541403</v>
      </c>
      <c r="AX150" s="22">
        <v>19.560418008419354</v>
      </c>
      <c r="AY150" s="22">
        <v>0</v>
      </c>
      <c r="AZ150" s="23">
        <v>181.8180310056452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8.184154654225805</v>
      </c>
      <c r="BG150" s="22">
        <v>24.688743511322585</v>
      </c>
      <c r="BH150" s="22">
        <v>28.684929445419346</v>
      </c>
      <c r="BI150" s="22">
        <v>0</v>
      </c>
      <c r="BJ150" s="23">
        <v>32.83862672887098</v>
      </c>
      <c r="BK150" s="24">
        <f>SUM(C150:BJ150)</f>
        <v>12897.005824247432</v>
      </c>
    </row>
    <row r="151" spans="1:63" s="25" customFormat="1" ht="15">
      <c r="A151" s="20"/>
      <c r="B151" s="7" t="s">
        <v>219</v>
      </c>
      <c r="C151" s="21">
        <v>0</v>
      </c>
      <c r="D151" s="22">
        <v>0.8031212951612903</v>
      </c>
      <c r="E151" s="22">
        <v>0</v>
      </c>
      <c r="F151" s="22">
        <v>0</v>
      </c>
      <c r="G151" s="23">
        <v>0</v>
      </c>
      <c r="H151" s="21">
        <v>17.609294473483867</v>
      </c>
      <c r="I151" s="22">
        <v>15.722477143032254</v>
      </c>
      <c r="J151" s="22">
        <v>0</v>
      </c>
      <c r="K151" s="22">
        <v>0</v>
      </c>
      <c r="L151" s="23">
        <v>28.663770163290316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9.133170346322583</v>
      </c>
      <c r="S151" s="22">
        <v>4.452144621419355</v>
      </c>
      <c r="T151" s="22">
        <v>0</v>
      </c>
      <c r="U151" s="22">
        <v>0</v>
      </c>
      <c r="V151" s="23">
        <v>8.417208314870969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28.161453076322587</v>
      </c>
      <c r="AW151" s="22">
        <v>204.38521619282537</v>
      </c>
      <c r="AX151" s="22">
        <v>6.3561332947419364</v>
      </c>
      <c r="AY151" s="22">
        <v>0</v>
      </c>
      <c r="AZ151" s="23">
        <v>87.81917077912904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7.896310271967743</v>
      </c>
      <c r="BG151" s="22">
        <v>23.86275123906452</v>
      </c>
      <c r="BH151" s="22">
        <v>1.6487524631935486</v>
      </c>
      <c r="BI151" s="22">
        <v>0</v>
      </c>
      <c r="BJ151" s="23">
        <v>17.484899761354836</v>
      </c>
      <c r="BK151" s="24">
        <f aca="true" t="shared" si="9" ref="BK151:BK156">SUM(C151:BJ151)</f>
        <v>462.41587343618016</v>
      </c>
    </row>
    <row r="152" spans="1:63" s="25" customFormat="1" ht="15">
      <c r="A152" s="20"/>
      <c r="B152" s="7" t="s">
        <v>220</v>
      </c>
      <c r="C152" s="21">
        <v>0</v>
      </c>
      <c r="D152" s="22">
        <v>1.8893753513225813</v>
      </c>
      <c r="E152" s="22">
        <v>0</v>
      </c>
      <c r="F152" s="22">
        <v>0</v>
      </c>
      <c r="G152" s="23">
        <v>0</v>
      </c>
      <c r="H152" s="21">
        <v>9.258492476354839</v>
      </c>
      <c r="I152" s="22">
        <v>136.7447899734193</v>
      </c>
      <c r="J152" s="22">
        <v>0</v>
      </c>
      <c r="K152" s="22">
        <v>0</v>
      </c>
      <c r="L152" s="23">
        <v>54.75090942267741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3.291763704225807</v>
      </c>
      <c r="S152" s="22">
        <v>4.723917329387097</v>
      </c>
      <c r="T152" s="22">
        <v>2.456401039032258</v>
      </c>
      <c r="U152" s="22">
        <v>0</v>
      </c>
      <c r="V152" s="23">
        <v>6.044690294870968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</v>
      </c>
      <c r="AC152" s="22">
        <v>0</v>
      </c>
      <c r="AD152" s="22">
        <v>0</v>
      </c>
      <c r="AE152" s="22">
        <v>0</v>
      </c>
      <c r="AF152" s="23">
        <v>0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</v>
      </c>
      <c r="AM152" s="22">
        <v>0</v>
      </c>
      <c r="AN152" s="22">
        <v>0</v>
      </c>
      <c r="AO152" s="22">
        <v>0</v>
      </c>
      <c r="AP152" s="23">
        <v>0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22.628501726354838</v>
      </c>
      <c r="AW152" s="22">
        <v>29.70694200416471</v>
      </c>
      <c r="AX152" s="22">
        <v>0</v>
      </c>
      <c r="AY152" s="22">
        <v>0</v>
      </c>
      <c r="AZ152" s="23">
        <v>57.58378297512903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14.024886265096775</v>
      </c>
      <c r="BG152" s="22">
        <v>2.4537347910645164</v>
      </c>
      <c r="BH152" s="22">
        <v>0</v>
      </c>
      <c r="BI152" s="22">
        <v>0</v>
      </c>
      <c r="BJ152" s="23">
        <v>109.77538696774201</v>
      </c>
      <c r="BK152" s="24">
        <f t="shared" si="9"/>
        <v>455.33357432084216</v>
      </c>
    </row>
    <row r="153" spans="1:63" s="25" customFormat="1" ht="15">
      <c r="A153" s="20"/>
      <c r="B153" s="7" t="s">
        <v>221</v>
      </c>
      <c r="C153" s="21">
        <v>0</v>
      </c>
      <c r="D153" s="22">
        <v>201.26139202161292</v>
      </c>
      <c r="E153" s="22">
        <v>0</v>
      </c>
      <c r="F153" s="22">
        <v>0</v>
      </c>
      <c r="G153" s="23">
        <v>0</v>
      </c>
      <c r="H153" s="21">
        <v>48.53011578267742</v>
      </c>
      <c r="I153" s="22">
        <v>1698.4342878219672</v>
      </c>
      <c r="J153" s="22">
        <v>66.17534166041935</v>
      </c>
      <c r="K153" s="22">
        <v>0</v>
      </c>
      <c r="L153" s="23">
        <v>124.310719869129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36.99396031754839</v>
      </c>
      <c r="S153" s="22">
        <v>50.90518741841935</v>
      </c>
      <c r="T153" s="22">
        <v>217.206506827613</v>
      </c>
      <c r="U153" s="22">
        <v>0</v>
      </c>
      <c r="V153" s="23">
        <v>52.77805497690322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0</v>
      </c>
      <c r="AC153" s="22">
        <v>0</v>
      </c>
      <c r="AD153" s="22">
        <v>0</v>
      </c>
      <c r="AE153" s="22">
        <v>0</v>
      </c>
      <c r="AF153" s="23">
        <v>0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</v>
      </c>
      <c r="AM153" s="22">
        <v>0</v>
      </c>
      <c r="AN153" s="22">
        <v>0</v>
      </c>
      <c r="AO153" s="22">
        <v>0</v>
      </c>
      <c r="AP153" s="23">
        <v>0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258.3947829014839</v>
      </c>
      <c r="AW153" s="22">
        <v>442.6577044840011</v>
      </c>
      <c r="AX153" s="22">
        <v>49.551596231322584</v>
      </c>
      <c r="AY153" s="22">
        <v>0</v>
      </c>
      <c r="AZ153" s="23">
        <v>541.2831934522256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246.44683091580637</v>
      </c>
      <c r="BG153" s="22">
        <v>193.34207010041928</v>
      </c>
      <c r="BH153" s="22">
        <v>207.23947263654836</v>
      </c>
      <c r="BI153" s="22">
        <v>0</v>
      </c>
      <c r="BJ153" s="23">
        <v>317.477554717871</v>
      </c>
      <c r="BK153" s="24">
        <f t="shared" si="9"/>
        <v>4752.988772135967</v>
      </c>
    </row>
    <row r="154" spans="1:63" s="25" customFormat="1" ht="15">
      <c r="A154" s="20"/>
      <c r="B154" s="7" t="s">
        <v>222</v>
      </c>
      <c r="C154" s="21">
        <v>0</v>
      </c>
      <c r="D154" s="22">
        <v>35.49938252206453</v>
      </c>
      <c r="E154" s="22">
        <v>0</v>
      </c>
      <c r="F154" s="22">
        <v>0</v>
      </c>
      <c r="G154" s="23">
        <v>0</v>
      </c>
      <c r="H154" s="21">
        <v>23.607106534258065</v>
      </c>
      <c r="I154" s="22">
        <v>2551.0120122106455</v>
      </c>
      <c r="J154" s="22">
        <v>486.0165076257742</v>
      </c>
      <c r="K154" s="22">
        <v>0</v>
      </c>
      <c r="L154" s="23">
        <v>163.88358974090318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11.546473243612903</v>
      </c>
      <c r="S154" s="22">
        <v>312.4328566912902</v>
      </c>
      <c r="T154" s="22">
        <v>380.71222959619354</v>
      </c>
      <c r="U154" s="22">
        <v>0</v>
      </c>
      <c r="V154" s="23">
        <v>32.34546058903227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</v>
      </c>
      <c r="AC154" s="22">
        <v>0</v>
      </c>
      <c r="AD154" s="22">
        <v>0</v>
      </c>
      <c r="AE154" s="22">
        <v>0</v>
      </c>
      <c r="AF154" s="23">
        <v>0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</v>
      </c>
      <c r="AM154" s="22">
        <v>0</v>
      </c>
      <c r="AN154" s="22">
        <v>0</v>
      </c>
      <c r="AO154" s="22">
        <v>0</v>
      </c>
      <c r="AP154" s="23">
        <v>0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34.29678546122581</v>
      </c>
      <c r="AW154" s="22">
        <v>354.2275221974701</v>
      </c>
      <c r="AX154" s="22">
        <v>24.992928191354842</v>
      </c>
      <c r="AY154" s="22">
        <v>0</v>
      </c>
      <c r="AZ154" s="23">
        <v>226.99263247448386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19.534556944903226</v>
      </c>
      <c r="BG154" s="22">
        <v>92.74248885393547</v>
      </c>
      <c r="BH154" s="22">
        <v>32.17732356970968</v>
      </c>
      <c r="BI154" s="22">
        <v>0</v>
      </c>
      <c r="BJ154" s="23">
        <v>66.07637732725807</v>
      </c>
      <c r="BK154" s="24">
        <f t="shared" si="9"/>
        <v>4848.096233774117</v>
      </c>
    </row>
    <row r="155" spans="1:63" s="25" customFormat="1" ht="15">
      <c r="A155" s="20"/>
      <c r="B155" s="7" t="s">
        <v>223</v>
      </c>
      <c r="C155" s="21">
        <v>0</v>
      </c>
      <c r="D155" s="22">
        <v>137.18797051706454</v>
      </c>
      <c r="E155" s="22">
        <v>0</v>
      </c>
      <c r="F155" s="22">
        <v>0</v>
      </c>
      <c r="G155" s="23">
        <v>0</v>
      </c>
      <c r="H155" s="21">
        <v>15.388290919161292</v>
      </c>
      <c r="I155" s="22">
        <v>3.4490680872258057</v>
      </c>
      <c r="J155" s="22">
        <v>0</v>
      </c>
      <c r="K155" s="22">
        <v>0</v>
      </c>
      <c r="L155" s="23">
        <v>17.555535887612905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5.532443328483872</v>
      </c>
      <c r="S155" s="22">
        <v>3.237896642419355</v>
      </c>
      <c r="T155" s="22">
        <v>0</v>
      </c>
      <c r="U155" s="22">
        <v>0</v>
      </c>
      <c r="V155" s="23">
        <v>3.3395784178387102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</v>
      </c>
      <c r="AC155" s="22">
        <v>0</v>
      </c>
      <c r="AD155" s="22">
        <v>0</v>
      </c>
      <c r="AE155" s="22">
        <v>0</v>
      </c>
      <c r="AF155" s="23">
        <v>0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</v>
      </c>
      <c r="AM155" s="22">
        <v>0</v>
      </c>
      <c r="AN155" s="22">
        <v>0</v>
      </c>
      <c r="AO155" s="22">
        <v>0</v>
      </c>
      <c r="AP155" s="23">
        <v>0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174.54255041696763</v>
      </c>
      <c r="AW155" s="22">
        <v>169.25901309332954</v>
      </c>
      <c r="AX155" s="22">
        <v>0</v>
      </c>
      <c r="AY155" s="22">
        <v>0</v>
      </c>
      <c r="AZ155" s="23">
        <v>275.1385263897741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72.86343309025806</v>
      </c>
      <c r="BG155" s="22">
        <v>8.668422869161288</v>
      </c>
      <c r="BH155" s="22">
        <v>0</v>
      </c>
      <c r="BI155" s="22">
        <v>0</v>
      </c>
      <c r="BJ155" s="23">
        <v>71.1039171554516</v>
      </c>
      <c r="BK155" s="24">
        <f t="shared" si="9"/>
        <v>957.2666468147488</v>
      </c>
    </row>
    <row r="156" spans="1:63" s="25" customFormat="1" ht="15">
      <c r="A156" s="20"/>
      <c r="B156" s="7" t="s">
        <v>224</v>
      </c>
      <c r="C156" s="21">
        <v>0</v>
      </c>
      <c r="D156" s="22">
        <v>0.773851752645161</v>
      </c>
      <c r="E156" s="22">
        <v>0</v>
      </c>
      <c r="F156" s="22">
        <v>0</v>
      </c>
      <c r="G156" s="23">
        <v>0</v>
      </c>
      <c r="H156" s="21">
        <v>16.19806587900001</v>
      </c>
      <c r="I156" s="22">
        <v>86.57512271464518</v>
      </c>
      <c r="J156" s="22">
        <v>2.2242771437741937</v>
      </c>
      <c r="K156" s="22">
        <v>0</v>
      </c>
      <c r="L156" s="23">
        <v>50.12317630683871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3.111184807419355</v>
      </c>
      <c r="S156" s="22">
        <v>28.196032504419353</v>
      </c>
      <c r="T156" s="22">
        <v>3.5364306409032267</v>
      </c>
      <c r="U156" s="22">
        <v>0</v>
      </c>
      <c r="V156" s="23">
        <v>13.885478625258068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</v>
      </c>
      <c r="AM156" s="22">
        <v>0</v>
      </c>
      <c r="AN156" s="22">
        <v>0</v>
      </c>
      <c r="AO156" s="22">
        <v>0</v>
      </c>
      <c r="AP156" s="23">
        <v>0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48.217992448322576</v>
      </c>
      <c r="AW156" s="22">
        <v>284.3032236464498</v>
      </c>
      <c r="AX156" s="22">
        <v>4.891342735322581</v>
      </c>
      <c r="AY156" s="22">
        <v>0</v>
      </c>
      <c r="AZ156" s="23">
        <v>281.01347905129023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12.473439612290324</v>
      </c>
      <c r="BG156" s="22">
        <v>19.48992483951613</v>
      </c>
      <c r="BH156" s="22">
        <v>2.4874617050645162</v>
      </c>
      <c r="BI156" s="22">
        <v>0</v>
      </c>
      <c r="BJ156" s="23">
        <v>27.333906604580644</v>
      </c>
      <c r="BK156" s="24">
        <f t="shared" si="9"/>
        <v>884.8343910177401</v>
      </c>
    </row>
    <row r="157" spans="1:63" s="25" customFormat="1" ht="15">
      <c r="A157" s="20"/>
      <c r="B157" s="7" t="s">
        <v>225</v>
      </c>
      <c r="C157" s="21">
        <v>0</v>
      </c>
      <c r="D157" s="22">
        <v>0.69116</v>
      </c>
      <c r="E157" s="22">
        <v>0</v>
      </c>
      <c r="F157" s="22">
        <v>0</v>
      </c>
      <c r="G157" s="23">
        <v>0</v>
      </c>
      <c r="H157" s="21">
        <v>47.27294853064516</v>
      </c>
      <c r="I157" s="22">
        <v>386.08390805429036</v>
      </c>
      <c r="J157" s="22">
        <v>0</v>
      </c>
      <c r="K157" s="22">
        <v>0</v>
      </c>
      <c r="L157" s="23">
        <v>351.73488046632247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7.648040290032257</v>
      </c>
      <c r="S157" s="22">
        <v>53.32701585880647</v>
      </c>
      <c r="T157" s="22">
        <v>36.78911436099999</v>
      </c>
      <c r="U157" s="22">
        <v>0</v>
      </c>
      <c r="V157" s="23">
        <v>53.01377375964517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</v>
      </c>
      <c r="AC157" s="22">
        <v>0</v>
      </c>
      <c r="AD157" s="22">
        <v>0</v>
      </c>
      <c r="AE157" s="22">
        <v>0</v>
      </c>
      <c r="AF157" s="23">
        <v>0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18.203142617225804</v>
      </c>
      <c r="AW157" s="22">
        <v>56.94127260283431</v>
      </c>
      <c r="AX157" s="22">
        <v>0</v>
      </c>
      <c r="AY157" s="22">
        <v>0</v>
      </c>
      <c r="AZ157" s="23">
        <v>433.74224432041933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8.792913381387097</v>
      </c>
      <c r="BG157" s="22">
        <v>13.609437237419359</v>
      </c>
      <c r="BH157" s="22">
        <v>7.215688867322582</v>
      </c>
      <c r="BI157" s="22">
        <v>0</v>
      </c>
      <c r="BJ157" s="23">
        <v>24.35450158696775</v>
      </c>
      <c r="BK157" s="24">
        <f>SUM(C157:BJ157)</f>
        <v>1499.4200419343179</v>
      </c>
    </row>
    <row r="158" spans="1:63" s="25" customFormat="1" ht="15">
      <c r="A158" s="20"/>
      <c r="B158" s="7" t="s">
        <v>226</v>
      </c>
      <c r="C158" s="21">
        <v>0</v>
      </c>
      <c r="D158" s="22">
        <v>6.897967258064517</v>
      </c>
      <c r="E158" s="22">
        <v>0</v>
      </c>
      <c r="F158" s="22">
        <v>0</v>
      </c>
      <c r="G158" s="23">
        <v>0</v>
      </c>
      <c r="H158" s="21">
        <v>2.5107478636129037</v>
      </c>
      <c r="I158" s="22">
        <v>0</v>
      </c>
      <c r="J158" s="22">
        <v>0</v>
      </c>
      <c r="K158" s="22">
        <v>0</v>
      </c>
      <c r="L158" s="23">
        <v>1.9281442065483876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4.861531956161291</v>
      </c>
      <c r="S158" s="22">
        <v>0</v>
      </c>
      <c r="T158" s="22">
        <v>0</v>
      </c>
      <c r="U158" s="22">
        <v>0</v>
      </c>
      <c r="V158" s="23">
        <v>0.40175961399999993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56.60075864829032</v>
      </c>
      <c r="AW158" s="22">
        <v>0.0006700476275192987</v>
      </c>
      <c r="AX158" s="22">
        <v>0</v>
      </c>
      <c r="AY158" s="22">
        <v>0</v>
      </c>
      <c r="AZ158" s="23">
        <v>102.26609715464515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27.683106114451615</v>
      </c>
      <c r="BG158" s="22">
        <v>2.5815161290322585E-05</v>
      </c>
      <c r="BH158" s="22">
        <v>0</v>
      </c>
      <c r="BI158" s="22">
        <v>0</v>
      </c>
      <c r="BJ158" s="23">
        <v>54.303568160516136</v>
      </c>
      <c r="BK158" s="24">
        <f>SUM(C158:BJ158)</f>
        <v>257.45437683907915</v>
      </c>
    </row>
    <row r="159" spans="1:63" s="25" customFormat="1" ht="15">
      <c r="A159" s="20"/>
      <c r="B159" s="7" t="s">
        <v>227</v>
      </c>
      <c r="C159" s="21">
        <v>0</v>
      </c>
      <c r="D159" s="22">
        <v>371.0067629474517</v>
      </c>
      <c r="E159" s="22">
        <v>0</v>
      </c>
      <c r="F159" s="22">
        <v>0</v>
      </c>
      <c r="G159" s="23">
        <v>0</v>
      </c>
      <c r="H159" s="21">
        <v>7.709275765580646</v>
      </c>
      <c r="I159" s="22">
        <v>50.0540943963871</v>
      </c>
      <c r="J159" s="22">
        <v>0</v>
      </c>
      <c r="K159" s="22">
        <v>0</v>
      </c>
      <c r="L159" s="23">
        <v>15.407187348677418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4.890738709290323</v>
      </c>
      <c r="S159" s="22">
        <v>41.42381688458064</v>
      </c>
      <c r="T159" s="22">
        <v>31.629114653096767</v>
      </c>
      <c r="U159" s="22">
        <v>0</v>
      </c>
      <c r="V159" s="23">
        <v>9.987917189258063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126.8576633815806</v>
      </c>
      <c r="AW159" s="22">
        <v>135.32164973077155</v>
      </c>
      <c r="AX159" s="22">
        <v>15.931236180258068</v>
      </c>
      <c r="AY159" s="22">
        <v>0</v>
      </c>
      <c r="AZ159" s="23">
        <v>363.3613646743548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103.68736742680645</v>
      </c>
      <c r="BG159" s="22">
        <v>57.69561977880647</v>
      </c>
      <c r="BH159" s="22">
        <v>99.35432320593547</v>
      </c>
      <c r="BI159" s="22">
        <v>0</v>
      </c>
      <c r="BJ159" s="23">
        <v>132.40351487103223</v>
      </c>
      <c r="BK159" s="24">
        <f>SUM(C159:BJ159)</f>
        <v>1566.7216471438685</v>
      </c>
    </row>
    <row r="160" spans="1:63" s="25" customFormat="1" ht="15">
      <c r="A160" s="20"/>
      <c r="B160" s="7" t="s">
        <v>228</v>
      </c>
      <c r="C160" s="21">
        <v>0</v>
      </c>
      <c r="D160" s="22">
        <v>320.35523597958064</v>
      </c>
      <c r="E160" s="22">
        <v>0</v>
      </c>
      <c r="F160" s="22">
        <v>0</v>
      </c>
      <c r="G160" s="23">
        <v>0</v>
      </c>
      <c r="H160" s="21">
        <v>12.042375360741937</v>
      </c>
      <c r="I160" s="22">
        <v>3874.43518302013</v>
      </c>
      <c r="J160" s="22">
        <v>81.5818553229355</v>
      </c>
      <c r="K160" s="22">
        <v>0</v>
      </c>
      <c r="L160" s="23">
        <v>286.56093319361287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7.697874668806452</v>
      </c>
      <c r="S160" s="22">
        <v>122.30965636380643</v>
      </c>
      <c r="T160" s="22">
        <v>172.4333745952903</v>
      </c>
      <c r="U160" s="22">
        <v>0</v>
      </c>
      <c r="V160" s="23">
        <v>59.3411965612258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98.97930293016131</v>
      </c>
      <c r="AW160" s="22">
        <v>1237.4282070209852</v>
      </c>
      <c r="AX160" s="22">
        <v>24.018936672064516</v>
      </c>
      <c r="AY160" s="22">
        <v>0</v>
      </c>
      <c r="AZ160" s="23">
        <v>877.4902118835485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53.833203020096775</v>
      </c>
      <c r="BG160" s="22">
        <v>117.72456497816128</v>
      </c>
      <c r="BH160" s="22">
        <v>102.72330338196774</v>
      </c>
      <c r="BI160" s="22">
        <v>0</v>
      </c>
      <c r="BJ160" s="23">
        <v>202.00086617051613</v>
      </c>
      <c r="BK160" s="24">
        <f>SUM(C160:BJ160)</f>
        <v>7650.956281123631</v>
      </c>
    </row>
    <row r="161" spans="1:63" s="30" customFormat="1" ht="15">
      <c r="A161" s="20"/>
      <c r="B161" s="8" t="s">
        <v>18</v>
      </c>
      <c r="C161" s="26">
        <f aca="true" t="shared" si="10" ref="C161:AH161">SUM(C143:C160)</f>
        <v>0</v>
      </c>
      <c r="D161" s="27">
        <f t="shared" si="10"/>
        <v>1374.577494599226</v>
      </c>
      <c r="E161" s="27">
        <f t="shared" si="10"/>
        <v>0</v>
      </c>
      <c r="F161" s="27">
        <f t="shared" si="10"/>
        <v>0</v>
      </c>
      <c r="G161" s="28">
        <f t="shared" si="10"/>
        <v>0</v>
      </c>
      <c r="H161" s="26">
        <f t="shared" si="10"/>
        <v>237.1020987346774</v>
      </c>
      <c r="I161" s="27">
        <f t="shared" si="10"/>
        <v>22165.670468997807</v>
      </c>
      <c r="J161" s="27">
        <f t="shared" si="10"/>
        <v>732.4674369683225</v>
      </c>
      <c r="K161" s="27">
        <f t="shared" si="10"/>
        <v>0</v>
      </c>
      <c r="L161" s="28">
        <f t="shared" si="10"/>
        <v>2237.2483698760643</v>
      </c>
      <c r="M161" s="26">
        <f t="shared" si="10"/>
        <v>0</v>
      </c>
      <c r="N161" s="27">
        <f t="shared" si="10"/>
        <v>0</v>
      </c>
      <c r="O161" s="27">
        <f t="shared" si="10"/>
        <v>0</v>
      </c>
      <c r="P161" s="27">
        <f t="shared" si="10"/>
        <v>0</v>
      </c>
      <c r="Q161" s="28">
        <f t="shared" si="10"/>
        <v>0</v>
      </c>
      <c r="R161" s="26">
        <f t="shared" si="10"/>
        <v>124.06649156309678</v>
      </c>
      <c r="S161" s="27">
        <f t="shared" si="10"/>
        <v>850.534547092516</v>
      </c>
      <c r="T161" s="27">
        <f t="shared" si="10"/>
        <v>1051.0512122264838</v>
      </c>
      <c r="U161" s="27">
        <f t="shared" si="10"/>
        <v>0</v>
      </c>
      <c r="V161" s="28">
        <f t="shared" si="10"/>
        <v>341.2621185492903</v>
      </c>
      <c r="W161" s="26">
        <f t="shared" si="10"/>
        <v>0</v>
      </c>
      <c r="X161" s="27">
        <f t="shared" si="10"/>
        <v>0</v>
      </c>
      <c r="Y161" s="27">
        <f t="shared" si="10"/>
        <v>0</v>
      </c>
      <c r="Z161" s="27">
        <f t="shared" si="10"/>
        <v>0</v>
      </c>
      <c r="AA161" s="28">
        <f t="shared" si="10"/>
        <v>0</v>
      </c>
      <c r="AB161" s="26">
        <f t="shared" si="10"/>
        <v>0</v>
      </c>
      <c r="AC161" s="27">
        <f t="shared" si="10"/>
        <v>0</v>
      </c>
      <c r="AD161" s="27">
        <f t="shared" si="10"/>
        <v>0</v>
      </c>
      <c r="AE161" s="27">
        <f t="shared" si="10"/>
        <v>0</v>
      </c>
      <c r="AF161" s="28">
        <f t="shared" si="10"/>
        <v>0</v>
      </c>
      <c r="AG161" s="26">
        <f t="shared" si="10"/>
        <v>0</v>
      </c>
      <c r="AH161" s="27">
        <f t="shared" si="10"/>
        <v>0</v>
      </c>
      <c r="AI161" s="27">
        <f aca="true" t="shared" si="11" ref="AI161:BK161">SUM(AI143:AI160)</f>
        <v>0</v>
      </c>
      <c r="AJ161" s="27">
        <f t="shared" si="11"/>
        <v>0</v>
      </c>
      <c r="AK161" s="28">
        <f t="shared" si="11"/>
        <v>0</v>
      </c>
      <c r="AL161" s="26">
        <f t="shared" si="11"/>
        <v>0</v>
      </c>
      <c r="AM161" s="27">
        <f t="shared" si="11"/>
        <v>0</v>
      </c>
      <c r="AN161" s="27">
        <f t="shared" si="11"/>
        <v>0</v>
      </c>
      <c r="AO161" s="27">
        <f t="shared" si="11"/>
        <v>0</v>
      </c>
      <c r="AP161" s="28">
        <f t="shared" si="11"/>
        <v>0</v>
      </c>
      <c r="AQ161" s="26">
        <f t="shared" si="11"/>
        <v>0</v>
      </c>
      <c r="AR161" s="27">
        <f t="shared" si="11"/>
        <v>0</v>
      </c>
      <c r="AS161" s="27">
        <f t="shared" si="11"/>
        <v>0</v>
      </c>
      <c r="AT161" s="27">
        <f t="shared" si="11"/>
        <v>0</v>
      </c>
      <c r="AU161" s="28">
        <f t="shared" si="11"/>
        <v>0</v>
      </c>
      <c r="AV161" s="26">
        <f t="shared" si="11"/>
        <v>1024.5007267998603</v>
      </c>
      <c r="AW161" s="27">
        <f t="shared" si="11"/>
        <v>5072.113361177888</v>
      </c>
      <c r="AX161" s="27">
        <f t="shared" si="11"/>
        <v>168.09983131590326</v>
      </c>
      <c r="AY161" s="27">
        <f t="shared" si="11"/>
        <v>0</v>
      </c>
      <c r="AZ161" s="28">
        <f t="shared" si="11"/>
        <v>4404.882980199956</v>
      </c>
      <c r="BA161" s="26">
        <f t="shared" si="11"/>
        <v>0</v>
      </c>
      <c r="BB161" s="27">
        <f t="shared" si="11"/>
        <v>0</v>
      </c>
      <c r="BC161" s="27">
        <f t="shared" si="11"/>
        <v>0</v>
      </c>
      <c r="BD161" s="27">
        <f t="shared" si="11"/>
        <v>0</v>
      </c>
      <c r="BE161" s="28">
        <f t="shared" si="11"/>
        <v>0</v>
      </c>
      <c r="BF161" s="26">
        <f t="shared" si="11"/>
        <v>669.5057966353871</v>
      </c>
      <c r="BG161" s="27">
        <f t="shared" si="11"/>
        <v>659.1912120908063</v>
      </c>
      <c r="BH161" s="27">
        <f t="shared" si="11"/>
        <v>510.9851831644193</v>
      </c>
      <c r="BI161" s="27">
        <f t="shared" si="11"/>
        <v>0</v>
      </c>
      <c r="BJ161" s="28">
        <f t="shared" si="11"/>
        <v>1224.0541657711615</v>
      </c>
      <c r="BK161" s="29">
        <f t="shared" si="11"/>
        <v>42847.313495762864</v>
      </c>
    </row>
    <row r="162" spans="1:63" s="30" customFormat="1" ht="15">
      <c r="A162" s="20"/>
      <c r="B162" s="8" t="s">
        <v>19</v>
      </c>
      <c r="C162" s="26">
        <f aca="true" t="shared" si="12" ref="C162:AH162">C161+C141+C138+C134+C15+C11</f>
        <v>0</v>
      </c>
      <c r="D162" s="27">
        <f t="shared" si="12"/>
        <v>1674.328971379</v>
      </c>
      <c r="E162" s="27">
        <f t="shared" si="12"/>
        <v>0</v>
      </c>
      <c r="F162" s="27">
        <f t="shared" si="12"/>
        <v>0</v>
      </c>
      <c r="G162" s="28">
        <f t="shared" si="12"/>
        <v>0</v>
      </c>
      <c r="H162" s="26">
        <f t="shared" si="12"/>
        <v>668.351029860742</v>
      </c>
      <c r="I162" s="27">
        <f t="shared" si="12"/>
        <v>50498.88535177221</v>
      </c>
      <c r="J162" s="27">
        <f t="shared" si="12"/>
        <v>4452.288746564227</v>
      </c>
      <c r="K162" s="27">
        <f t="shared" si="12"/>
        <v>0</v>
      </c>
      <c r="L162" s="28">
        <f t="shared" si="12"/>
        <v>4741.727446157032</v>
      </c>
      <c r="M162" s="26">
        <f t="shared" si="12"/>
        <v>0</v>
      </c>
      <c r="N162" s="27">
        <f t="shared" si="12"/>
        <v>0</v>
      </c>
      <c r="O162" s="27">
        <f t="shared" si="12"/>
        <v>0</v>
      </c>
      <c r="P162" s="27">
        <f t="shared" si="12"/>
        <v>0</v>
      </c>
      <c r="Q162" s="28">
        <f t="shared" si="12"/>
        <v>0</v>
      </c>
      <c r="R162" s="26">
        <f t="shared" si="12"/>
        <v>353.23725321848394</v>
      </c>
      <c r="S162" s="27">
        <f t="shared" si="12"/>
        <v>2700.387175474806</v>
      </c>
      <c r="T162" s="27">
        <f t="shared" si="12"/>
        <v>1635.4082076533546</v>
      </c>
      <c r="U162" s="27">
        <f t="shared" si="12"/>
        <v>0</v>
      </c>
      <c r="V162" s="28">
        <f t="shared" si="12"/>
        <v>837.8437442895806</v>
      </c>
      <c r="W162" s="26">
        <f t="shared" si="12"/>
        <v>0</v>
      </c>
      <c r="X162" s="27">
        <f t="shared" si="12"/>
        <v>0</v>
      </c>
      <c r="Y162" s="27">
        <f t="shared" si="12"/>
        <v>0</v>
      </c>
      <c r="Z162" s="27">
        <f t="shared" si="12"/>
        <v>0</v>
      </c>
      <c r="AA162" s="28">
        <f t="shared" si="12"/>
        <v>0</v>
      </c>
      <c r="AB162" s="26">
        <f t="shared" si="12"/>
        <v>0</v>
      </c>
      <c r="AC162" s="27">
        <f t="shared" si="12"/>
        <v>0</v>
      </c>
      <c r="AD162" s="27">
        <f t="shared" si="12"/>
        <v>0</v>
      </c>
      <c r="AE162" s="27">
        <f t="shared" si="12"/>
        <v>0</v>
      </c>
      <c r="AF162" s="28">
        <f t="shared" si="12"/>
        <v>0</v>
      </c>
      <c r="AG162" s="26">
        <f t="shared" si="12"/>
        <v>0</v>
      </c>
      <c r="AH162" s="27">
        <f t="shared" si="12"/>
        <v>0</v>
      </c>
      <c r="AI162" s="27">
        <f aca="true" t="shared" si="13" ref="AI162:BK162">AI161+AI141+AI138+AI134+AI15+AI11</f>
        <v>0</v>
      </c>
      <c r="AJ162" s="27">
        <f t="shared" si="13"/>
        <v>0</v>
      </c>
      <c r="AK162" s="28">
        <f t="shared" si="13"/>
        <v>0</v>
      </c>
      <c r="AL162" s="26">
        <f t="shared" si="13"/>
        <v>0</v>
      </c>
      <c r="AM162" s="27">
        <f t="shared" si="13"/>
        <v>0</v>
      </c>
      <c r="AN162" s="27">
        <f t="shared" si="13"/>
        <v>0</v>
      </c>
      <c r="AO162" s="27">
        <f t="shared" si="13"/>
        <v>0</v>
      </c>
      <c r="AP162" s="28">
        <f t="shared" si="13"/>
        <v>0</v>
      </c>
      <c r="AQ162" s="26">
        <f t="shared" si="13"/>
        <v>0</v>
      </c>
      <c r="AR162" s="27">
        <f t="shared" si="13"/>
        <v>6.331564464064514</v>
      </c>
      <c r="AS162" s="27">
        <f t="shared" si="13"/>
        <v>0</v>
      </c>
      <c r="AT162" s="27">
        <f t="shared" si="13"/>
        <v>0</v>
      </c>
      <c r="AU162" s="28">
        <f t="shared" si="13"/>
        <v>0</v>
      </c>
      <c r="AV162" s="26">
        <f t="shared" si="13"/>
        <v>1743.8240517267313</v>
      </c>
      <c r="AW162" s="27">
        <f t="shared" si="13"/>
        <v>13625.245344205874</v>
      </c>
      <c r="AX162" s="27">
        <f t="shared" si="13"/>
        <v>191.26944203183874</v>
      </c>
      <c r="AY162" s="27">
        <f t="shared" si="13"/>
        <v>0</v>
      </c>
      <c r="AZ162" s="28">
        <f t="shared" si="13"/>
        <v>8388.319648550278</v>
      </c>
      <c r="BA162" s="26">
        <f t="shared" si="13"/>
        <v>0</v>
      </c>
      <c r="BB162" s="27">
        <f t="shared" si="13"/>
        <v>5.213284691032259</v>
      </c>
      <c r="BC162" s="27">
        <f t="shared" si="13"/>
        <v>0</v>
      </c>
      <c r="BD162" s="27">
        <f t="shared" si="13"/>
        <v>0</v>
      </c>
      <c r="BE162" s="28">
        <f t="shared" si="13"/>
        <v>0</v>
      </c>
      <c r="BF162" s="26">
        <f t="shared" si="13"/>
        <v>1048.8325832049463</v>
      </c>
      <c r="BG162" s="27">
        <f t="shared" si="13"/>
        <v>1255.5138907641842</v>
      </c>
      <c r="BH162" s="27">
        <f t="shared" si="13"/>
        <v>636.688254166645</v>
      </c>
      <c r="BI162" s="27">
        <f t="shared" si="13"/>
        <v>0</v>
      </c>
      <c r="BJ162" s="28">
        <f t="shared" si="13"/>
        <v>1991.0695917201938</v>
      </c>
      <c r="BK162" s="28">
        <f t="shared" si="13"/>
        <v>96454.76558189522</v>
      </c>
    </row>
    <row r="163" spans="3:63" ht="15" customHeight="1"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</row>
    <row r="164" spans="1:63" s="25" customFormat="1" ht="15" customHeight="1">
      <c r="A164" s="20" t="s">
        <v>20</v>
      </c>
      <c r="B164" s="11" t="s">
        <v>21</v>
      </c>
      <c r="C164" s="3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4"/>
      <c r="BK164" s="35"/>
    </row>
    <row r="165" spans="1:63" s="25" customFormat="1" ht="15">
      <c r="A165" s="20" t="s">
        <v>7</v>
      </c>
      <c r="B165" s="36" t="s">
        <v>48</v>
      </c>
      <c r="C165" s="21"/>
      <c r="D165" s="22"/>
      <c r="E165" s="22"/>
      <c r="F165" s="22"/>
      <c r="G165" s="23"/>
      <c r="H165" s="21"/>
      <c r="I165" s="22"/>
      <c r="J165" s="22"/>
      <c r="K165" s="22"/>
      <c r="L165" s="23"/>
      <c r="M165" s="21"/>
      <c r="N165" s="22"/>
      <c r="O165" s="22"/>
      <c r="P165" s="22"/>
      <c r="Q165" s="23"/>
      <c r="R165" s="21"/>
      <c r="S165" s="22"/>
      <c r="T165" s="22"/>
      <c r="U165" s="22"/>
      <c r="V165" s="23"/>
      <c r="W165" s="21"/>
      <c r="X165" s="22"/>
      <c r="Y165" s="22"/>
      <c r="Z165" s="22"/>
      <c r="AA165" s="23"/>
      <c r="AB165" s="21"/>
      <c r="AC165" s="22"/>
      <c r="AD165" s="22"/>
      <c r="AE165" s="22"/>
      <c r="AF165" s="23"/>
      <c r="AG165" s="21"/>
      <c r="AH165" s="22"/>
      <c r="AI165" s="22"/>
      <c r="AJ165" s="22"/>
      <c r="AK165" s="23"/>
      <c r="AL165" s="21"/>
      <c r="AM165" s="22"/>
      <c r="AN165" s="22"/>
      <c r="AO165" s="22"/>
      <c r="AP165" s="23"/>
      <c r="AQ165" s="21"/>
      <c r="AR165" s="22"/>
      <c r="AS165" s="22"/>
      <c r="AT165" s="22"/>
      <c r="AU165" s="23"/>
      <c r="AV165" s="21"/>
      <c r="AW165" s="22"/>
      <c r="AX165" s="22"/>
      <c r="AY165" s="22"/>
      <c r="AZ165" s="23"/>
      <c r="BA165" s="21"/>
      <c r="BB165" s="22"/>
      <c r="BC165" s="22"/>
      <c r="BD165" s="22"/>
      <c r="BE165" s="23"/>
      <c r="BF165" s="21"/>
      <c r="BG165" s="22"/>
      <c r="BH165" s="22"/>
      <c r="BI165" s="22"/>
      <c r="BJ165" s="23"/>
      <c r="BK165" s="24"/>
    </row>
    <row r="166" spans="1:63" s="25" customFormat="1" ht="15">
      <c r="A166" s="20"/>
      <c r="B166" s="7" t="s">
        <v>229</v>
      </c>
      <c r="C166" s="21">
        <v>0</v>
      </c>
      <c r="D166" s="22">
        <v>0.5486343647096774</v>
      </c>
      <c r="E166" s="22">
        <v>0</v>
      </c>
      <c r="F166" s="22">
        <v>0</v>
      </c>
      <c r="G166" s="23">
        <v>0</v>
      </c>
      <c r="H166" s="21">
        <v>369.8190313987741</v>
      </c>
      <c r="I166" s="22">
        <v>19.560135256419354</v>
      </c>
      <c r="J166" s="22">
        <v>0</v>
      </c>
      <c r="K166" s="22">
        <v>0</v>
      </c>
      <c r="L166" s="23">
        <v>40.069032094483866</v>
      </c>
      <c r="M166" s="21">
        <v>0</v>
      </c>
      <c r="N166" s="22">
        <v>0</v>
      </c>
      <c r="O166" s="22">
        <v>0</v>
      </c>
      <c r="P166" s="22">
        <v>0</v>
      </c>
      <c r="Q166" s="23">
        <v>0</v>
      </c>
      <c r="R166" s="21">
        <v>238.68631899496776</v>
      </c>
      <c r="S166" s="22">
        <v>6.878049112225805</v>
      </c>
      <c r="T166" s="22">
        <v>0</v>
      </c>
      <c r="U166" s="22">
        <v>0</v>
      </c>
      <c r="V166" s="23">
        <v>15.17542741364516</v>
      </c>
      <c r="W166" s="21">
        <v>0</v>
      </c>
      <c r="X166" s="22">
        <v>0</v>
      </c>
      <c r="Y166" s="22">
        <v>0</v>
      </c>
      <c r="Z166" s="22">
        <v>0</v>
      </c>
      <c r="AA166" s="23">
        <v>0</v>
      </c>
      <c r="AB166" s="21">
        <v>0</v>
      </c>
      <c r="AC166" s="22">
        <v>0</v>
      </c>
      <c r="AD166" s="22">
        <v>0</v>
      </c>
      <c r="AE166" s="22">
        <v>0</v>
      </c>
      <c r="AF166" s="23">
        <v>0</v>
      </c>
      <c r="AG166" s="21">
        <v>0</v>
      </c>
      <c r="AH166" s="22">
        <v>0</v>
      </c>
      <c r="AI166" s="22">
        <v>0</v>
      </c>
      <c r="AJ166" s="22">
        <v>0</v>
      </c>
      <c r="AK166" s="23">
        <v>0</v>
      </c>
      <c r="AL166" s="21">
        <v>0</v>
      </c>
      <c r="AM166" s="22">
        <v>0</v>
      </c>
      <c r="AN166" s="22">
        <v>0</v>
      </c>
      <c r="AO166" s="22">
        <v>0</v>
      </c>
      <c r="AP166" s="23">
        <v>0</v>
      </c>
      <c r="AQ166" s="21">
        <v>0</v>
      </c>
      <c r="AR166" s="22">
        <v>0</v>
      </c>
      <c r="AS166" s="22">
        <v>0</v>
      </c>
      <c r="AT166" s="22">
        <v>0</v>
      </c>
      <c r="AU166" s="23">
        <v>0</v>
      </c>
      <c r="AV166" s="21">
        <v>3660.2902805705126</v>
      </c>
      <c r="AW166" s="22">
        <v>252.032621315165</v>
      </c>
      <c r="AX166" s="22">
        <v>0.0012838170645161294</v>
      </c>
      <c r="AY166" s="22">
        <v>0</v>
      </c>
      <c r="AZ166" s="23">
        <v>704.7721438527739</v>
      </c>
      <c r="BA166" s="21">
        <v>0</v>
      </c>
      <c r="BB166" s="22">
        <v>0</v>
      </c>
      <c r="BC166" s="22">
        <v>0</v>
      </c>
      <c r="BD166" s="22">
        <v>0</v>
      </c>
      <c r="BE166" s="23">
        <v>0</v>
      </c>
      <c r="BF166" s="21">
        <v>2866.460999104516</v>
      </c>
      <c r="BG166" s="22">
        <v>137.84421398090322</v>
      </c>
      <c r="BH166" s="22">
        <v>0</v>
      </c>
      <c r="BI166" s="22">
        <v>0</v>
      </c>
      <c r="BJ166" s="23">
        <v>276.57133003577417</v>
      </c>
      <c r="BK166" s="24">
        <f>SUM(C166:BJ166)</f>
        <v>8588.709501311934</v>
      </c>
    </row>
    <row r="167" spans="1:63" s="30" customFormat="1" ht="15">
      <c r="A167" s="20"/>
      <c r="B167" s="8" t="s">
        <v>9</v>
      </c>
      <c r="C167" s="26">
        <f aca="true" t="shared" si="14" ref="C167:AH167">SUM(C166:C166)</f>
        <v>0</v>
      </c>
      <c r="D167" s="27">
        <f t="shared" si="14"/>
        <v>0.5486343647096774</v>
      </c>
      <c r="E167" s="27">
        <f t="shared" si="14"/>
        <v>0</v>
      </c>
      <c r="F167" s="27">
        <f t="shared" si="14"/>
        <v>0</v>
      </c>
      <c r="G167" s="28">
        <f t="shared" si="14"/>
        <v>0</v>
      </c>
      <c r="H167" s="26">
        <f t="shared" si="14"/>
        <v>369.8190313987741</v>
      </c>
      <c r="I167" s="27">
        <f t="shared" si="14"/>
        <v>19.560135256419354</v>
      </c>
      <c r="J167" s="27">
        <f t="shared" si="14"/>
        <v>0</v>
      </c>
      <c r="K167" s="27">
        <f t="shared" si="14"/>
        <v>0</v>
      </c>
      <c r="L167" s="28">
        <f t="shared" si="14"/>
        <v>40.069032094483866</v>
      </c>
      <c r="M167" s="26">
        <f t="shared" si="14"/>
        <v>0</v>
      </c>
      <c r="N167" s="27">
        <f t="shared" si="14"/>
        <v>0</v>
      </c>
      <c r="O167" s="27">
        <f t="shared" si="14"/>
        <v>0</v>
      </c>
      <c r="P167" s="27">
        <f t="shared" si="14"/>
        <v>0</v>
      </c>
      <c r="Q167" s="28">
        <f t="shared" si="14"/>
        <v>0</v>
      </c>
      <c r="R167" s="26">
        <f t="shared" si="14"/>
        <v>238.68631899496776</v>
      </c>
      <c r="S167" s="27">
        <f t="shared" si="14"/>
        <v>6.878049112225805</v>
      </c>
      <c r="T167" s="27">
        <f t="shared" si="14"/>
        <v>0</v>
      </c>
      <c r="U167" s="27">
        <f t="shared" si="14"/>
        <v>0</v>
      </c>
      <c r="V167" s="28">
        <f t="shared" si="14"/>
        <v>15.17542741364516</v>
      </c>
      <c r="W167" s="26">
        <f t="shared" si="14"/>
        <v>0</v>
      </c>
      <c r="X167" s="27">
        <f t="shared" si="14"/>
        <v>0</v>
      </c>
      <c r="Y167" s="27">
        <f t="shared" si="14"/>
        <v>0</v>
      </c>
      <c r="Z167" s="27">
        <f t="shared" si="14"/>
        <v>0</v>
      </c>
      <c r="AA167" s="28">
        <f t="shared" si="14"/>
        <v>0</v>
      </c>
      <c r="AB167" s="26">
        <f t="shared" si="14"/>
        <v>0</v>
      </c>
      <c r="AC167" s="27">
        <f t="shared" si="14"/>
        <v>0</v>
      </c>
      <c r="AD167" s="27">
        <f t="shared" si="14"/>
        <v>0</v>
      </c>
      <c r="AE167" s="27">
        <f t="shared" si="14"/>
        <v>0</v>
      </c>
      <c r="AF167" s="28">
        <f t="shared" si="14"/>
        <v>0</v>
      </c>
      <c r="AG167" s="26">
        <f t="shared" si="14"/>
        <v>0</v>
      </c>
      <c r="AH167" s="27">
        <f t="shared" si="14"/>
        <v>0</v>
      </c>
      <c r="AI167" s="27">
        <f aca="true" t="shared" si="15" ref="AI167:BK167">SUM(AI166:AI166)</f>
        <v>0</v>
      </c>
      <c r="AJ167" s="27">
        <f t="shared" si="15"/>
        <v>0</v>
      </c>
      <c r="AK167" s="28">
        <f t="shared" si="15"/>
        <v>0</v>
      </c>
      <c r="AL167" s="26">
        <f t="shared" si="15"/>
        <v>0</v>
      </c>
      <c r="AM167" s="27">
        <f t="shared" si="15"/>
        <v>0</v>
      </c>
      <c r="AN167" s="27">
        <f t="shared" si="15"/>
        <v>0</v>
      </c>
      <c r="AO167" s="27">
        <f t="shared" si="15"/>
        <v>0</v>
      </c>
      <c r="AP167" s="28">
        <f t="shared" si="15"/>
        <v>0</v>
      </c>
      <c r="AQ167" s="26">
        <f t="shared" si="15"/>
        <v>0</v>
      </c>
      <c r="AR167" s="27">
        <f t="shared" si="15"/>
        <v>0</v>
      </c>
      <c r="AS167" s="27">
        <f t="shared" si="15"/>
        <v>0</v>
      </c>
      <c r="AT167" s="27">
        <f t="shared" si="15"/>
        <v>0</v>
      </c>
      <c r="AU167" s="28">
        <f t="shared" si="15"/>
        <v>0</v>
      </c>
      <c r="AV167" s="26">
        <f t="shared" si="15"/>
        <v>3660.2902805705126</v>
      </c>
      <c r="AW167" s="27">
        <f t="shared" si="15"/>
        <v>252.032621315165</v>
      </c>
      <c r="AX167" s="27">
        <f t="shared" si="15"/>
        <v>0.0012838170645161294</v>
      </c>
      <c r="AY167" s="27">
        <f t="shared" si="15"/>
        <v>0</v>
      </c>
      <c r="AZ167" s="28">
        <f t="shared" si="15"/>
        <v>704.7721438527739</v>
      </c>
      <c r="BA167" s="26">
        <f t="shared" si="15"/>
        <v>0</v>
      </c>
      <c r="BB167" s="27">
        <f t="shared" si="15"/>
        <v>0</v>
      </c>
      <c r="BC167" s="27">
        <f t="shared" si="15"/>
        <v>0</v>
      </c>
      <c r="BD167" s="27">
        <f t="shared" si="15"/>
        <v>0</v>
      </c>
      <c r="BE167" s="28">
        <f t="shared" si="15"/>
        <v>0</v>
      </c>
      <c r="BF167" s="26">
        <f t="shared" si="15"/>
        <v>2866.460999104516</v>
      </c>
      <c r="BG167" s="27">
        <f t="shared" si="15"/>
        <v>137.84421398090322</v>
      </c>
      <c r="BH167" s="27">
        <f t="shared" si="15"/>
        <v>0</v>
      </c>
      <c r="BI167" s="27">
        <f t="shared" si="15"/>
        <v>0</v>
      </c>
      <c r="BJ167" s="28">
        <f t="shared" si="15"/>
        <v>276.57133003577417</v>
      </c>
      <c r="BK167" s="29">
        <f t="shared" si="15"/>
        <v>8588.709501311934</v>
      </c>
    </row>
    <row r="168" spans="3:63" ht="15" customHeight="1"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</row>
    <row r="169" spans="1:63" s="25" customFormat="1" ht="15">
      <c r="A169" s="20" t="s">
        <v>10</v>
      </c>
      <c r="B169" s="12" t="s">
        <v>22</v>
      </c>
      <c r="C169" s="21"/>
      <c r="D169" s="22"/>
      <c r="E169" s="22"/>
      <c r="F169" s="22"/>
      <c r="G169" s="23"/>
      <c r="H169" s="21"/>
      <c r="I169" s="22"/>
      <c r="J169" s="22"/>
      <c r="K169" s="22"/>
      <c r="L169" s="23"/>
      <c r="M169" s="21"/>
      <c r="N169" s="22"/>
      <c r="O169" s="22"/>
      <c r="P169" s="22"/>
      <c r="Q169" s="23"/>
      <c r="R169" s="21"/>
      <c r="S169" s="22"/>
      <c r="T169" s="22"/>
      <c r="U169" s="22"/>
      <c r="V169" s="23"/>
      <c r="W169" s="21"/>
      <c r="X169" s="22"/>
      <c r="Y169" s="22"/>
      <c r="Z169" s="22"/>
      <c r="AA169" s="23"/>
      <c r="AB169" s="21"/>
      <c r="AC169" s="22"/>
      <c r="AD169" s="22"/>
      <c r="AE169" s="22"/>
      <c r="AF169" s="23"/>
      <c r="AG169" s="21"/>
      <c r="AH169" s="22"/>
      <c r="AI169" s="22"/>
      <c r="AJ169" s="22"/>
      <c r="AK169" s="23"/>
      <c r="AL169" s="21"/>
      <c r="AM169" s="22"/>
      <c r="AN169" s="22"/>
      <c r="AO169" s="22"/>
      <c r="AP169" s="23"/>
      <c r="AQ169" s="21"/>
      <c r="AR169" s="22"/>
      <c r="AS169" s="22"/>
      <c r="AT169" s="22"/>
      <c r="AU169" s="23"/>
      <c r="AV169" s="21"/>
      <c r="AW169" s="22"/>
      <c r="AX169" s="22"/>
      <c r="AY169" s="22"/>
      <c r="AZ169" s="23"/>
      <c r="BA169" s="21"/>
      <c r="BB169" s="22"/>
      <c r="BC169" s="22"/>
      <c r="BD169" s="22"/>
      <c r="BE169" s="23"/>
      <c r="BF169" s="21"/>
      <c r="BG169" s="22"/>
      <c r="BH169" s="22"/>
      <c r="BI169" s="22"/>
      <c r="BJ169" s="23"/>
      <c r="BK169" s="24"/>
    </row>
    <row r="170" spans="1:63" s="25" customFormat="1" ht="15">
      <c r="A170" s="20"/>
      <c r="B170" s="7" t="s">
        <v>230</v>
      </c>
      <c r="C170" s="21">
        <v>0</v>
      </c>
      <c r="D170" s="22">
        <v>0.015105</v>
      </c>
      <c r="E170" s="22">
        <v>0</v>
      </c>
      <c r="F170" s="22">
        <v>0</v>
      </c>
      <c r="G170" s="23">
        <v>0</v>
      </c>
      <c r="H170" s="21">
        <v>0.14375727500000005</v>
      </c>
      <c r="I170" s="22">
        <v>0.08428206499999998</v>
      </c>
      <c r="J170" s="22">
        <v>0</v>
      </c>
      <c r="K170" s="22">
        <v>0</v>
      </c>
      <c r="L170" s="23">
        <v>0.6976076050000001</v>
      </c>
      <c r="M170" s="21">
        <v>0</v>
      </c>
      <c r="N170" s="22">
        <v>0</v>
      </c>
      <c r="O170" s="22">
        <v>0</v>
      </c>
      <c r="P170" s="22">
        <v>0</v>
      </c>
      <c r="Q170" s="23">
        <v>0</v>
      </c>
      <c r="R170" s="21">
        <v>0.074992334</v>
      </c>
      <c r="S170" s="22">
        <v>0.19716292099999996</v>
      </c>
      <c r="T170" s="22">
        <v>0</v>
      </c>
      <c r="U170" s="22">
        <v>0</v>
      </c>
      <c r="V170" s="23">
        <v>0.22968051300000009</v>
      </c>
      <c r="W170" s="21">
        <v>0</v>
      </c>
      <c r="X170" s="22">
        <v>0</v>
      </c>
      <c r="Y170" s="22">
        <v>0</v>
      </c>
      <c r="Z170" s="22">
        <v>0</v>
      </c>
      <c r="AA170" s="23">
        <v>0</v>
      </c>
      <c r="AB170" s="21">
        <v>0</v>
      </c>
      <c r="AC170" s="22">
        <v>0</v>
      </c>
      <c r="AD170" s="22">
        <v>0</v>
      </c>
      <c r="AE170" s="22">
        <v>0</v>
      </c>
      <c r="AF170" s="23">
        <v>0</v>
      </c>
      <c r="AG170" s="21">
        <v>0</v>
      </c>
      <c r="AH170" s="22">
        <v>0</v>
      </c>
      <c r="AI170" s="22">
        <v>0</v>
      </c>
      <c r="AJ170" s="22">
        <v>0</v>
      </c>
      <c r="AK170" s="23">
        <v>0</v>
      </c>
      <c r="AL170" s="21">
        <v>0</v>
      </c>
      <c r="AM170" s="22">
        <v>0</v>
      </c>
      <c r="AN170" s="22">
        <v>0</v>
      </c>
      <c r="AO170" s="22">
        <v>0</v>
      </c>
      <c r="AP170" s="23">
        <v>0</v>
      </c>
      <c r="AQ170" s="21">
        <v>0</v>
      </c>
      <c r="AR170" s="22">
        <v>0</v>
      </c>
      <c r="AS170" s="22">
        <v>0</v>
      </c>
      <c r="AT170" s="22">
        <v>0</v>
      </c>
      <c r="AU170" s="23">
        <v>0</v>
      </c>
      <c r="AV170" s="21">
        <v>2.922041382322581</v>
      </c>
      <c r="AW170" s="22">
        <v>2.703510966259129</v>
      </c>
      <c r="AX170" s="22">
        <v>5.5983000000000016E-05</v>
      </c>
      <c r="AY170" s="22">
        <v>0</v>
      </c>
      <c r="AZ170" s="23">
        <v>12.96140518435484</v>
      </c>
      <c r="BA170" s="21">
        <v>0</v>
      </c>
      <c r="BB170" s="22">
        <v>0</v>
      </c>
      <c r="BC170" s="22">
        <v>0</v>
      </c>
      <c r="BD170" s="22">
        <v>0</v>
      </c>
      <c r="BE170" s="23">
        <v>0</v>
      </c>
      <c r="BF170" s="21">
        <v>1.5521323200000001</v>
      </c>
      <c r="BG170" s="22">
        <v>1.2762387389999996</v>
      </c>
      <c r="BH170" s="22">
        <v>0</v>
      </c>
      <c r="BI170" s="22">
        <v>0</v>
      </c>
      <c r="BJ170" s="23">
        <v>2.95489952</v>
      </c>
      <c r="BK170" s="24">
        <f>SUM(C170:BJ170)</f>
        <v>25.81287180793655</v>
      </c>
    </row>
    <row r="171" spans="1:63" s="25" customFormat="1" ht="15">
      <c r="A171" s="20"/>
      <c r="B171" s="7" t="s">
        <v>231</v>
      </c>
      <c r="C171" s="21">
        <v>0</v>
      </c>
      <c r="D171" s="22">
        <v>0.7640685309999999</v>
      </c>
      <c r="E171" s="22">
        <v>0</v>
      </c>
      <c r="F171" s="22">
        <v>0</v>
      </c>
      <c r="G171" s="23">
        <v>0</v>
      </c>
      <c r="H171" s="21">
        <v>47.42171033122581</v>
      </c>
      <c r="I171" s="22">
        <v>2058.7909003601935</v>
      </c>
      <c r="J171" s="22">
        <v>9.887186105290326</v>
      </c>
      <c r="K171" s="22">
        <v>0</v>
      </c>
      <c r="L171" s="23">
        <v>915.4362670527096</v>
      </c>
      <c r="M171" s="21">
        <v>0</v>
      </c>
      <c r="N171" s="22">
        <v>0</v>
      </c>
      <c r="O171" s="22">
        <v>0</v>
      </c>
      <c r="P171" s="22">
        <v>0</v>
      </c>
      <c r="Q171" s="23">
        <v>0</v>
      </c>
      <c r="R171" s="21">
        <v>16.486379438000004</v>
      </c>
      <c r="S171" s="22">
        <v>42.65697400029032</v>
      </c>
      <c r="T171" s="22">
        <v>0.02662339687096775</v>
      </c>
      <c r="U171" s="22">
        <v>0</v>
      </c>
      <c r="V171" s="23">
        <v>86.3955021227097</v>
      </c>
      <c r="W171" s="21">
        <v>0</v>
      </c>
      <c r="X171" s="22">
        <v>0</v>
      </c>
      <c r="Y171" s="22">
        <v>0</v>
      </c>
      <c r="Z171" s="22">
        <v>0</v>
      </c>
      <c r="AA171" s="23">
        <v>0</v>
      </c>
      <c r="AB171" s="21">
        <v>0</v>
      </c>
      <c r="AC171" s="22">
        <v>0</v>
      </c>
      <c r="AD171" s="22">
        <v>0</v>
      </c>
      <c r="AE171" s="22">
        <v>0</v>
      </c>
      <c r="AF171" s="23">
        <v>0</v>
      </c>
      <c r="AG171" s="21">
        <v>0</v>
      </c>
      <c r="AH171" s="22">
        <v>0</v>
      </c>
      <c r="AI171" s="22">
        <v>0</v>
      </c>
      <c r="AJ171" s="22">
        <v>0</v>
      </c>
      <c r="AK171" s="23">
        <v>0</v>
      </c>
      <c r="AL171" s="21">
        <v>0</v>
      </c>
      <c r="AM171" s="22">
        <v>0</v>
      </c>
      <c r="AN171" s="22">
        <v>0</v>
      </c>
      <c r="AO171" s="22">
        <v>0</v>
      </c>
      <c r="AP171" s="23">
        <v>0</v>
      </c>
      <c r="AQ171" s="21">
        <v>0</v>
      </c>
      <c r="AR171" s="22">
        <v>0</v>
      </c>
      <c r="AS171" s="22">
        <v>0</v>
      </c>
      <c r="AT171" s="22">
        <v>0</v>
      </c>
      <c r="AU171" s="23">
        <v>0</v>
      </c>
      <c r="AV171" s="21">
        <v>219.98778917238707</v>
      </c>
      <c r="AW171" s="22">
        <v>1141.7118951539571</v>
      </c>
      <c r="AX171" s="22">
        <v>2.058143297548388</v>
      </c>
      <c r="AY171" s="22">
        <v>0</v>
      </c>
      <c r="AZ171" s="23">
        <v>2585.0716080340967</v>
      </c>
      <c r="BA171" s="21">
        <v>0</v>
      </c>
      <c r="BB171" s="22">
        <v>0</v>
      </c>
      <c r="BC171" s="22">
        <v>0</v>
      </c>
      <c r="BD171" s="22">
        <v>0</v>
      </c>
      <c r="BE171" s="23">
        <v>0</v>
      </c>
      <c r="BF171" s="21">
        <v>87.54433610261289</v>
      </c>
      <c r="BG171" s="22">
        <v>270.1231077944194</v>
      </c>
      <c r="BH171" s="22">
        <v>0.023154953516129034</v>
      </c>
      <c r="BI171" s="22">
        <v>0</v>
      </c>
      <c r="BJ171" s="23">
        <v>227.66618798670967</v>
      </c>
      <c r="BK171" s="24">
        <f aca="true" t="shared" si="16" ref="BK171:BK195">SUM(C171:BJ171)</f>
        <v>7712.051833833538</v>
      </c>
    </row>
    <row r="172" spans="1:63" s="25" customFormat="1" ht="15">
      <c r="A172" s="20"/>
      <c r="B172" s="7" t="s">
        <v>232</v>
      </c>
      <c r="C172" s="21">
        <v>0</v>
      </c>
      <c r="D172" s="22">
        <v>12.87486378712903</v>
      </c>
      <c r="E172" s="22">
        <v>0</v>
      </c>
      <c r="F172" s="22">
        <v>0</v>
      </c>
      <c r="G172" s="23">
        <v>0</v>
      </c>
      <c r="H172" s="21">
        <v>106.01334741777416</v>
      </c>
      <c r="I172" s="22">
        <v>13.111326888193545</v>
      </c>
      <c r="J172" s="22">
        <v>2.7003948848709673</v>
      </c>
      <c r="K172" s="22">
        <v>0</v>
      </c>
      <c r="L172" s="23">
        <v>101.5949176595806</v>
      </c>
      <c r="M172" s="21">
        <v>0</v>
      </c>
      <c r="N172" s="22">
        <v>0</v>
      </c>
      <c r="O172" s="22">
        <v>0</v>
      </c>
      <c r="P172" s="22">
        <v>0</v>
      </c>
      <c r="Q172" s="23">
        <v>0</v>
      </c>
      <c r="R172" s="21">
        <v>48.589681233322594</v>
      </c>
      <c r="S172" s="22">
        <v>3.387993293709678</v>
      </c>
      <c r="T172" s="22">
        <v>0</v>
      </c>
      <c r="U172" s="22">
        <v>0</v>
      </c>
      <c r="V172" s="23">
        <v>19.60290485409677</v>
      </c>
      <c r="W172" s="21">
        <v>0</v>
      </c>
      <c r="X172" s="22">
        <v>0</v>
      </c>
      <c r="Y172" s="22">
        <v>0</v>
      </c>
      <c r="Z172" s="22">
        <v>0</v>
      </c>
      <c r="AA172" s="23">
        <v>0</v>
      </c>
      <c r="AB172" s="21">
        <v>0</v>
      </c>
      <c r="AC172" s="22">
        <v>0</v>
      </c>
      <c r="AD172" s="22">
        <v>0</v>
      </c>
      <c r="AE172" s="22">
        <v>0</v>
      </c>
      <c r="AF172" s="23">
        <v>0</v>
      </c>
      <c r="AG172" s="21">
        <v>0</v>
      </c>
      <c r="AH172" s="22">
        <v>0</v>
      </c>
      <c r="AI172" s="22">
        <v>0</v>
      </c>
      <c r="AJ172" s="22">
        <v>0</v>
      </c>
      <c r="AK172" s="23">
        <v>0</v>
      </c>
      <c r="AL172" s="21">
        <v>0</v>
      </c>
      <c r="AM172" s="22">
        <v>0</v>
      </c>
      <c r="AN172" s="22">
        <v>0</v>
      </c>
      <c r="AO172" s="22">
        <v>0</v>
      </c>
      <c r="AP172" s="23">
        <v>0</v>
      </c>
      <c r="AQ172" s="21">
        <v>0</v>
      </c>
      <c r="AR172" s="22">
        <v>0</v>
      </c>
      <c r="AS172" s="22">
        <v>0</v>
      </c>
      <c r="AT172" s="22">
        <v>0</v>
      </c>
      <c r="AU172" s="23">
        <v>0</v>
      </c>
      <c r="AV172" s="21">
        <v>707.524356174097</v>
      </c>
      <c r="AW172" s="22">
        <v>108.44183476804622</v>
      </c>
      <c r="AX172" s="22">
        <v>0.009809321903225808</v>
      </c>
      <c r="AY172" s="22">
        <v>0</v>
      </c>
      <c r="AZ172" s="23">
        <v>493.4591771105161</v>
      </c>
      <c r="BA172" s="21">
        <v>0</v>
      </c>
      <c r="BB172" s="22">
        <v>0</v>
      </c>
      <c r="BC172" s="22">
        <v>0</v>
      </c>
      <c r="BD172" s="22">
        <v>0</v>
      </c>
      <c r="BE172" s="23">
        <v>0</v>
      </c>
      <c r="BF172" s="21">
        <v>325.8032006009355</v>
      </c>
      <c r="BG172" s="22">
        <v>20.35815535758065</v>
      </c>
      <c r="BH172" s="22">
        <v>0.19358199274193547</v>
      </c>
      <c r="BI172" s="22">
        <v>0</v>
      </c>
      <c r="BJ172" s="23">
        <v>78.63128566961291</v>
      </c>
      <c r="BK172" s="24">
        <f>SUM(C172:BJ172)</f>
        <v>2042.296831014111</v>
      </c>
    </row>
    <row r="173" spans="1:63" s="25" customFormat="1" ht="15">
      <c r="A173" s="20"/>
      <c r="B173" s="7" t="s">
        <v>233</v>
      </c>
      <c r="C173" s="21">
        <v>0</v>
      </c>
      <c r="D173" s="22">
        <v>0</v>
      </c>
      <c r="E173" s="22">
        <v>0</v>
      </c>
      <c r="F173" s="22">
        <v>0</v>
      </c>
      <c r="G173" s="23">
        <v>0</v>
      </c>
      <c r="H173" s="21">
        <v>1.3472773093548387</v>
      </c>
      <c r="I173" s="22">
        <v>0.08707706632258065</v>
      </c>
      <c r="J173" s="22">
        <v>0</v>
      </c>
      <c r="K173" s="22">
        <v>0</v>
      </c>
      <c r="L173" s="23">
        <v>2.45447437716129</v>
      </c>
      <c r="M173" s="21">
        <v>0</v>
      </c>
      <c r="N173" s="22">
        <v>0</v>
      </c>
      <c r="O173" s="22">
        <v>0</v>
      </c>
      <c r="P173" s="22">
        <v>0</v>
      </c>
      <c r="Q173" s="23">
        <v>0</v>
      </c>
      <c r="R173" s="21">
        <v>1.2914884441612906</v>
      </c>
      <c r="S173" s="22">
        <v>0.5449953448709678</v>
      </c>
      <c r="T173" s="22">
        <v>0</v>
      </c>
      <c r="U173" s="22">
        <v>0</v>
      </c>
      <c r="V173" s="23">
        <v>0.8380550922903227</v>
      </c>
      <c r="W173" s="21">
        <v>0</v>
      </c>
      <c r="X173" s="22">
        <v>0</v>
      </c>
      <c r="Y173" s="22">
        <v>0</v>
      </c>
      <c r="Z173" s="22">
        <v>0</v>
      </c>
      <c r="AA173" s="23">
        <v>0</v>
      </c>
      <c r="AB173" s="21">
        <v>0</v>
      </c>
      <c r="AC173" s="22">
        <v>0</v>
      </c>
      <c r="AD173" s="22">
        <v>0</v>
      </c>
      <c r="AE173" s="22">
        <v>0</v>
      </c>
      <c r="AF173" s="23">
        <v>0</v>
      </c>
      <c r="AG173" s="21">
        <v>0</v>
      </c>
      <c r="AH173" s="22">
        <v>0</v>
      </c>
      <c r="AI173" s="22">
        <v>0</v>
      </c>
      <c r="AJ173" s="22">
        <v>0</v>
      </c>
      <c r="AK173" s="23">
        <v>0</v>
      </c>
      <c r="AL173" s="21">
        <v>0</v>
      </c>
      <c r="AM173" s="22">
        <v>0</v>
      </c>
      <c r="AN173" s="22">
        <v>0</v>
      </c>
      <c r="AO173" s="22">
        <v>0</v>
      </c>
      <c r="AP173" s="23">
        <v>0</v>
      </c>
      <c r="AQ173" s="21">
        <v>0</v>
      </c>
      <c r="AR173" s="22">
        <v>0</v>
      </c>
      <c r="AS173" s="22">
        <v>0</v>
      </c>
      <c r="AT173" s="22">
        <v>0</v>
      </c>
      <c r="AU173" s="23">
        <v>0</v>
      </c>
      <c r="AV173" s="21">
        <v>21.490597577193547</v>
      </c>
      <c r="AW173" s="22">
        <v>9.358061543377524</v>
      </c>
      <c r="AX173" s="22">
        <v>0</v>
      </c>
      <c r="AY173" s="22">
        <v>0</v>
      </c>
      <c r="AZ173" s="23">
        <v>50.337566927935484</v>
      </c>
      <c r="BA173" s="21">
        <v>0</v>
      </c>
      <c r="BB173" s="22">
        <v>0</v>
      </c>
      <c r="BC173" s="22">
        <v>0</v>
      </c>
      <c r="BD173" s="22">
        <v>0</v>
      </c>
      <c r="BE173" s="23">
        <v>0</v>
      </c>
      <c r="BF173" s="21">
        <v>21.45128024983871</v>
      </c>
      <c r="BG173" s="22">
        <v>6.495405427741937</v>
      </c>
      <c r="BH173" s="22">
        <v>0</v>
      </c>
      <c r="BI173" s="22">
        <v>0</v>
      </c>
      <c r="BJ173" s="23">
        <v>24.973462857903225</v>
      </c>
      <c r="BK173" s="24">
        <f>SUM(C173:BJ173)</f>
        <v>140.6697422181517</v>
      </c>
    </row>
    <row r="174" spans="1:63" s="25" customFormat="1" ht="15">
      <c r="A174" s="20"/>
      <c r="B174" s="7" t="s">
        <v>234</v>
      </c>
      <c r="C174" s="21">
        <v>0</v>
      </c>
      <c r="D174" s="22">
        <v>0</v>
      </c>
      <c r="E174" s="22">
        <v>0</v>
      </c>
      <c r="F174" s="22">
        <v>0</v>
      </c>
      <c r="G174" s="23">
        <v>0</v>
      </c>
      <c r="H174" s="21">
        <v>0.2689716573548387</v>
      </c>
      <c r="I174" s="22">
        <v>0.10076889032258063</v>
      </c>
      <c r="J174" s="22">
        <v>0</v>
      </c>
      <c r="K174" s="22">
        <v>0</v>
      </c>
      <c r="L174" s="23">
        <v>3.0094761685483866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0.13599273461290323</v>
      </c>
      <c r="S174" s="22">
        <v>0.006629532258064516</v>
      </c>
      <c r="T174" s="22">
        <v>0</v>
      </c>
      <c r="U174" s="22">
        <v>0</v>
      </c>
      <c r="V174" s="23">
        <v>0.013922017741935484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29.21414139090323</v>
      </c>
      <c r="AW174" s="22">
        <v>23.85574682669468</v>
      </c>
      <c r="AX174" s="22">
        <v>0</v>
      </c>
      <c r="AY174" s="22">
        <v>0.24518372258064514</v>
      </c>
      <c r="AZ174" s="23">
        <v>176.11787948467742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11.416028311870969</v>
      </c>
      <c r="BG174" s="22">
        <v>4.686944945258065</v>
      </c>
      <c r="BH174" s="22">
        <v>0</v>
      </c>
      <c r="BI174" s="22">
        <v>0</v>
      </c>
      <c r="BJ174" s="23">
        <v>28.22682991758065</v>
      </c>
      <c r="BK174" s="24">
        <f t="shared" si="16"/>
        <v>277.29851560040436</v>
      </c>
    </row>
    <row r="175" spans="1:63" s="25" customFormat="1" ht="15">
      <c r="A175" s="20"/>
      <c r="B175" s="7" t="s">
        <v>235</v>
      </c>
      <c r="C175" s="21">
        <v>0</v>
      </c>
      <c r="D175" s="22">
        <v>6.256867741935484</v>
      </c>
      <c r="E175" s="22">
        <v>0</v>
      </c>
      <c r="F175" s="22">
        <v>0</v>
      </c>
      <c r="G175" s="23">
        <v>0</v>
      </c>
      <c r="H175" s="21">
        <v>1.6620951010000002</v>
      </c>
      <c r="I175" s="22">
        <v>0.5642961534193548</v>
      </c>
      <c r="J175" s="22">
        <v>0</v>
      </c>
      <c r="K175" s="22">
        <v>0</v>
      </c>
      <c r="L175" s="23">
        <v>2.588137625225807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1.298372099709677</v>
      </c>
      <c r="S175" s="22">
        <v>0.18113806738709676</v>
      </c>
      <c r="T175" s="22">
        <v>0</v>
      </c>
      <c r="U175" s="22">
        <v>0</v>
      </c>
      <c r="V175" s="23">
        <v>1.0115108160000001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20.11221875303226</v>
      </c>
      <c r="AW175" s="22">
        <v>7.2613768362776545</v>
      </c>
      <c r="AX175" s="22">
        <v>0</v>
      </c>
      <c r="AY175" s="22">
        <v>0</v>
      </c>
      <c r="AZ175" s="23">
        <v>42.95981444064517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18.55586820670968</v>
      </c>
      <c r="BG175" s="22">
        <v>1.9667578675483874</v>
      </c>
      <c r="BH175" s="22">
        <v>0</v>
      </c>
      <c r="BI175" s="22">
        <v>0</v>
      </c>
      <c r="BJ175" s="23">
        <v>12.845076676161288</v>
      </c>
      <c r="BK175" s="24">
        <f t="shared" si="16"/>
        <v>117.26353038505184</v>
      </c>
    </row>
    <row r="176" spans="1:63" s="25" customFormat="1" ht="15">
      <c r="A176" s="20"/>
      <c r="B176" s="7" t="s">
        <v>236</v>
      </c>
      <c r="C176" s="21">
        <v>0</v>
      </c>
      <c r="D176" s="22">
        <v>6.5187322580645155</v>
      </c>
      <c r="E176" s="22">
        <v>0</v>
      </c>
      <c r="F176" s="22">
        <v>0</v>
      </c>
      <c r="G176" s="23">
        <v>0</v>
      </c>
      <c r="H176" s="21">
        <v>0.9938807581290323</v>
      </c>
      <c r="I176" s="22">
        <v>0.25168825248387094</v>
      </c>
      <c r="J176" s="22">
        <v>0</v>
      </c>
      <c r="K176" s="22">
        <v>0</v>
      </c>
      <c r="L176" s="23">
        <v>1.599852405</v>
      </c>
      <c r="M176" s="21">
        <v>0</v>
      </c>
      <c r="N176" s="22">
        <v>0</v>
      </c>
      <c r="O176" s="22">
        <v>0</v>
      </c>
      <c r="P176" s="22">
        <v>0</v>
      </c>
      <c r="Q176" s="23">
        <v>0</v>
      </c>
      <c r="R176" s="21">
        <v>0.7361888323870969</v>
      </c>
      <c r="S176" s="22">
        <v>0.00391123935483871</v>
      </c>
      <c r="T176" s="22">
        <v>0</v>
      </c>
      <c r="U176" s="22">
        <v>0</v>
      </c>
      <c r="V176" s="23">
        <v>0.46911624896774196</v>
      </c>
      <c r="W176" s="21">
        <v>0</v>
      </c>
      <c r="X176" s="22">
        <v>0</v>
      </c>
      <c r="Y176" s="22">
        <v>0</v>
      </c>
      <c r="Z176" s="22">
        <v>0</v>
      </c>
      <c r="AA176" s="23">
        <v>0</v>
      </c>
      <c r="AB176" s="21">
        <v>0</v>
      </c>
      <c r="AC176" s="22">
        <v>0</v>
      </c>
      <c r="AD176" s="22">
        <v>0</v>
      </c>
      <c r="AE176" s="22">
        <v>0</v>
      </c>
      <c r="AF176" s="23">
        <v>0</v>
      </c>
      <c r="AG176" s="21">
        <v>0</v>
      </c>
      <c r="AH176" s="22">
        <v>0</v>
      </c>
      <c r="AI176" s="22">
        <v>0</v>
      </c>
      <c r="AJ176" s="22">
        <v>0</v>
      </c>
      <c r="AK176" s="23">
        <v>0</v>
      </c>
      <c r="AL176" s="21">
        <v>0</v>
      </c>
      <c r="AM176" s="22">
        <v>0</v>
      </c>
      <c r="AN176" s="22">
        <v>0</v>
      </c>
      <c r="AO176" s="22">
        <v>0</v>
      </c>
      <c r="AP176" s="23">
        <v>0</v>
      </c>
      <c r="AQ176" s="21">
        <v>0</v>
      </c>
      <c r="AR176" s="22">
        <v>0</v>
      </c>
      <c r="AS176" s="22">
        <v>0</v>
      </c>
      <c r="AT176" s="22">
        <v>0</v>
      </c>
      <c r="AU176" s="23">
        <v>0</v>
      </c>
      <c r="AV176" s="21">
        <v>7.932356005774192</v>
      </c>
      <c r="AW176" s="22">
        <v>2.4070667942849098</v>
      </c>
      <c r="AX176" s="22">
        <v>0</v>
      </c>
      <c r="AY176" s="22">
        <v>0</v>
      </c>
      <c r="AZ176" s="23">
        <v>16.850220934032258</v>
      </c>
      <c r="BA176" s="21">
        <v>0</v>
      </c>
      <c r="BB176" s="22">
        <v>0</v>
      </c>
      <c r="BC176" s="22">
        <v>0</v>
      </c>
      <c r="BD176" s="22">
        <v>0</v>
      </c>
      <c r="BE176" s="23">
        <v>0</v>
      </c>
      <c r="BF176" s="21">
        <v>8.12915958254839</v>
      </c>
      <c r="BG176" s="22">
        <v>0.6397471507096772</v>
      </c>
      <c r="BH176" s="22">
        <v>0</v>
      </c>
      <c r="BI176" s="22">
        <v>0</v>
      </c>
      <c r="BJ176" s="23">
        <v>7.077194839741935</v>
      </c>
      <c r="BK176" s="24">
        <f>SUM(C176:BJ176)</f>
        <v>53.609115301478454</v>
      </c>
    </row>
    <row r="177" spans="1:63" s="25" customFormat="1" ht="15">
      <c r="A177" s="20"/>
      <c r="B177" s="7" t="s">
        <v>259</v>
      </c>
      <c r="C177" s="21">
        <v>0</v>
      </c>
      <c r="D177" s="22">
        <v>2.679058064516129</v>
      </c>
      <c r="E177" s="22">
        <v>0</v>
      </c>
      <c r="F177" s="22">
        <v>0</v>
      </c>
      <c r="G177" s="23">
        <v>0</v>
      </c>
      <c r="H177" s="21">
        <v>3.3214639210000003</v>
      </c>
      <c r="I177" s="22">
        <v>0.5283347735806451</v>
      </c>
      <c r="J177" s="22">
        <v>0</v>
      </c>
      <c r="K177" s="22">
        <v>0</v>
      </c>
      <c r="L177" s="23">
        <v>4.472713411225807</v>
      </c>
      <c r="M177" s="21">
        <v>0</v>
      </c>
      <c r="N177" s="22">
        <v>0</v>
      </c>
      <c r="O177" s="22">
        <v>0</v>
      </c>
      <c r="P177" s="22">
        <v>0</v>
      </c>
      <c r="Q177" s="23">
        <v>0</v>
      </c>
      <c r="R177" s="21">
        <v>2.1933124868387095</v>
      </c>
      <c r="S177" s="22">
        <v>0.26796935567741936</v>
      </c>
      <c r="T177" s="22">
        <v>0</v>
      </c>
      <c r="U177" s="22">
        <v>0</v>
      </c>
      <c r="V177" s="23">
        <v>2.470124826387097</v>
      </c>
      <c r="W177" s="21">
        <v>0</v>
      </c>
      <c r="X177" s="22">
        <v>0</v>
      </c>
      <c r="Y177" s="22">
        <v>0</v>
      </c>
      <c r="Z177" s="22">
        <v>0</v>
      </c>
      <c r="AA177" s="23">
        <v>0</v>
      </c>
      <c r="AB177" s="21">
        <v>0</v>
      </c>
      <c r="AC177" s="22">
        <v>0</v>
      </c>
      <c r="AD177" s="22">
        <v>0</v>
      </c>
      <c r="AE177" s="22">
        <v>0</v>
      </c>
      <c r="AF177" s="23">
        <v>0</v>
      </c>
      <c r="AG177" s="21">
        <v>0</v>
      </c>
      <c r="AH177" s="22">
        <v>0</v>
      </c>
      <c r="AI177" s="22">
        <v>0</v>
      </c>
      <c r="AJ177" s="22">
        <v>0</v>
      </c>
      <c r="AK177" s="23">
        <v>0</v>
      </c>
      <c r="AL177" s="21">
        <v>0</v>
      </c>
      <c r="AM177" s="22">
        <v>0</v>
      </c>
      <c r="AN177" s="22">
        <v>0</v>
      </c>
      <c r="AO177" s="22">
        <v>0</v>
      </c>
      <c r="AP177" s="23">
        <v>0</v>
      </c>
      <c r="AQ177" s="21">
        <v>0</v>
      </c>
      <c r="AR177" s="22">
        <v>0</v>
      </c>
      <c r="AS177" s="22">
        <v>0</v>
      </c>
      <c r="AT177" s="22">
        <v>0</v>
      </c>
      <c r="AU177" s="23">
        <v>0</v>
      </c>
      <c r="AV177" s="21">
        <v>65.29153361741938</v>
      </c>
      <c r="AW177" s="22">
        <v>14.697489382946365</v>
      </c>
      <c r="AX177" s="22">
        <v>0</v>
      </c>
      <c r="AY177" s="22">
        <v>0</v>
      </c>
      <c r="AZ177" s="23">
        <v>237.0299528836774</v>
      </c>
      <c r="BA177" s="21">
        <v>0</v>
      </c>
      <c r="BB177" s="22">
        <v>0</v>
      </c>
      <c r="BC177" s="22">
        <v>0</v>
      </c>
      <c r="BD177" s="22">
        <v>0</v>
      </c>
      <c r="BE177" s="23">
        <v>0</v>
      </c>
      <c r="BF177" s="21">
        <v>64.17709084012904</v>
      </c>
      <c r="BG177" s="22">
        <v>7.404622522064516</v>
      </c>
      <c r="BH177" s="22">
        <v>1.7478822282580648</v>
      </c>
      <c r="BI177" s="22">
        <v>0</v>
      </c>
      <c r="BJ177" s="23">
        <v>124.69512044877419</v>
      </c>
      <c r="BK177" s="24">
        <f t="shared" si="16"/>
        <v>530.9766687624948</v>
      </c>
    </row>
    <row r="178" spans="1:63" s="25" customFormat="1" ht="15">
      <c r="A178" s="20"/>
      <c r="B178" s="7" t="s">
        <v>237</v>
      </c>
      <c r="C178" s="21">
        <v>0</v>
      </c>
      <c r="D178" s="22">
        <v>27.645143206064507</v>
      </c>
      <c r="E178" s="22">
        <v>0</v>
      </c>
      <c r="F178" s="22">
        <v>0</v>
      </c>
      <c r="G178" s="23">
        <v>0</v>
      </c>
      <c r="H178" s="21">
        <v>261.86553396722576</v>
      </c>
      <c r="I178" s="22">
        <v>811.9834059492258</v>
      </c>
      <c r="J178" s="22">
        <v>15.111762643838707</v>
      </c>
      <c r="K178" s="22">
        <v>0</v>
      </c>
      <c r="L178" s="23">
        <v>325.3788264034194</v>
      </c>
      <c r="M178" s="21">
        <v>0</v>
      </c>
      <c r="N178" s="22">
        <v>0</v>
      </c>
      <c r="O178" s="22">
        <v>0</v>
      </c>
      <c r="P178" s="22">
        <v>0</v>
      </c>
      <c r="Q178" s="23">
        <v>0</v>
      </c>
      <c r="R178" s="21">
        <v>140.53475993448384</v>
      </c>
      <c r="S178" s="22">
        <v>83.15432667212905</v>
      </c>
      <c r="T178" s="22">
        <v>4.246249341032259</v>
      </c>
      <c r="U178" s="22">
        <v>0</v>
      </c>
      <c r="V178" s="23">
        <v>71.06872651580645</v>
      </c>
      <c r="W178" s="21">
        <v>0</v>
      </c>
      <c r="X178" s="22">
        <v>0</v>
      </c>
      <c r="Y178" s="22">
        <v>0</v>
      </c>
      <c r="Z178" s="22">
        <v>0</v>
      </c>
      <c r="AA178" s="23">
        <v>0</v>
      </c>
      <c r="AB178" s="21">
        <v>0</v>
      </c>
      <c r="AC178" s="22">
        <v>0</v>
      </c>
      <c r="AD178" s="22">
        <v>0</v>
      </c>
      <c r="AE178" s="22">
        <v>0</v>
      </c>
      <c r="AF178" s="23">
        <v>0</v>
      </c>
      <c r="AG178" s="21">
        <v>0</v>
      </c>
      <c r="AH178" s="22">
        <v>0</v>
      </c>
      <c r="AI178" s="22">
        <v>0</v>
      </c>
      <c r="AJ178" s="22">
        <v>0</v>
      </c>
      <c r="AK178" s="23">
        <v>0</v>
      </c>
      <c r="AL178" s="21">
        <v>0</v>
      </c>
      <c r="AM178" s="22">
        <v>0</v>
      </c>
      <c r="AN178" s="22">
        <v>0</v>
      </c>
      <c r="AO178" s="22">
        <v>0</v>
      </c>
      <c r="AP178" s="23">
        <v>0</v>
      </c>
      <c r="AQ178" s="21">
        <v>0</v>
      </c>
      <c r="AR178" s="22">
        <v>0</v>
      </c>
      <c r="AS178" s="22">
        <v>0</v>
      </c>
      <c r="AT178" s="22">
        <v>0</v>
      </c>
      <c r="AU178" s="23">
        <v>0</v>
      </c>
      <c r="AV178" s="21">
        <v>2281.5542498977093</v>
      </c>
      <c r="AW178" s="22">
        <v>535.1385555944967</v>
      </c>
      <c r="AX178" s="22">
        <v>0.792080990870968</v>
      </c>
      <c r="AY178" s="22">
        <v>0.0014439595161290322</v>
      </c>
      <c r="AZ178" s="23">
        <v>3247.270390255837</v>
      </c>
      <c r="BA178" s="21">
        <v>0</v>
      </c>
      <c r="BB178" s="22">
        <v>0</v>
      </c>
      <c r="BC178" s="22">
        <v>0</v>
      </c>
      <c r="BD178" s="22">
        <v>0</v>
      </c>
      <c r="BE178" s="23">
        <v>0</v>
      </c>
      <c r="BF178" s="21">
        <v>1519.7965402036768</v>
      </c>
      <c r="BG178" s="22">
        <v>137.32973396558066</v>
      </c>
      <c r="BH178" s="22">
        <v>0.2434083578387097</v>
      </c>
      <c r="BI178" s="22">
        <v>0</v>
      </c>
      <c r="BJ178" s="23">
        <v>848.0077907756777</v>
      </c>
      <c r="BK178" s="24">
        <f t="shared" si="16"/>
        <v>10311.122928634428</v>
      </c>
    </row>
    <row r="179" spans="1:63" s="25" customFormat="1" ht="15">
      <c r="A179" s="20"/>
      <c r="B179" s="7" t="s">
        <v>238</v>
      </c>
      <c r="C179" s="21">
        <v>0</v>
      </c>
      <c r="D179" s="22">
        <v>0.5349750125806451</v>
      </c>
      <c r="E179" s="22">
        <v>0</v>
      </c>
      <c r="F179" s="22">
        <v>0</v>
      </c>
      <c r="G179" s="23">
        <v>0</v>
      </c>
      <c r="H179" s="21">
        <v>202.61301013158067</v>
      </c>
      <c r="I179" s="22">
        <v>130.91911777670967</v>
      </c>
      <c r="J179" s="22">
        <v>3.848727027419354</v>
      </c>
      <c r="K179" s="22">
        <v>242.346145746742</v>
      </c>
      <c r="L179" s="23">
        <v>275.1986425435807</v>
      </c>
      <c r="M179" s="21">
        <v>0</v>
      </c>
      <c r="N179" s="22">
        <v>0</v>
      </c>
      <c r="O179" s="22">
        <v>0</v>
      </c>
      <c r="P179" s="22">
        <v>0</v>
      </c>
      <c r="Q179" s="23">
        <v>0</v>
      </c>
      <c r="R179" s="21">
        <v>102.96782384841934</v>
      </c>
      <c r="S179" s="22">
        <v>22.717606956999997</v>
      </c>
      <c r="T179" s="22">
        <v>0</v>
      </c>
      <c r="U179" s="22">
        <v>0</v>
      </c>
      <c r="V179" s="23">
        <v>42.49484152645161</v>
      </c>
      <c r="W179" s="21">
        <v>0</v>
      </c>
      <c r="X179" s="22">
        <v>0</v>
      </c>
      <c r="Y179" s="22">
        <v>0</v>
      </c>
      <c r="Z179" s="22">
        <v>0</v>
      </c>
      <c r="AA179" s="23">
        <v>0</v>
      </c>
      <c r="AB179" s="21">
        <v>0</v>
      </c>
      <c r="AC179" s="22">
        <v>0</v>
      </c>
      <c r="AD179" s="22">
        <v>0</v>
      </c>
      <c r="AE179" s="22">
        <v>0</v>
      </c>
      <c r="AF179" s="23">
        <v>0</v>
      </c>
      <c r="AG179" s="21">
        <v>0</v>
      </c>
      <c r="AH179" s="22">
        <v>0</v>
      </c>
      <c r="AI179" s="22">
        <v>0</v>
      </c>
      <c r="AJ179" s="22">
        <v>0</v>
      </c>
      <c r="AK179" s="23">
        <v>0</v>
      </c>
      <c r="AL179" s="21">
        <v>0</v>
      </c>
      <c r="AM179" s="22">
        <v>0</v>
      </c>
      <c r="AN179" s="22">
        <v>0</v>
      </c>
      <c r="AO179" s="22">
        <v>0</v>
      </c>
      <c r="AP179" s="23">
        <v>0</v>
      </c>
      <c r="AQ179" s="21">
        <v>0</v>
      </c>
      <c r="AR179" s="22">
        <v>0</v>
      </c>
      <c r="AS179" s="22">
        <v>0</v>
      </c>
      <c r="AT179" s="22">
        <v>0</v>
      </c>
      <c r="AU179" s="23">
        <v>0</v>
      </c>
      <c r="AV179" s="21">
        <v>2958.080203207422</v>
      </c>
      <c r="AW179" s="22">
        <v>287.158950839074</v>
      </c>
      <c r="AX179" s="22">
        <v>0.31041859622580636</v>
      </c>
      <c r="AY179" s="22">
        <v>0.02148904054838709</v>
      </c>
      <c r="AZ179" s="23">
        <v>1297.3568899111294</v>
      </c>
      <c r="BA179" s="21">
        <v>0</v>
      </c>
      <c r="BB179" s="22">
        <v>0</v>
      </c>
      <c r="BC179" s="22">
        <v>0</v>
      </c>
      <c r="BD179" s="22">
        <v>0</v>
      </c>
      <c r="BE179" s="23">
        <v>0</v>
      </c>
      <c r="BF179" s="21">
        <v>1662.3110729969678</v>
      </c>
      <c r="BG179" s="22">
        <v>81.60857503632259</v>
      </c>
      <c r="BH179" s="22">
        <v>0.04271064654838711</v>
      </c>
      <c r="BI179" s="22">
        <v>0</v>
      </c>
      <c r="BJ179" s="23">
        <v>316.2696336701613</v>
      </c>
      <c r="BK179" s="24">
        <f t="shared" si="16"/>
        <v>7626.800834514885</v>
      </c>
    </row>
    <row r="180" spans="1:63" s="25" customFormat="1" ht="15">
      <c r="A180" s="20"/>
      <c r="B180" s="7" t="s">
        <v>239</v>
      </c>
      <c r="C180" s="21">
        <v>0</v>
      </c>
      <c r="D180" s="22">
        <v>0.5289962903225807</v>
      </c>
      <c r="E180" s="22">
        <v>0</v>
      </c>
      <c r="F180" s="22">
        <v>0</v>
      </c>
      <c r="G180" s="23">
        <v>0</v>
      </c>
      <c r="H180" s="21">
        <v>3.511249675516128</v>
      </c>
      <c r="I180" s="22">
        <v>1.2634991807419353</v>
      </c>
      <c r="J180" s="22">
        <v>0</v>
      </c>
      <c r="K180" s="22">
        <v>0</v>
      </c>
      <c r="L180" s="23">
        <v>14.453954681580642</v>
      </c>
      <c r="M180" s="21">
        <v>0</v>
      </c>
      <c r="N180" s="22">
        <v>0</v>
      </c>
      <c r="O180" s="22">
        <v>0</v>
      </c>
      <c r="P180" s="22">
        <v>0</v>
      </c>
      <c r="Q180" s="23">
        <v>0</v>
      </c>
      <c r="R180" s="21">
        <v>2.143327046612903</v>
      </c>
      <c r="S180" s="22">
        <v>1.7510372439354842</v>
      </c>
      <c r="T180" s="22">
        <v>0</v>
      </c>
      <c r="U180" s="22">
        <v>0</v>
      </c>
      <c r="V180" s="23">
        <v>4.212145468419355</v>
      </c>
      <c r="W180" s="21">
        <v>0</v>
      </c>
      <c r="X180" s="22">
        <v>0</v>
      </c>
      <c r="Y180" s="22">
        <v>0</v>
      </c>
      <c r="Z180" s="22">
        <v>0</v>
      </c>
      <c r="AA180" s="23">
        <v>0</v>
      </c>
      <c r="AB180" s="21">
        <v>0</v>
      </c>
      <c r="AC180" s="22">
        <v>0</v>
      </c>
      <c r="AD180" s="22">
        <v>0</v>
      </c>
      <c r="AE180" s="22">
        <v>0</v>
      </c>
      <c r="AF180" s="23">
        <v>0</v>
      </c>
      <c r="AG180" s="21">
        <v>0</v>
      </c>
      <c r="AH180" s="22">
        <v>0</v>
      </c>
      <c r="AI180" s="22">
        <v>0</v>
      </c>
      <c r="AJ180" s="22">
        <v>0</v>
      </c>
      <c r="AK180" s="23">
        <v>0</v>
      </c>
      <c r="AL180" s="21">
        <v>0</v>
      </c>
      <c r="AM180" s="22">
        <v>0</v>
      </c>
      <c r="AN180" s="22">
        <v>0</v>
      </c>
      <c r="AO180" s="22">
        <v>0</v>
      </c>
      <c r="AP180" s="23">
        <v>0</v>
      </c>
      <c r="AQ180" s="21">
        <v>0</v>
      </c>
      <c r="AR180" s="22">
        <v>0</v>
      </c>
      <c r="AS180" s="22">
        <v>0</v>
      </c>
      <c r="AT180" s="22">
        <v>0</v>
      </c>
      <c r="AU180" s="23">
        <v>0</v>
      </c>
      <c r="AV180" s="21">
        <v>64.37560015406451</v>
      </c>
      <c r="AW180" s="22">
        <v>36.69818528472059</v>
      </c>
      <c r="AX180" s="22">
        <v>0.006705304290322581</v>
      </c>
      <c r="AY180" s="22">
        <v>0</v>
      </c>
      <c r="AZ180" s="23">
        <v>206.90136388909679</v>
      </c>
      <c r="BA180" s="21">
        <v>0</v>
      </c>
      <c r="BB180" s="22">
        <v>0</v>
      </c>
      <c r="BC180" s="22">
        <v>0</v>
      </c>
      <c r="BD180" s="22">
        <v>0</v>
      </c>
      <c r="BE180" s="23">
        <v>0</v>
      </c>
      <c r="BF180" s="21">
        <v>38.673161573903215</v>
      </c>
      <c r="BG180" s="22">
        <v>18.23182526135484</v>
      </c>
      <c r="BH180" s="22">
        <v>0</v>
      </c>
      <c r="BI180" s="22">
        <v>0</v>
      </c>
      <c r="BJ180" s="23">
        <v>53.201087992387095</v>
      </c>
      <c r="BK180" s="24">
        <f t="shared" si="16"/>
        <v>445.9521390469464</v>
      </c>
    </row>
    <row r="181" spans="1:63" s="25" customFormat="1" ht="15">
      <c r="A181" s="20"/>
      <c r="B181" s="7" t="s">
        <v>240</v>
      </c>
      <c r="C181" s="21">
        <v>0</v>
      </c>
      <c r="D181" s="22">
        <v>35.098940959064514</v>
      </c>
      <c r="E181" s="22">
        <v>0</v>
      </c>
      <c r="F181" s="22">
        <v>0</v>
      </c>
      <c r="G181" s="23">
        <v>0</v>
      </c>
      <c r="H181" s="21">
        <v>322.04805893554834</v>
      </c>
      <c r="I181" s="22">
        <v>26.678508663387095</v>
      </c>
      <c r="J181" s="22">
        <v>0</v>
      </c>
      <c r="K181" s="22">
        <v>0</v>
      </c>
      <c r="L181" s="23">
        <v>128.7083768540645</v>
      </c>
      <c r="M181" s="21">
        <v>0</v>
      </c>
      <c r="N181" s="22">
        <v>0</v>
      </c>
      <c r="O181" s="22">
        <v>0</v>
      </c>
      <c r="P181" s="22">
        <v>0</v>
      </c>
      <c r="Q181" s="23">
        <v>0</v>
      </c>
      <c r="R181" s="21">
        <v>114.22551521193546</v>
      </c>
      <c r="S181" s="22">
        <v>30.246228336838698</v>
      </c>
      <c r="T181" s="22">
        <v>0</v>
      </c>
      <c r="U181" s="22">
        <v>0</v>
      </c>
      <c r="V181" s="23">
        <v>29.714934940645165</v>
      </c>
      <c r="W181" s="21">
        <v>0</v>
      </c>
      <c r="X181" s="22">
        <v>0</v>
      </c>
      <c r="Y181" s="22">
        <v>0</v>
      </c>
      <c r="Z181" s="22">
        <v>0</v>
      </c>
      <c r="AA181" s="23">
        <v>0</v>
      </c>
      <c r="AB181" s="21">
        <v>0</v>
      </c>
      <c r="AC181" s="22">
        <v>0</v>
      </c>
      <c r="AD181" s="22">
        <v>0</v>
      </c>
      <c r="AE181" s="22">
        <v>0</v>
      </c>
      <c r="AF181" s="23">
        <v>0</v>
      </c>
      <c r="AG181" s="21">
        <v>0</v>
      </c>
      <c r="AH181" s="22">
        <v>0</v>
      </c>
      <c r="AI181" s="22">
        <v>0</v>
      </c>
      <c r="AJ181" s="22">
        <v>0</v>
      </c>
      <c r="AK181" s="23">
        <v>0</v>
      </c>
      <c r="AL181" s="21">
        <v>0</v>
      </c>
      <c r="AM181" s="22">
        <v>0</v>
      </c>
      <c r="AN181" s="22">
        <v>0</v>
      </c>
      <c r="AO181" s="22">
        <v>0</v>
      </c>
      <c r="AP181" s="23">
        <v>0</v>
      </c>
      <c r="AQ181" s="21">
        <v>0</v>
      </c>
      <c r="AR181" s="22">
        <v>0</v>
      </c>
      <c r="AS181" s="22">
        <v>0</v>
      </c>
      <c r="AT181" s="22">
        <v>0</v>
      </c>
      <c r="AU181" s="23">
        <v>0</v>
      </c>
      <c r="AV181" s="21">
        <v>2940.7227125881636</v>
      </c>
      <c r="AW181" s="22">
        <v>223.47169918263637</v>
      </c>
      <c r="AX181" s="22">
        <v>0.35315940083870967</v>
      </c>
      <c r="AY181" s="22">
        <v>0</v>
      </c>
      <c r="AZ181" s="23">
        <v>845.1053885064192</v>
      </c>
      <c r="BA181" s="21">
        <v>0</v>
      </c>
      <c r="BB181" s="22">
        <v>0</v>
      </c>
      <c r="BC181" s="22">
        <v>0</v>
      </c>
      <c r="BD181" s="22">
        <v>0</v>
      </c>
      <c r="BE181" s="23">
        <v>0</v>
      </c>
      <c r="BF181" s="21">
        <v>1390.8094170234513</v>
      </c>
      <c r="BG181" s="22">
        <v>64.28813124741937</v>
      </c>
      <c r="BH181" s="22">
        <v>0</v>
      </c>
      <c r="BI181" s="22">
        <v>0</v>
      </c>
      <c r="BJ181" s="23">
        <v>204.23905890116134</v>
      </c>
      <c r="BK181" s="24">
        <f t="shared" si="16"/>
        <v>6355.710130751572</v>
      </c>
    </row>
    <row r="182" spans="1:63" s="25" customFormat="1" ht="15">
      <c r="A182" s="20"/>
      <c r="B182" s="7" t="s">
        <v>241</v>
      </c>
      <c r="C182" s="21">
        <v>0</v>
      </c>
      <c r="D182" s="22">
        <v>13.615880540322575</v>
      </c>
      <c r="E182" s="22">
        <v>0</v>
      </c>
      <c r="F182" s="22">
        <v>0</v>
      </c>
      <c r="G182" s="23">
        <v>0</v>
      </c>
      <c r="H182" s="21">
        <v>99.31375805648388</v>
      </c>
      <c r="I182" s="22">
        <v>63.10925415206453</v>
      </c>
      <c r="J182" s="22">
        <v>0</v>
      </c>
      <c r="K182" s="22">
        <v>0</v>
      </c>
      <c r="L182" s="23">
        <v>29.42930309458064</v>
      </c>
      <c r="M182" s="21">
        <v>0</v>
      </c>
      <c r="N182" s="22">
        <v>0</v>
      </c>
      <c r="O182" s="22">
        <v>0</v>
      </c>
      <c r="P182" s="22">
        <v>0</v>
      </c>
      <c r="Q182" s="23">
        <v>0</v>
      </c>
      <c r="R182" s="21">
        <v>32.32221328203226</v>
      </c>
      <c r="S182" s="22">
        <v>12.462034248709681</v>
      </c>
      <c r="T182" s="22">
        <v>0</v>
      </c>
      <c r="U182" s="22">
        <v>0</v>
      </c>
      <c r="V182" s="23">
        <v>4.987285158161291</v>
      </c>
      <c r="W182" s="21">
        <v>0</v>
      </c>
      <c r="X182" s="22">
        <v>0</v>
      </c>
      <c r="Y182" s="22">
        <v>0</v>
      </c>
      <c r="Z182" s="22">
        <v>0</v>
      </c>
      <c r="AA182" s="23">
        <v>0</v>
      </c>
      <c r="AB182" s="21">
        <v>0</v>
      </c>
      <c r="AC182" s="22">
        <v>0</v>
      </c>
      <c r="AD182" s="22">
        <v>0</v>
      </c>
      <c r="AE182" s="22">
        <v>0</v>
      </c>
      <c r="AF182" s="23">
        <v>0</v>
      </c>
      <c r="AG182" s="21">
        <v>0</v>
      </c>
      <c r="AH182" s="22">
        <v>0</v>
      </c>
      <c r="AI182" s="22">
        <v>0</v>
      </c>
      <c r="AJ182" s="22">
        <v>0</v>
      </c>
      <c r="AK182" s="23">
        <v>0</v>
      </c>
      <c r="AL182" s="21">
        <v>0</v>
      </c>
      <c r="AM182" s="22">
        <v>0</v>
      </c>
      <c r="AN182" s="22">
        <v>0</v>
      </c>
      <c r="AO182" s="22">
        <v>0</v>
      </c>
      <c r="AP182" s="23">
        <v>0</v>
      </c>
      <c r="AQ182" s="21">
        <v>0</v>
      </c>
      <c r="AR182" s="22">
        <v>0</v>
      </c>
      <c r="AS182" s="22">
        <v>0</v>
      </c>
      <c r="AT182" s="22">
        <v>0</v>
      </c>
      <c r="AU182" s="23">
        <v>0</v>
      </c>
      <c r="AV182" s="21">
        <v>1096.0717379218997</v>
      </c>
      <c r="AW182" s="22">
        <v>110.45819443742387</v>
      </c>
      <c r="AX182" s="22">
        <v>0.04354322758064516</v>
      </c>
      <c r="AY182" s="22">
        <v>0</v>
      </c>
      <c r="AZ182" s="23">
        <v>223.17270564825805</v>
      </c>
      <c r="BA182" s="21">
        <v>0</v>
      </c>
      <c r="BB182" s="22">
        <v>0</v>
      </c>
      <c r="BC182" s="22">
        <v>0</v>
      </c>
      <c r="BD182" s="22">
        <v>0</v>
      </c>
      <c r="BE182" s="23">
        <v>0</v>
      </c>
      <c r="BF182" s="21">
        <v>521.9449829034194</v>
      </c>
      <c r="BG182" s="22">
        <v>28.933972665483875</v>
      </c>
      <c r="BH182" s="22">
        <v>0.025232780129032257</v>
      </c>
      <c r="BI182" s="22">
        <v>0</v>
      </c>
      <c r="BJ182" s="23">
        <v>34.231063869193555</v>
      </c>
      <c r="BK182" s="24">
        <f t="shared" si="16"/>
        <v>2270.1211619857427</v>
      </c>
    </row>
    <row r="183" spans="1:63" s="25" customFormat="1" ht="15">
      <c r="A183" s="20"/>
      <c r="B183" s="7" t="s">
        <v>260</v>
      </c>
      <c r="C183" s="21">
        <v>0</v>
      </c>
      <c r="D183" s="22">
        <v>6.220924206612904</v>
      </c>
      <c r="E183" s="22">
        <v>0</v>
      </c>
      <c r="F183" s="22">
        <v>0</v>
      </c>
      <c r="G183" s="23">
        <v>0</v>
      </c>
      <c r="H183" s="21">
        <v>3.012954480387097</v>
      </c>
      <c r="I183" s="22">
        <v>9.787746452645163</v>
      </c>
      <c r="J183" s="22">
        <v>0</v>
      </c>
      <c r="K183" s="22">
        <v>0</v>
      </c>
      <c r="L183" s="23">
        <v>4.8756019743225805</v>
      </c>
      <c r="M183" s="21">
        <v>0</v>
      </c>
      <c r="N183" s="22">
        <v>0</v>
      </c>
      <c r="O183" s="22">
        <v>0</v>
      </c>
      <c r="P183" s="22">
        <v>0</v>
      </c>
      <c r="Q183" s="23">
        <v>0</v>
      </c>
      <c r="R183" s="21">
        <v>1.2088708147741936</v>
      </c>
      <c r="S183" s="22">
        <v>0.027201588322580635</v>
      </c>
      <c r="T183" s="22">
        <v>0</v>
      </c>
      <c r="U183" s="22">
        <v>0</v>
      </c>
      <c r="V183" s="23">
        <v>1.5563906599032258</v>
      </c>
      <c r="W183" s="21">
        <v>0</v>
      </c>
      <c r="X183" s="22">
        <v>0</v>
      </c>
      <c r="Y183" s="22">
        <v>0</v>
      </c>
      <c r="Z183" s="22">
        <v>0</v>
      </c>
      <c r="AA183" s="23">
        <v>0</v>
      </c>
      <c r="AB183" s="21">
        <v>0</v>
      </c>
      <c r="AC183" s="22">
        <v>0</v>
      </c>
      <c r="AD183" s="22">
        <v>0</v>
      </c>
      <c r="AE183" s="22">
        <v>0</v>
      </c>
      <c r="AF183" s="23">
        <v>0</v>
      </c>
      <c r="AG183" s="21">
        <v>0</v>
      </c>
      <c r="AH183" s="22">
        <v>0</v>
      </c>
      <c r="AI183" s="22">
        <v>0</v>
      </c>
      <c r="AJ183" s="22">
        <v>0</v>
      </c>
      <c r="AK183" s="23">
        <v>0</v>
      </c>
      <c r="AL183" s="21">
        <v>0</v>
      </c>
      <c r="AM183" s="22">
        <v>0</v>
      </c>
      <c r="AN183" s="22">
        <v>0</v>
      </c>
      <c r="AO183" s="22">
        <v>0</v>
      </c>
      <c r="AP183" s="23">
        <v>0</v>
      </c>
      <c r="AQ183" s="21">
        <v>0</v>
      </c>
      <c r="AR183" s="22">
        <v>0</v>
      </c>
      <c r="AS183" s="22">
        <v>0</v>
      </c>
      <c r="AT183" s="22">
        <v>0</v>
      </c>
      <c r="AU183" s="23">
        <v>0</v>
      </c>
      <c r="AV183" s="21">
        <v>3.60457096896774</v>
      </c>
      <c r="AW183" s="22">
        <v>1.023558968435013</v>
      </c>
      <c r="AX183" s="22">
        <v>0</v>
      </c>
      <c r="AY183" s="22">
        <v>0</v>
      </c>
      <c r="AZ183" s="23">
        <v>12.922255132064516</v>
      </c>
      <c r="BA183" s="21">
        <v>0</v>
      </c>
      <c r="BB183" s="22">
        <v>0</v>
      </c>
      <c r="BC183" s="22">
        <v>0</v>
      </c>
      <c r="BD183" s="22">
        <v>0</v>
      </c>
      <c r="BE183" s="23">
        <v>0</v>
      </c>
      <c r="BF183" s="21">
        <v>0.8944742826451614</v>
      </c>
      <c r="BG183" s="22">
        <v>0.003423268258064515</v>
      </c>
      <c r="BH183" s="22">
        <v>0</v>
      </c>
      <c r="BI183" s="22">
        <v>0</v>
      </c>
      <c r="BJ183" s="23">
        <v>0.6927100539354839</v>
      </c>
      <c r="BK183" s="24">
        <f t="shared" si="16"/>
        <v>45.83068285127373</v>
      </c>
    </row>
    <row r="184" spans="1:63" s="25" customFormat="1" ht="15">
      <c r="A184" s="20"/>
      <c r="B184" s="7" t="s">
        <v>242</v>
      </c>
      <c r="C184" s="21">
        <v>0</v>
      </c>
      <c r="D184" s="22">
        <v>20.817140061290324</v>
      </c>
      <c r="E184" s="22">
        <v>0</v>
      </c>
      <c r="F184" s="22">
        <v>0</v>
      </c>
      <c r="G184" s="23">
        <v>0</v>
      </c>
      <c r="H184" s="21">
        <v>84.28775825141935</v>
      </c>
      <c r="I184" s="22">
        <v>26.79951071583871</v>
      </c>
      <c r="J184" s="22">
        <v>0</v>
      </c>
      <c r="K184" s="22">
        <v>0</v>
      </c>
      <c r="L184" s="23">
        <v>60.13407185638709</v>
      </c>
      <c r="M184" s="21">
        <v>0</v>
      </c>
      <c r="N184" s="22">
        <v>0</v>
      </c>
      <c r="O184" s="22">
        <v>0</v>
      </c>
      <c r="P184" s="22">
        <v>0</v>
      </c>
      <c r="Q184" s="23">
        <v>0</v>
      </c>
      <c r="R184" s="21">
        <v>54.01524176322579</v>
      </c>
      <c r="S184" s="22">
        <v>13.07747640248387</v>
      </c>
      <c r="T184" s="22">
        <v>0</v>
      </c>
      <c r="U184" s="22">
        <v>0</v>
      </c>
      <c r="V184" s="23">
        <v>21.71479003303226</v>
      </c>
      <c r="W184" s="21">
        <v>0</v>
      </c>
      <c r="X184" s="22">
        <v>0</v>
      </c>
      <c r="Y184" s="22">
        <v>0</v>
      </c>
      <c r="Z184" s="22">
        <v>0</v>
      </c>
      <c r="AA184" s="23">
        <v>0</v>
      </c>
      <c r="AB184" s="21">
        <v>0</v>
      </c>
      <c r="AC184" s="22">
        <v>0</v>
      </c>
      <c r="AD184" s="22">
        <v>0</v>
      </c>
      <c r="AE184" s="22">
        <v>0</v>
      </c>
      <c r="AF184" s="23">
        <v>0</v>
      </c>
      <c r="AG184" s="21">
        <v>0</v>
      </c>
      <c r="AH184" s="22">
        <v>0</v>
      </c>
      <c r="AI184" s="22">
        <v>0</v>
      </c>
      <c r="AJ184" s="22">
        <v>0</v>
      </c>
      <c r="AK184" s="23">
        <v>0</v>
      </c>
      <c r="AL184" s="21">
        <v>0</v>
      </c>
      <c r="AM184" s="22">
        <v>0</v>
      </c>
      <c r="AN184" s="22">
        <v>0</v>
      </c>
      <c r="AO184" s="22">
        <v>0</v>
      </c>
      <c r="AP184" s="23">
        <v>0</v>
      </c>
      <c r="AQ184" s="21">
        <v>0</v>
      </c>
      <c r="AR184" s="22">
        <v>0</v>
      </c>
      <c r="AS184" s="22">
        <v>0</v>
      </c>
      <c r="AT184" s="22">
        <v>0</v>
      </c>
      <c r="AU184" s="23">
        <v>0</v>
      </c>
      <c r="AV184" s="21">
        <v>1527.2761499142252</v>
      </c>
      <c r="AW184" s="22">
        <v>144.97356410545677</v>
      </c>
      <c r="AX184" s="22">
        <v>0.02338448883870968</v>
      </c>
      <c r="AY184" s="22">
        <v>0.19240967577419354</v>
      </c>
      <c r="AZ184" s="23">
        <v>523.8278231422258</v>
      </c>
      <c r="BA184" s="21">
        <v>0</v>
      </c>
      <c r="BB184" s="22">
        <v>0</v>
      </c>
      <c r="BC184" s="22">
        <v>0</v>
      </c>
      <c r="BD184" s="22">
        <v>0</v>
      </c>
      <c r="BE184" s="23">
        <v>0</v>
      </c>
      <c r="BF184" s="21">
        <v>1018.6623452924837</v>
      </c>
      <c r="BG184" s="22">
        <v>44.383872643129045</v>
      </c>
      <c r="BH184" s="22">
        <v>0.36208779312903216</v>
      </c>
      <c r="BI184" s="22">
        <v>0</v>
      </c>
      <c r="BJ184" s="23">
        <v>142.27748814274193</v>
      </c>
      <c r="BK184" s="24">
        <f t="shared" si="16"/>
        <v>3682.8251142816816</v>
      </c>
    </row>
    <row r="185" spans="1:63" s="25" customFormat="1" ht="15">
      <c r="A185" s="20"/>
      <c r="B185" s="7" t="s">
        <v>243</v>
      </c>
      <c r="C185" s="21">
        <v>0</v>
      </c>
      <c r="D185" s="22">
        <v>0.716468276096774</v>
      </c>
      <c r="E185" s="22">
        <v>0</v>
      </c>
      <c r="F185" s="22">
        <v>0</v>
      </c>
      <c r="G185" s="23">
        <v>0</v>
      </c>
      <c r="H185" s="21">
        <v>3.65500881916129</v>
      </c>
      <c r="I185" s="22">
        <v>0.22494215183870964</v>
      </c>
      <c r="J185" s="22">
        <v>0</v>
      </c>
      <c r="K185" s="22">
        <v>0</v>
      </c>
      <c r="L185" s="23">
        <v>2.2946172800000006</v>
      </c>
      <c r="M185" s="21">
        <v>0</v>
      </c>
      <c r="N185" s="22">
        <v>0</v>
      </c>
      <c r="O185" s="22">
        <v>0</v>
      </c>
      <c r="P185" s="22">
        <v>0</v>
      </c>
      <c r="Q185" s="23">
        <v>0</v>
      </c>
      <c r="R185" s="21">
        <v>1.551183679064516</v>
      </c>
      <c r="S185" s="22">
        <v>0.11558153270967741</v>
      </c>
      <c r="T185" s="22">
        <v>0</v>
      </c>
      <c r="U185" s="22">
        <v>0</v>
      </c>
      <c r="V185" s="23">
        <v>0.32782959445161297</v>
      </c>
      <c r="W185" s="21">
        <v>0</v>
      </c>
      <c r="X185" s="22">
        <v>0</v>
      </c>
      <c r="Y185" s="22">
        <v>0</v>
      </c>
      <c r="Z185" s="22">
        <v>0</v>
      </c>
      <c r="AA185" s="23">
        <v>0</v>
      </c>
      <c r="AB185" s="21">
        <v>0</v>
      </c>
      <c r="AC185" s="22">
        <v>0</v>
      </c>
      <c r="AD185" s="22">
        <v>0</v>
      </c>
      <c r="AE185" s="22">
        <v>0</v>
      </c>
      <c r="AF185" s="23">
        <v>0</v>
      </c>
      <c r="AG185" s="21">
        <v>0</v>
      </c>
      <c r="AH185" s="22">
        <v>0</v>
      </c>
      <c r="AI185" s="22">
        <v>0</v>
      </c>
      <c r="AJ185" s="22">
        <v>0</v>
      </c>
      <c r="AK185" s="23">
        <v>0</v>
      </c>
      <c r="AL185" s="21">
        <v>0</v>
      </c>
      <c r="AM185" s="22">
        <v>0</v>
      </c>
      <c r="AN185" s="22">
        <v>0</v>
      </c>
      <c r="AO185" s="22">
        <v>0</v>
      </c>
      <c r="AP185" s="23">
        <v>0</v>
      </c>
      <c r="AQ185" s="21">
        <v>0</v>
      </c>
      <c r="AR185" s="22">
        <v>0</v>
      </c>
      <c r="AS185" s="22">
        <v>0</v>
      </c>
      <c r="AT185" s="22">
        <v>0</v>
      </c>
      <c r="AU185" s="23">
        <v>0</v>
      </c>
      <c r="AV185" s="21">
        <v>33.466245716999985</v>
      </c>
      <c r="AW185" s="22">
        <v>4.553715460196687</v>
      </c>
      <c r="AX185" s="22">
        <v>0</v>
      </c>
      <c r="AY185" s="22">
        <v>0</v>
      </c>
      <c r="AZ185" s="23">
        <v>18.273727260322588</v>
      </c>
      <c r="BA185" s="21">
        <v>0</v>
      </c>
      <c r="BB185" s="22">
        <v>0</v>
      </c>
      <c r="BC185" s="22">
        <v>0</v>
      </c>
      <c r="BD185" s="22">
        <v>0</v>
      </c>
      <c r="BE185" s="23">
        <v>0</v>
      </c>
      <c r="BF185" s="21">
        <v>16.378245335645165</v>
      </c>
      <c r="BG185" s="22">
        <v>1.8412057026129034</v>
      </c>
      <c r="BH185" s="22">
        <v>0</v>
      </c>
      <c r="BI185" s="22">
        <v>0</v>
      </c>
      <c r="BJ185" s="23">
        <v>4.68053456164516</v>
      </c>
      <c r="BK185" s="24">
        <f t="shared" si="16"/>
        <v>88.07930537074508</v>
      </c>
    </row>
    <row r="186" spans="1:63" s="25" customFormat="1" ht="15">
      <c r="A186" s="20"/>
      <c r="B186" s="7" t="s">
        <v>244</v>
      </c>
      <c r="C186" s="21">
        <v>0</v>
      </c>
      <c r="D186" s="22">
        <v>0.8012583588709679</v>
      </c>
      <c r="E186" s="22">
        <v>0</v>
      </c>
      <c r="F186" s="22">
        <v>0</v>
      </c>
      <c r="G186" s="23">
        <v>0</v>
      </c>
      <c r="H186" s="21">
        <v>15.029441797612902</v>
      </c>
      <c r="I186" s="22">
        <v>12.63489398680645</v>
      </c>
      <c r="J186" s="22">
        <v>10.598616321387098</v>
      </c>
      <c r="K186" s="22">
        <v>0</v>
      </c>
      <c r="L186" s="23">
        <v>37.71463620180646</v>
      </c>
      <c r="M186" s="21">
        <v>0</v>
      </c>
      <c r="N186" s="22">
        <v>0</v>
      </c>
      <c r="O186" s="22">
        <v>0</v>
      </c>
      <c r="P186" s="22">
        <v>0</v>
      </c>
      <c r="Q186" s="23">
        <v>0</v>
      </c>
      <c r="R186" s="21">
        <v>8.000632164580644</v>
      </c>
      <c r="S186" s="22">
        <v>10.697364619709678</v>
      </c>
      <c r="T186" s="22">
        <v>0.06294713551612904</v>
      </c>
      <c r="U186" s="22">
        <v>0</v>
      </c>
      <c r="V186" s="23">
        <v>21.188706001032255</v>
      </c>
      <c r="W186" s="21">
        <v>0</v>
      </c>
      <c r="X186" s="22">
        <v>0</v>
      </c>
      <c r="Y186" s="22">
        <v>0</v>
      </c>
      <c r="Z186" s="22">
        <v>0</v>
      </c>
      <c r="AA186" s="23">
        <v>0</v>
      </c>
      <c r="AB186" s="21">
        <v>0</v>
      </c>
      <c r="AC186" s="22">
        <v>0</v>
      </c>
      <c r="AD186" s="22">
        <v>0</v>
      </c>
      <c r="AE186" s="22">
        <v>0</v>
      </c>
      <c r="AF186" s="23">
        <v>0</v>
      </c>
      <c r="AG186" s="21">
        <v>0</v>
      </c>
      <c r="AH186" s="22">
        <v>0</v>
      </c>
      <c r="AI186" s="22">
        <v>0</v>
      </c>
      <c r="AJ186" s="22">
        <v>0</v>
      </c>
      <c r="AK186" s="23">
        <v>0</v>
      </c>
      <c r="AL186" s="21">
        <v>0</v>
      </c>
      <c r="AM186" s="22">
        <v>0</v>
      </c>
      <c r="AN186" s="22">
        <v>0</v>
      </c>
      <c r="AO186" s="22">
        <v>0</v>
      </c>
      <c r="AP186" s="23">
        <v>0</v>
      </c>
      <c r="AQ186" s="21">
        <v>0</v>
      </c>
      <c r="AR186" s="22">
        <v>0</v>
      </c>
      <c r="AS186" s="22">
        <v>0</v>
      </c>
      <c r="AT186" s="22">
        <v>0</v>
      </c>
      <c r="AU186" s="23">
        <v>0</v>
      </c>
      <c r="AV186" s="21">
        <v>319.8120914091936</v>
      </c>
      <c r="AW186" s="22">
        <v>174.935117332015</v>
      </c>
      <c r="AX186" s="22">
        <v>0</v>
      </c>
      <c r="AY186" s="22">
        <v>0</v>
      </c>
      <c r="AZ186" s="23">
        <v>1455.5794079939997</v>
      </c>
      <c r="BA186" s="21">
        <v>0</v>
      </c>
      <c r="BB186" s="22">
        <v>0</v>
      </c>
      <c r="BC186" s="22">
        <v>0</v>
      </c>
      <c r="BD186" s="22">
        <v>0</v>
      </c>
      <c r="BE186" s="23">
        <v>0</v>
      </c>
      <c r="BF186" s="21">
        <v>237.90663664909678</v>
      </c>
      <c r="BG186" s="22">
        <v>77.5711764494516</v>
      </c>
      <c r="BH186" s="22">
        <v>1.9192807074193552</v>
      </c>
      <c r="BI186" s="22">
        <v>0</v>
      </c>
      <c r="BJ186" s="23">
        <v>473.64706235664505</v>
      </c>
      <c r="BK186" s="24">
        <f t="shared" si="16"/>
        <v>2858.099269485144</v>
      </c>
    </row>
    <row r="187" spans="1:63" s="25" customFormat="1" ht="15">
      <c r="A187" s="20"/>
      <c r="B187" s="7" t="s">
        <v>245</v>
      </c>
      <c r="C187" s="21">
        <v>0</v>
      </c>
      <c r="D187" s="22">
        <v>0.6787552099354839</v>
      </c>
      <c r="E187" s="22">
        <v>0</v>
      </c>
      <c r="F187" s="22">
        <v>0</v>
      </c>
      <c r="G187" s="23">
        <v>0</v>
      </c>
      <c r="H187" s="21">
        <v>19.18133975183871</v>
      </c>
      <c r="I187" s="22">
        <v>15.05300825083871</v>
      </c>
      <c r="J187" s="22">
        <v>0</v>
      </c>
      <c r="K187" s="22">
        <v>0</v>
      </c>
      <c r="L187" s="23">
        <v>28.32833722235484</v>
      </c>
      <c r="M187" s="21">
        <v>0</v>
      </c>
      <c r="N187" s="22">
        <v>0</v>
      </c>
      <c r="O187" s="22">
        <v>0</v>
      </c>
      <c r="P187" s="22">
        <v>0</v>
      </c>
      <c r="Q187" s="23">
        <v>0</v>
      </c>
      <c r="R187" s="21">
        <v>7.70101943751613</v>
      </c>
      <c r="S187" s="22">
        <v>24.922573531258063</v>
      </c>
      <c r="T187" s="22">
        <v>0</v>
      </c>
      <c r="U187" s="22">
        <v>0</v>
      </c>
      <c r="V187" s="23">
        <v>4.411037784935483</v>
      </c>
      <c r="W187" s="21">
        <v>0</v>
      </c>
      <c r="X187" s="22">
        <v>0</v>
      </c>
      <c r="Y187" s="22">
        <v>0</v>
      </c>
      <c r="Z187" s="22">
        <v>0</v>
      </c>
      <c r="AA187" s="23">
        <v>0</v>
      </c>
      <c r="AB187" s="21">
        <v>0</v>
      </c>
      <c r="AC187" s="22">
        <v>0</v>
      </c>
      <c r="AD187" s="22">
        <v>0</v>
      </c>
      <c r="AE187" s="22">
        <v>0</v>
      </c>
      <c r="AF187" s="23">
        <v>0</v>
      </c>
      <c r="AG187" s="21">
        <v>0</v>
      </c>
      <c r="AH187" s="22">
        <v>0</v>
      </c>
      <c r="AI187" s="22">
        <v>0</v>
      </c>
      <c r="AJ187" s="22">
        <v>0</v>
      </c>
      <c r="AK187" s="23">
        <v>0</v>
      </c>
      <c r="AL187" s="21">
        <v>0</v>
      </c>
      <c r="AM187" s="22">
        <v>0</v>
      </c>
      <c r="AN187" s="22">
        <v>0</v>
      </c>
      <c r="AO187" s="22">
        <v>0</v>
      </c>
      <c r="AP187" s="23">
        <v>0</v>
      </c>
      <c r="AQ187" s="21">
        <v>0</v>
      </c>
      <c r="AR187" s="22">
        <v>0</v>
      </c>
      <c r="AS187" s="22">
        <v>0</v>
      </c>
      <c r="AT187" s="22">
        <v>0</v>
      </c>
      <c r="AU187" s="23">
        <v>0</v>
      </c>
      <c r="AV187" s="21">
        <v>45.439700758612894</v>
      </c>
      <c r="AW187" s="22">
        <v>15.651374063432055</v>
      </c>
      <c r="AX187" s="22">
        <v>0</v>
      </c>
      <c r="AY187" s="22">
        <v>0</v>
      </c>
      <c r="AZ187" s="23">
        <v>26.721399444516123</v>
      </c>
      <c r="BA187" s="21">
        <v>0</v>
      </c>
      <c r="BB187" s="22">
        <v>0</v>
      </c>
      <c r="BC187" s="22">
        <v>0</v>
      </c>
      <c r="BD187" s="22">
        <v>0</v>
      </c>
      <c r="BE187" s="23">
        <v>0</v>
      </c>
      <c r="BF187" s="21">
        <v>18.79182519254839</v>
      </c>
      <c r="BG187" s="22">
        <v>3.702443649709677</v>
      </c>
      <c r="BH187" s="22">
        <v>0</v>
      </c>
      <c r="BI187" s="22">
        <v>0</v>
      </c>
      <c r="BJ187" s="23">
        <v>7.865638343419354</v>
      </c>
      <c r="BK187" s="24">
        <f t="shared" si="16"/>
        <v>218.44845264091592</v>
      </c>
    </row>
    <row r="188" spans="1:63" s="25" customFormat="1" ht="15">
      <c r="A188" s="20"/>
      <c r="B188" s="7" t="s">
        <v>246</v>
      </c>
      <c r="C188" s="21">
        <v>0</v>
      </c>
      <c r="D188" s="22">
        <v>3.095946463935484</v>
      </c>
      <c r="E188" s="22">
        <v>0</v>
      </c>
      <c r="F188" s="22">
        <v>0</v>
      </c>
      <c r="G188" s="23">
        <v>0</v>
      </c>
      <c r="H188" s="21">
        <v>194.50920673690322</v>
      </c>
      <c r="I188" s="22">
        <v>75.42506029709676</v>
      </c>
      <c r="J188" s="22">
        <v>0</v>
      </c>
      <c r="K188" s="22">
        <v>0</v>
      </c>
      <c r="L188" s="23">
        <v>208.83302315032253</v>
      </c>
      <c r="M188" s="21">
        <v>0</v>
      </c>
      <c r="N188" s="22">
        <v>0</v>
      </c>
      <c r="O188" s="22">
        <v>0</v>
      </c>
      <c r="P188" s="22">
        <v>0</v>
      </c>
      <c r="Q188" s="23">
        <v>0</v>
      </c>
      <c r="R188" s="21">
        <v>83.0195604270323</v>
      </c>
      <c r="S188" s="22">
        <v>12.655044506935486</v>
      </c>
      <c r="T188" s="22">
        <v>0</v>
      </c>
      <c r="U188" s="22">
        <v>0</v>
      </c>
      <c r="V188" s="23">
        <v>45.01566909229033</v>
      </c>
      <c r="W188" s="21">
        <v>0</v>
      </c>
      <c r="X188" s="22">
        <v>0</v>
      </c>
      <c r="Y188" s="22">
        <v>0</v>
      </c>
      <c r="Z188" s="22">
        <v>0</v>
      </c>
      <c r="AA188" s="23">
        <v>0</v>
      </c>
      <c r="AB188" s="21">
        <v>0</v>
      </c>
      <c r="AC188" s="22">
        <v>0</v>
      </c>
      <c r="AD188" s="22">
        <v>0</v>
      </c>
      <c r="AE188" s="22">
        <v>0</v>
      </c>
      <c r="AF188" s="23">
        <v>0</v>
      </c>
      <c r="AG188" s="21">
        <v>0</v>
      </c>
      <c r="AH188" s="22">
        <v>0</v>
      </c>
      <c r="AI188" s="22">
        <v>0</v>
      </c>
      <c r="AJ188" s="22">
        <v>0</v>
      </c>
      <c r="AK188" s="23">
        <v>0</v>
      </c>
      <c r="AL188" s="21">
        <v>0</v>
      </c>
      <c r="AM188" s="22">
        <v>0</v>
      </c>
      <c r="AN188" s="22">
        <v>0</v>
      </c>
      <c r="AO188" s="22">
        <v>0</v>
      </c>
      <c r="AP188" s="23">
        <v>0</v>
      </c>
      <c r="AQ188" s="21">
        <v>0</v>
      </c>
      <c r="AR188" s="22">
        <v>0</v>
      </c>
      <c r="AS188" s="22">
        <v>0</v>
      </c>
      <c r="AT188" s="22">
        <v>0</v>
      </c>
      <c r="AU188" s="23">
        <v>0</v>
      </c>
      <c r="AV188" s="21">
        <v>898.9467814685156</v>
      </c>
      <c r="AW188" s="22">
        <v>191.83271686686018</v>
      </c>
      <c r="AX188" s="22">
        <v>0.5868511058387096</v>
      </c>
      <c r="AY188" s="22">
        <v>0</v>
      </c>
      <c r="AZ188" s="23">
        <v>871.2582835228388</v>
      </c>
      <c r="BA188" s="21">
        <v>0</v>
      </c>
      <c r="BB188" s="22">
        <v>0</v>
      </c>
      <c r="BC188" s="22">
        <v>0</v>
      </c>
      <c r="BD188" s="22">
        <v>0</v>
      </c>
      <c r="BE188" s="23">
        <v>0</v>
      </c>
      <c r="BF188" s="21">
        <v>426.79956518835473</v>
      </c>
      <c r="BG188" s="22">
        <v>58.962382186709675</v>
      </c>
      <c r="BH188" s="22">
        <v>0.060361987774193555</v>
      </c>
      <c r="BI188" s="22">
        <v>0</v>
      </c>
      <c r="BJ188" s="23">
        <v>134.30195477625804</v>
      </c>
      <c r="BK188" s="24">
        <f t="shared" si="16"/>
        <v>3205.3024077776663</v>
      </c>
    </row>
    <row r="189" spans="1:63" s="25" customFormat="1" ht="15">
      <c r="A189" s="20"/>
      <c r="B189" s="7" t="s">
        <v>247</v>
      </c>
      <c r="C189" s="21">
        <v>0</v>
      </c>
      <c r="D189" s="22">
        <v>0.6044693888064515</v>
      </c>
      <c r="E189" s="22">
        <v>0</v>
      </c>
      <c r="F189" s="22">
        <v>0</v>
      </c>
      <c r="G189" s="23">
        <v>0</v>
      </c>
      <c r="H189" s="21">
        <v>41.651222719225814</v>
      </c>
      <c r="I189" s="22">
        <v>2.5573565196129033</v>
      </c>
      <c r="J189" s="22">
        <v>0</v>
      </c>
      <c r="K189" s="22">
        <v>0</v>
      </c>
      <c r="L189" s="23">
        <v>15.945298764741938</v>
      </c>
      <c r="M189" s="21">
        <v>0</v>
      </c>
      <c r="N189" s="22">
        <v>0</v>
      </c>
      <c r="O189" s="22">
        <v>0</v>
      </c>
      <c r="P189" s="22">
        <v>0</v>
      </c>
      <c r="Q189" s="23">
        <v>0</v>
      </c>
      <c r="R189" s="21">
        <v>19.2183888016129</v>
      </c>
      <c r="S189" s="22">
        <v>0.4525114002580646</v>
      </c>
      <c r="T189" s="22">
        <v>0</v>
      </c>
      <c r="U189" s="22">
        <v>0</v>
      </c>
      <c r="V189" s="23">
        <v>2.6150339489354835</v>
      </c>
      <c r="W189" s="21">
        <v>0</v>
      </c>
      <c r="X189" s="22">
        <v>0</v>
      </c>
      <c r="Y189" s="22">
        <v>0</v>
      </c>
      <c r="Z189" s="22">
        <v>0</v>
      </c>
      <c r="AA189" s="23">
        <v>0</v>
      </c>
      <c r="AB189" s="21">
        <v>0</v>
      </c>
      <c r="AC189" s="22">
        <v>0</v>
      </c>
      <c r="AD189" s="22">
        <v>0</v>
      </c>
      <c r="AE189" s="22">
        <v>0</v>
      </c>
      <c r="AF189" s="23">
        <v>0</v>
      </c>
      <c r="AG189" s="21">
        <v>0</v>
      </c>
      <c r="AH189" s="22">
        <v>0</v>
      </c>
      <c r="AI189" s="22">
        <v>0</v>
      </c>
      <c r="AJ189" s="22">
        <v>0</v>
      </c>
      <c r="AK189" s="23">
        <v>0</v>
      </c>
      <c r="AL189" s="21">
        <v>0</v>
      </c>
      <c r="AM189" s="22">
        <v>0</v>
      </c>
      <c r="AN189" s="22">
        <v>0</v>
      </c>
      <c r="AO189" s="22">
        <v>0</v>
      </c>
      <c r="AP189" s="23">
        <v>0</v>
      </c>
      <c r="AQ189" s="21">
        <v>0</v>
      </c>
      <c r="AR189" s="22">
        <v>0</v>
      </c>
      <c r="AS189" s="22">
        <v>0</v>
      </c>
      <c r="AT189" s="22">
        <v>0</v>
      </c>
      <c r="AU189" s="23">
        <v>0</v>
      </c>
      <c r="AV189" s="21">
        <v>571.7255155500652</v>
      </c>
      <c r="AW189" s="22">
        <v>28.59600068786753</v>
      </c>
      <c r="AX189" s="22">
        <v>0</v>
      </c>
      <c r="AY189" s="22">
        <v>0</v>
      </c>
      <c r="AZ189" s="23">
        <v>116.44706595232257</v>
      </c>
      <c r="BA189" s="21">
        <v>0</v>
      </c>
      <c r="BB189" s="22">
        <v>0</v>
      </c>
      <c r="BC189" s="22">
        <v>0</v>
      </c>
      <c r="BD189" s="22">
        <v>0</v>
      </c>
      <c r="BE189" s="23">
        <v>0</v>
      </c>
      <c r="BF189" s="21">
        <v>257.32188210170955</v>
      </c>
      <c r="BG189" s="22">
        <v>10.241538380032257</v>
      </c>
      <c r="BH189" s="22">
        <v>0.2139801575161291</v>
      </c>
      <c r="BI189" s="22">
        <v>0</v>
      </c>
      <c r="BJ189" s="23">
        <v>19.990092225645157</v>
      </c>
      <c r="BK189" s="24">
        <f t="shared" si="16"/>
        <v>1087.580356598352</v>
      </c>
    </row>
    <row r="190" spans="1:63" s="25" customFormat="1" ht="15">
      <c r="A190" s="20"/>
      <c r="B190" s="7" t="s">
        <v>248</v>
      </c>
      <c r="C190" s="21">
        <v>0</v>
      </c>
      <c r="D190" s="22">
        <v>0.692680604967742</v>
      </c>
      <c r="E190" s="22">
        <v>0</v>
      </c>
      <c r="F190" s="22">
        <v>0</v>
      </c>
      <c r="G190" s="23">
        <v>0</v>
      </c>
      <c r="H190" s="21">
        <v>1.9654411693548386</v>
      </c>
      <c r="I190" s="22">
        <v>0.029634655580645163</v>
      </c>
      <c r="J190" s="22">
        <v>0</v>
      </c>
      <c r="K190" s="22">
        <v>0</v>
      </c>
      <c r="L190" s="23">
        <v>1.62566765716129</v>
      </c>
      <c r="M190" s="21">
        <v>0</v>
      </c>
      <c r="N190" s="22">
        <v>0</v>
      </c>
      <c r="O190" s="22">
        <v>0</v>
      </c>
      <c r="P190" s="22">
        <v>0</v>
      </c>
      <c r="Q190" s="23">
        <v>0</v>
      </c>
      <c r="R190" s="21">
        <v>0.4655053250967742</v>
      </c>
      <c r="S190" s="22">
        <v>0.4272958138064515</v>
      </c>
      <c r="T190" s="22">
        <v>0</v>
      </c>
      <c r="U190" s="22">
        <v>0</v>
      </c>
      <c r="V190" s="23">
        <v>0.6096133721935482</v>
      </c>
      <c r="W190" s="21">
        <v>0</v>
      </c>
      <c r="X190" s="22">
        <v>0</v>
      </c>
      <c r="Y190" s="22">
        <v>0</v>
      </c>
      <c r="Z190" s="22">
        <v>0</v>
      </c>
      <c r="AA190" s="23">
        <v>0</v>
      </c>
      <c r="AB190" s="21">
        <v>0</v>
      </c>
      <c r="AC190" s="22">
        <v>0</v>
      </c>
      <c r="AD190" s="22">
        <v>0</v>
      </c>
      <c r="AE190" s="22">
        <v>0</v>
      </c>
      <c r="AF190" s="23">
        <v>0</v>
      </c>
      <c r="AG190" s="21">
        <v>0</v>
      </c>
      <c r="AH190" s="22">
        <v>0</v>
      </c>
      <c r="AI190" s="22">
        <v>0</v>
      </c>
      <c r="AJ190" s="22">
        <v>0</v>
      </c>
      <c r="AK190" s="23">
        <v>0</v>
      </c>
      <c r="AL190" s="21">
        <v>0</v>
      </c>
      <c r="AM190" s="22">
        <v>0</v>
      </c>
      <c r="AN190" s="22">
        <v>0</v>
      </c>
      <c r="AO190" s="22">
        <v>0</v>
      </c>
      <c r="AP190" s="23">
        <v>0</v>
      </c>
      <c r="AQ190" s="21">
        <v>0</v>
      </c>
      <c r="AR190" s="22">
        <v>0</v>
      </c>
      <c r="AS190" s="22">
        <v>0</v>
      </c>
      <c r="AT190" s="22">
        <v>0</v>
      </c>
      <c r="AU190" s="23">
        <v>0</v>
      </c>
      <c r="AV190" s="21">
        <v>10.411332702000001</v>
      </c>
      <c r="AW190" s="22">
        <v>0.4186374537961419</v>
      </c>
      <c r="AX190" s="22">
        <v>0</v>
      </c>
      <c r="AY190" s="22">
        <v>0</v>
      </c>
      <c r="AZ190" s="23">
        <v>1.3752362466451615</v>
      </c>
      <c r="BA190" s="21">
        <v>0</v>
      </c>
      <c r="BB190" s="22">
        <v>0</v>
      </c>
      <c r="BC190" s="22">
        <v>0</v>
      </c>
      <c r="BD190" s="22">
        <v>0</v>
      </c>
      <c r="BE190" s="23">
        <v>0</v>
      </c>
      <c r="BF190" s="21">
        <v>3.816208732387097</v>
      </c>
      <c r="BG190" s="22">
        <v>0.035777023903225805</v>
      </c>
      <c r="BH190" s="22">
        <v>0</v>
      </c>
      <c r="BI190" s="22">
        <v>0</v>
      </c>
      <c r="BJ190" s="23">
        <v>0.4989684281290324</v>
      </c>
      <c r="BK190" s="24">
        <f t="shared" si="16"/>
        <v>22.37199918502195</v>
      </c>
    </row>
    <row r="191" spans="1:63" s="25" customFormat="1" ht="15">
      <c r="A191" s="20"/>
      <c r="B191" s="7" t="s">
        <v>249</v>
      </c>
      <c r="C191" s="21">
        <v>0</v>
      </c>
      <c r="D191" s="22">
        <v>0.5770379032258065</v>
      </c>
      <c r="E191" s="22">
        <v>0</v>
      </c>
      <c r="F191" s="22">
        <v>0</v>
      </c>
      <c r="G191" s="23">
        <v>0</v>
      </c>
      <c r="H191" s="21">
        <v>19.017195234129034</v>
      </c>
      <c r="I191" s="22">
        <v>0</v>
      </c>
      <c r="J191" s="22">
        <v>0</v>
      </c>
      <c r="K191" s="22">
        <v>0</v>
      </c>
      <c r="L191" s="23">
        <v>8.234925524774193</v>
      </c>
      <c r="M191" s="21">
        <v>0</v>
      </c>
      <c r="N191" s="22">
        <v>0</v>
      </c>
      <c r="O191" s="22">
        <v>0</v>
      </c>
      <c r="P191" s="22">
        <v>0</v>
      </c>
      <c r="Q191" s="23">
        <v>0</v>
      </c>
      <c r="R191" s="21">
        <v>11.978771789516129</v>
      </c>
      <c r="S191" s="22">
        <v>0</v>
      </c>
      <c r="T191" s="22">
        <v>0</v>
      </c>
      <c r="U191" s="22">
        <v>0</v>
      </c>
      <c r="V191" s="23">
        <v>1.3126628829999998</v>
      </c>
      <c r="W191" s="21">
        <v>0</v>
      </c>
      <c r="X191" s="22">
        <v>0</v>
      </c>
      <c r="Y191" s="22">
        <v>0</v>
      </c>
      <c r="Z191" s="22">
        <v>0</v>
      </c>
      <c r="AA191" s="23">
        <v>0</v>
      </c>
      <c r="AB191" s="21">
        <v>0</v>
      </c>
      <c r="AC191" s="22">
        <v>0</v>
      </c>
      <c r="AD191" s="22">
        <v>0</v>
      </c>
      <c r="AE191" s="22">
        <v>0</v>
      </c>
      <c r="AF191" s="23">
        <v>0</v>
      </c>
      <c r="AG191" s="21">
        <v>0</v>
      </c>
      <c r="AH191" s="22">
        <v>0</v>
      </c>
      <c r="AI191" s="22">
        <v>0</v>
      </c>
      <c r="AJ191" s="22">
        <v>0</v>
      </c>
      <c r="AK191" s="23">
        <v>0</v>
      </c>
      <c r="AL191" s="21">
        <v>0</v>
      </c>
      <c r="AM191" s="22">
        <v>0</v>
      </c>
      <c r="AN191" s="22">
        <v>0</v>
      </c>
      <c r="AO191" s="22">
        <v>0</v>
      </c>
      <c r="AP191" s="23">
        <v>0</v>
      </c>
      <c r="AQ191" s="21">
        <v>0</v>
      </c>
      <c r="AR191" s="22">
        <v>0</v>
      </c>
      <c r="AS191" s="22">
        <v>0</v>
      </c>
      <c r="AT191" s="22">
        <v>0</v>
      </c>
      <c r="AU191" s="23">
        <v>0</v>
      </c>
      <c r="AV191" s="21">
        <v>609.9289059023225</v>
      </c>
      <c r="AW191" s="22">
        <v>0.02708922489888188</v>
      </c>
      <c r="AX191" s="22">
        <v>0</v>
      </c>
      <c r="AY191" s="22">
        <v>0</v>
      </c>
      <c r="AZ191" s="23">
        <v>225.36590518254835</v>
      </c>
      <c r="BA191" s="21">
        <v>0</v>
      </c>
      <c r="BB191" s="22">
        <v>0</v>
      </c>
      <c r="BC191" s="22">
        <v>0</v>
      </c>
      <c r="BD191" s="22">
        <v>0</v>
      </c>
      <c r="BE191" s="23">
        <v>0</v>
      </c>
      <c r="BF191" s="21">
        <v>458.90736072674196</v>
      </c>
      <c r="BG191" s="22">
        <v>0.025729757064516127</v>
      </c>
      <c r="BH191" s="22">
        <v>0</v>
      </c>
      <c r="BI191" s="22">
        <v>0</v>
      </c>
      <c r="BJ191" s="23">
        <v>120.78679899941937</v>
      </c>
      <c r="BK191" s="24">
        <f t="shared" si="16"/>
        <v>1456.1623831276406</v>
      </c>
    </row>
    <row r="192" spans="1:63" s="25" customFormat="1" ht="15">
      <c r="A192" s="20"/>
      <c r="B192" s="7" t="s">
        <v>250</v>
      </c>
      <c r="C192" s="21">
        <v>0</v>
      </c>
      <c r="D192" s="22">
        <v>0.787036228516129</v>
      </c>
      <c r="E192" s="22">
        <v>0</v>
      </c>
      <c r="F192" s="22">
        <v>0</v>
      </c>
      <c r="G192" s="23">
        <v>0</v>
      </c>
      <c r="H192" s="21">
        <v>642.858015498</v>
      </c>
      <c r="I192" s="22">
        <v>32.63603569548387</v>
      </c>
      <c r="J192" s="22">
        <v>0</v>
      </c>
      <c r="K192" s="22">
        <v>0</v>
      </c>
      <c r="L192" s="23">
        <v>233.20261455425816</v>
      </c>
      <c r="M192" s="21">
        <v>0</v>
      </c>
      <c r="N192" s="22">
        <v>0</v>
      </c>
      <c r="O192" s="22">
        <v>0</v>
      </c>
      <c r="P192" s="22">
        <v>0</v>
      </c>
      <c r="Q192" s="23">
        <v>0</v>
      </c>
      <c r="R192" s="21">
        <v>384.6046266145163</v>
      </c>
      <c r="S192" s="22">
        <v>4.718525322</v>
      </c>
      <c r="T192" s="22">
        <v>0</v>
      </c>
      <c r="U192" s="22">
        <v>0</v>
      </c>
      <c r="V192" s="23">
        <v>58.112933300548384</v>
      </c>
      <c r="W192" s="21">
        <v>0</v>
      </c>
      <c r="X192" s="22">
        <v>0</v>
      </c>
      <c r="Y192" s="22">
        <v>0</v>
      </c>
      <c r="Z192" s="22">
        <v>0</v>
      </c>
      <c r="AA192" s="23">
        <v>0</v>
      </c>
      <c r="AB192" s="21">
        <v>0</v>
      </c>
      <c r="AC192" s="22">
        <v>0</v>
      </c>
      <c r="AD192" s="22">
        <v>0</v>
      </c>
      <c r="AE192" s="22">
        <v>0</v>
      </c>
      <c r="AF192" s="23">
        <v>0</v>
      </c>
      <c r="AG192" s="21">
        <v>0</v>
      </c>
      <c r="AH192" s="22">
        <v>0</v>
      </c>
      <c r="AI192" s="22">
        <v>0</v>
      </c>
      <c r="AJ192" s="22">
        <v>0</v>
      </c>
      <c r="AK192" s="23">
        <v>0</v>
      </c>
      <c r="AL192" s="21">
        <v>0</v>
      </c>
      <c r="AM192" s="22">
        <v>0</v>
      </c>
      <c r="AN192" s="22">
        <v>0</v>
      </c>
      <c r="AO192" s="22">
        <v>0</v>
      </c>
      <c r="AP192" s="23">
        <v>0</v>
      </c>
      <c r="AQ192" s="21">
        <v>0</v>
      </c>
      <c r="AR192" s="22">
        <v>0</v>
      </c>
      <c r="AS192" s="22">
        <v>0</v>
      </c>
      <c r="AT192" s="22">
        <v>0</v>
      </c>
      <c r="AU192" s="23">
        <v>0</v>
      </c>
      <c r="AV192" s="21">
        <v>3297.967644701357</v>
      </c>
      <c r="AW192" s="22">
        <v>141.40574707754996</v>
      </c>
      <c r="AX192" s="22">
        <v>0.15496322722580644</v>
      </c>
      <c r="AY192" s="22">
        <v>0</v>
      </c>
      <c r="AZ192" s="23">
        <v>795.8456745228384</v>
      </c>
      <c r="BA192" s="21">
        <v>0</v>
      </c>
      <c r="BB192" s="22">
        <v>0</v>
      </c>
      <c r="BC192" s="22">
        <v>0</v>
      </c>
      <c r="BD192" s="22">
        <v>0</v>
      </c>
      <c r="BE192" s="23">
        <v>0</v>
      </c>
      <c r="BF192" s="21">
        <v>2265.6317023439674</v>
      </c>
      <c r="BG192" s="22">
        <v>63.15640892964516</v>
      </c>
      <c r="BH192" s="22">
        <v>0.1419091280645161</v>
      </c>
      <c r="BI192" s="22">
        <v>0</v>
      </c>
      <c r="BJ192" s="23">
        <v>254.84220315345163</v>
      </c>
      <c r="BK192" s="24">
        <f t="shared" si="16"/>
        <v>8176.066040297422</v>
      </c>
    </row>
    <row r="193" spans="1:63" s="25" customFormat="1" ht="15">
      <c r="A193" s="20"/>
      <c r="B193" s="7" t="s">
        <v>251</v>
      </c>
      <c r="C193" s="21">
        <v>0</v>
      </c>
      <c r="D193" s="22">
        <v>0.6722904655161289</v>
      </c>
      <c r="E193" s="22">
        <v>0</v>
      </c>
      <c r="F193" s="22">
        <v>0</v>
      </c>
      <c r="G193" s="23">
        <v>0</v>
      </c>
      <c r="H193" s="21">
        <v>112.42512798296774</v>
      </c>
      <c r="I193" s="22">
        <v>16.879093896612908</v>
      </c>
      <c r="J193" s="22">
        <v>0</v>
      </c>
      <c r="K193" s="22">
        <v>0</v>
      </c>
      <c r="L193" s="23">
        <v>34.27863038119355</v>
      </c>
      <c r="M193" s="21">
        <v>0</v>
      </c>
      <c r="N193" s="22">
        <v>0</v>
      </c>
      <c r="O193" s="22">
        <v>0</v>
      </c>
      <c r="P193" s="22">
        <v>0</v>
      </c>
      <c r="Q193" s="23">
        <v>0</v>
      </c>
      <c r="R193" s="21">
        <v>50.21956381006451</v>
      </c>
      <c r="S193" s="22">
        <v>0.569290004</v>
      </c>
      <c r="T193" s="22">
        <v>0</v>
      </c>
      <c r="U193" s="22">
        <v>0</v>
      </c>
      <c r="V193" s="23">
        <v>5.053194306354839</v>
      </c>
      <c r="W193" s="21">
        <v>0</v>
      </c>
      <c r="X193" s="22">
        <v>0</v>
      </c>
      <c r="Y193" s="22">
        <v>0</v>
      </c>
      <c r="Z193" s="22">
        <v>0</v>
      </c>
      <c r="AA193" s="23">
        <v>0</v>
      </c>
      <c r="AB193" s="21">
        <v>0</v>
      </c>
      <c r="AC193" s="22">
        <v>0</v>
      </c>
      <c r="AD193" s="22">
        <v>0</v>
      </c>
      <c r="AE193" s="22">
        <v>0</v>
      </c>
      <c r="AF193" s="23">
        <v>0</v>
      </c>
      <c r="AG193" s="21">
        <v>0</v>
      </c>
      <c r="AH193" s="22">
        <v>0</v>
      </c>
      <c r="AI193" s="22">
        <v>0</v>
      </c>
      <c r="AJ193" s="22">
        <v>0</v>
      </c>
      <c r="AK193" s="23">
        <v>0</v>
      </c>
      <c r="AL193" s="21">
        <v>0</v>
      </c>
      <c r="AM193" s="22">
        <v>0</v>
      </c>
      <c r="AN193" s="22">
        <v>0</v>
      </c>
      <c r="AO193" s="22">
        <v>0</v>
      </c>
      <c r="AP193" s="23">
        <v>0</v>
      </c>
      <c r="AQ193" s="21">
        <v>0</v>
      </c>
      <c r="AR193" s="22">
        <v>0</v>
      </c>
      <c r="AS193" s="22">
        <v>0</v>
      </c>
      <c r="AT193" s="22">
        <v>0</v>
      </c>
      <c r="AU193" s="23">
        <v>0</v>
      </c>
      <c r="AV193" s="21">
        <v>1321.4217339254199</v>
      </c>
      <c r="AW193" s="22">
        <v>49.47967465835856</v>
      </c>
      <c r="AX193" s="22">
        <v>0</v>
      </c>
      <c r="AY193" s="22">
        <v>0</v>
      </c>
      <c r="AZ193" s="23">
        <v>291.07893071567736</v>
      </c>
      <c r="BA193" s="21">
        <v>0</v>
      </c>
      <c r="BB193" s="22">
        <v>0</v>
      </c>
      <c r="BC193" s="22">
        <v>0</v>
      </c>
      <c r="BD193" s="22">
        <v>0</v>
      </c>
      <c r="BE193" s="23">
        <v>0</v>
      </c>
      <c r="BF193" s="21">
        <v>771.8342180712259</v>
      </c>
      <c r="BG193" s="22">
        <v>13.184086040258068</v>
      </c>
      <c r="BH193" s="22">
        <v>0.008498043741935484</v>
      </c>
      <c r="BI193" s="22">
        <v>0</v>
      </c>
      <c r="BJ193" s="23">
        <v>76.45083607806453</v>
      </c>
      <c r="BK193" s="24">
        <f t="shared" si="16"/>
        <v>2743.555168379456</v>
      </c>
    </row>
    <row r="194" spans="1:63" s="25" customFormat="1" ht="15">
      <c r="A194" s="20"/>
      <c r="B194" s="7" t="s">
        <v>252</v>
      </c>
      <c r="C194" s="21">
        <v>0</v>
      </c>
      <c r="D194" s="22">
        <v>0.07507069977419355</v>
      </c>
      <c r="E194" s="22">
        <v>0</v>
      </c>
      <c r="F194" s="22">
        <v>0</v>
      </c>
      <c r="G194" s="23">
        <v>0</v>
      </c>
      <c r="H194" s="21">
        <v>17.229998674612908</v>
      </c>
      <c r="I194" s="22">
        <v>1.5413499647419353</v>
      </c>
      <c r="J194" s="22">
        <v>0</v>
      </c>
      <c r="K194" s="22">
        <v>0</v>
      </c>
      <c r="L194" s="23">
        <v>24.390405883741934</v>
      </c>
      <c r="M194" s="21">
        <v>0</v>
      </c>
      <c r="N194" s="22">
        <v>0</v>
      </c>
      <c r="O194" s="22">
        <v>0</v>
      </c>
      <c r="P194" s="22">
        <v>0</v>
      </c>
      <c r="Q194" s="23">
        <v>0</v>
      </c>
      <c r="R194" s="21">
        <v>8.348489367032258</v>
      </c>
      <c r="S194" s="22">
        <v>14.432687316129034</v>
      </c>
      <c r="T194" s="22">
        <v>0</v>
      </c>
      <c r="U194" s="22">
        <v>0</v>
      </c>
      <c r="V194" s="23">
        <v>2.5652906712580643</v>
      </c>
      <c r="W194" s="21">
        <v>0</v>
      </c>
      <c r="X194" s="22">
        <v>0</v>
      </c>
      <c r="Y194" s="22">
        <v>0</v>
      </c>
      <c r="Z194" s="22">
        <v>0</v>
      </c>
      <c r="AA194" s="23">
        <v>0</v>
      </c>
      <c r="AB194" s="21">
        <v>0</v>
      </c>
      <c r="AC194" s="22">
        <v>0</v>
      </c>
      <c r="AD194" s="22">
        <v>0</v>
      </c>
      <c r="AE194" s="22">
        <v>0</v>
      </c>
      <c r="AF194" s="23">
        <v>0</v>
      </c>
      <c r="AG194" s="21">
        <v>0</v>
      </c>
      <c r="AH194" s="22">
        <v>0</v>
      </c>
      <c r="AI194" s="22">
        <v>0</v>
      </c>
      <c r="AJ194" s="22">
        <v>0</v>
      </c>
      <c r="AK194" s="23">
        <v>0</v>
      </c>
      <c r="AL194" s="21">
        <v>0</v>
      </c>
      <c r="AM194" s="22">
        <v>0</v>
      </c>
      <c r="AN194" s="22">
        <v>0</v>
      </c>
      <c r="AO194" s="22">
        <v>0</v>
      </c>
      <c r="AP194" s="23">
        <v>0</v>
      </c>
      <c r="AQ194" s="21">
        <v>0</v>
      </c>
      <c r="AR194" s="22">
        <v>0</v>
      </c>
      <c r="AS194" s="22">
        <v>0</v>
      </c>
      <c r="AT194" s="22">
        <v>0</v>
      </c>
      <c r="AU194" s="23">
        <v>0</v>
      </c>
      <c r="AV194" s="21">
        <v>5.7707894714838694</v>
      </c>
      <c r="AW194" s="22">
        <v>1.7793737664708702</v>
      </c>
      <c r="AX194" s="22">
        <v>0</v>
      </c>
      <c r="AY194" s="22">
        <v>0</v>
      </c>
      <c r="AZ194" s="23">
        <v>11.047573291354839</v>
      </c>
      <c r="BA194" s="21">
        <v>0</v>
      </c>
      <c r="BB194" s="22">
        <v>0</v>
      </c>
      <c r="BC194" s="22">
        <v>0</v>
      </c>
      <c r="BD194" s="22">
        <v>0</v>
      </c>
      <c r="BE194" s="23">
        <v>0</v>
      </c>
      <c r="BF194" s="21">
        <v>2.5806349433225804</v>
      </c>
      <c r="BG194" s="22">
        <v>0.22427392077419359</v>
      </c>
      <c r="BH194" s="22">
        <v>0</v>
      </c>
      <c r="BI194" s="22">
        <v>0</v>
      </c>
      <c r="BJ194" s="23">
        <v>1.2087764126451614</v>
      </c>
      <c r="BK194" s="24">
        <f t="shared" si="16"/>
        <v>91.19471438334185</v>
      </c>
    </row>
    <row r="195" spans="1:63" s="25" customFormat="1" ht="15">
      <c r="A195" s="20"/>
      <c r="B195" s="7" t="s">
        <v>261</v>
      </c>
      <c r="C195" s="21">
        <v>0</v>
      </c>
      <c r="D195" s="22">
        <v>2.9911083870967743</v>
      </c>
      <c r="E195" s="22">
        <v>0</v>
      </c>
      <c r="F195" s="22">
        <v>0</v>
      </c>
      <c r="G195" s="23">
        <v>0</v>
      </c>
      <c r="H195" s="21">
        <v>29.61402110445161</v>
      </c>
      <c r="I195" s="22">
        <v>8.578408988419355</v>
      </c>
      <c r="J195" s="22">
        <v>0</v>
      </c>
      <c r="K195" s="22">
        <v>0</v>
      </c>
      <c r="L195" s="23">
        <v>21.994456374290323</v>
      </c>
      <c r="M195" s="21">
        <v>0</v>
      </c>
      <c r="N195" s="22">
        <v>0</v>
      </c>
      <c r="O195" s="22">
        <v>0</v>
      </c>
      <c r="P195" s="22">
        <v>0</v>
      </c>
      <c r="Q195" s="23">
        <v>0</v>
      </c>
      <c r="R195" s="21">
        <v>17.848608074903225</v>
      </c>
      <c r="S195" s="22">
        <v>0.18900889258064518</v>
      </c>
      <c r="T195" s="22">
        <v>0</v>
      </c>
      <c r="U195" s="22">
        <v>0</v>
      </c>
      <c r="V195" s="23">
        <v>3.4054663201935487</v>
      </c>
      <c r="W195" s="21">
        <v>0</v>
      </c>
      <c r="X195" s="22">
        <v>0</v>
      </c>
      <c r="Y195" s="22">
        <v>0</v>
      </c>
      <c r="Z195" s="22">
        <v>0</v>
      </c>
      <c r="AA195" s="23">
        <v>0</v>
      </c>
      <c r="AB195" s="21">
        <v>0</v>
      </c>
      <c r="AC195" s="22">
        <v>0</v>
      </c>
      <c r="AD195" s="22">
        <v>0</v>
      </c>
      <c r="AE195" s="22">
        <v>0</v>
      </c>
      <c r="AF195" s="23">
        <v>0</v>
      </c>
      <c r="AG195" s="21">
        <v>0</v>
      </c>
      <c r="AH195" s="22">
        <v>0</v>
      </c>
      <c r="AI195" s="22">
        <v>0</v>
      </c>
      <c r="AJ195" s="22">
        <v>0</v>
      </c>
      <c r="AK195" s="23">
        <v>0</v>
      </c>
      <c r="AL195" s="21">
        <v>0</v>
      </c>
      <c r="AM195" s="22">
        <v>0</v>
      </c>
      <c r="AN195" s="22">
        <v>0</v>
      </c>
      <c r="AO195" s="22">
        <v>0</v>
      </c>
      <c r="AP195" s="23">
        <v>0</v>
      </c>
      <c r="AQ195" s="21">
        <v>0</v>
      </c>
      <c r="AR195" s="22">
        <v>0</v>
      </c>
      <c r="AS195" s="22">
        <v>0</v>
      </c>
      <c r="AT195" s="22">
        <v>0</v>
      </c>
      <c r="AU195" s="23">
        <v>0</v>
      </c>
      <c r="AV195" s="21">
        <v>24.679681944870964</v>
      </c>
      <c r="AW195" s="22">
        <v>8.782162860017905</v>
      </c>
      <c r="AX195" s="22">
        <v>0</v>
      </c>
      <c r="AY195" s="22">
        <v>0</v>
      </c>
      <c r="AZ195" s="23">
        <v>25.143150428064512</v>
      </c>
      <c r="BA195" s="21">
        <v>0</v>
      </c>
      <c r="BB195" s="22">
        <v>0</v>
      </c>
      <c r="BC195" s="22">
        <v>0</v>
      </c>
      <c r="BD195" s="22">
        <v>0</v>
      </c>
      <c r="BE195" s="23">
        <v>0</v>
      </c>
      <c r="BF195" s="21">
        <v>11.128917608774195</v>
      </c>
      <c r="BG195" s="22">
        <v>1.0500916411612902</v>
      </c>
      <c r="BH195" s="22">
        <v>0</v>
      </c>
      <c r="BI195" s="22">
        <v>0</v>
      </c>
      <c r="BJ195" s="23">
        <v>4.374363824161291</v>
      </c>
      <c r="BK195" s="24">
        <f t="shared" si="16"/>
        <v>159.77944644898565</v>
      </c>
    </row>
    <row r="196" spans="1:63" s="30" customFormat="1" ht="15">
      <c r="A196" s="20"/>
      <c r="B196" s="8" t="s">
        <v>12</v>
      </c>
      <c r="C196" s="26">
        <f aca="true" t="shared" si="17" ref="C196:AH196">SUM(C170:C195)</f>
        <v>0</v>
      </c>
      <c r="D196" s="27">
        <f t="shared" si="17"/>
        <v>145.26281764564513</v>
      </c>
      <c r="E196" s="27">
        <f t="shared" si="17"/>
        <v>0</v>
      </c>
      <c r="F196" s="27">
        <f t="shared" si="17"/>
        <v>0</v>
      </c>
      <c r="G196" s="28">
        <f t="shared" si="17"/>
        <v>0</v>
      </c>
      <c r="H196" s="26">
        <f t="shared" si="17"/>
        <v>2234.9608467572584</v>
      </c>
      <c r="I196" s="27">
        <f t="shared" si="17"/>
        <v>3309.619501747162</v>
      </c>
      <c r="J196" s="27">
        <f t="shared" si="17"/>
        <v>42.14668698280646</v>
      </c>
      <c r="K196" s="27">
        <f t="shared" si="17"/>
        <v>242.346145746742</v>
      </c>
      <c r="L196" s="28">
        <f t="shared" si="17"/>
        <v>2486.874836707032</v>
      </c>
      <c r="M196" s="26">
        <f t="shared" si="17"/>
        <v>0</v>
      </c>
      <c r="N196" s="27">
        <f t="shared" si="17"/>
        <v>0</v>
      </c>
      <c r="O196" s="27">
        <f t="shared" si="17"/>
        <v>0</v>
      </c>
      <c r="P196" s="27">
        <f t="shared" si="17"/>
        <v>0</v>
      </c>
      <c r="Q196" s="28">
        <f t="shared" si="17"/>
        <v>0</v>
      </c>
      <c r="R196" s="26">
        <f t="shared" si="17"/>
        <v>1111.1805089954516</v>
      </c>
      <c r="S196" s="27">
        <f t="shared" si="17"/>
        <v>279.8625681433548</v>
      </c>
      <c r="T196" s="27">
        <f t="shared" si="17"/>
        <v>4.335819873419356</v>
      </c>
      <c r="U196" s="27">
        <f t="shared" si="17"/>
        <v>0</v>
      </c>
      <c r="V196" s="28">
        <f t="shared" si="17"/>
        <v>431.39736806880654</v>
      </c>
      <c r="W196" s="26">
        <f t="shared" si="17"/>
        <v>0</v>
      </c>
      <c r="X196" s="27">
        <f t="shared" si="17"/>
        <v>0</v>
      </c>
      <c r="Y196" s="27">
        <f t="shared" si="17"/>
        <v>0</v>
      </c>
      <c r="Z196" s="27">
        <f t="shared" si="17"/>
        <v>0</v>
      </c>
      <c r="AA196" s="28">
        <f t="shared" si="17"/>
        <v>0</v>
      </c>
      <c r="AB196" s="26">
        <f t="shared" si="17"/>
        <v>0</v>
      </c>
      <c r="AC196" s="27">
        <f t="shared" si="17"/>
        <v>0</v>
      </c>
      <c r="AD196" s="27">
        <f t="shared" si="17"/>
        <v>0</v>
      </c>
      <c r="AE196" s="27">
        <f t="shared" si="17"/>
        <v>0</v>
      </c>
      <c r="AF196" s="28">
        <f t="shared" si="17"/>
        <v>0</v>
      </c>
      <c r="AG196" s="26">
        <f t="shared" si="17"/>
        <v>0</v>
      </c>
      <c r="AH196" s="27">
        <f t="shared" si="17"/>
        <v>0</v>
      </c>
      <c r="AI196" s="27">
        <f aca="true" t="shared" si="18" ref="AI196:BK196">SUM(AI170:AI195)</f>
        <v>0</v>
      </c>
      <c r="AJ196" s="27">
        <f t="shared" si="18"/>
        <v>0</v>
      </c>
      <c r="AK196" s="28">
        <f t="shared" si="18"/>
        <v>0</v>
      </c>
      <c r="AL196" s="26">
        <f t="shared" si="18"/>
        <v>0</v>
      </c>
      <c r="AM196" s="27">
        <f t="shared" si="18"/>
        <v>0</v>
      </c>
      <c r="AN196" s="27">
        <f t="shared" si="18"/>
        <v>0</v>
      </c>
      <c r="AO196" s="27">
        <f t="shared" si="18"/>
        <v>0</v>
      </c>
      <c r="AP196" s="28">
        <f t="shared" si="18"/>
        <v>0</v>
      </c>
      <c r="AQ196" s="26">
        <f t="shared" si="18"/>
        <v>0</v>
      </c>
      <c r="AR196" s="27">
        <f t="shared" si="18"/>
        <v>0</v>
      </c>
      <c r="AS196" s="27">
        <f t="shared" si="18"/>
        <v>0</v>
      </c>
      <c r="AT196" s="27">
        <f t="shared" si="18"/>
        <v>0</v>
      </c>
      <c r="AU196" s="28">
        <f t="shared" si="18"/>
        <v>0</v>
      </c>
      <c r="AV196" s="26">
        <f t="shared" si="18"/>
        <v>19085.730682276426</v>
      </c>
      <c r="AW196" s="27">
        <f t="shared" si="18"/>
        <v>3266.8213001355507</v>
      </c>
      <c r="AX196" s="27">
        <f t="shared" si="18"/>
        <v>4.339114944161291</v>
      </c>
      <c r="AY196" s="27">
        <f t="shared" si="18"/>
        <v>0.4605263984193548</v>
      </c>
      <c r="AZ196" s="28">
        <f t="shared" si="18"/>
        <v>13809.480796046097</v>
      </c>
      <c r="BA196" s="26">
        <f t="shared" si="18"/>
        <v>0</v>
      </c>
      <c r="BB196" s="27">
        <f t="shared" si="18"/>
        <v>0</v>
      </c>
      <c r="BC196" s="27">
        <f t="shared" si="18"/>
        <v>0</v>
      </c>
      <c r="BD196" s="27">
        <f t="shared" si="18"/>
        <v>0</v>
      </c>
      <c r="BE196" s="28">
        <f t="shared" si="18"/>
        <v>0</v>
      </c>
      <c r="BF196" s="26">
        <f t="shared" si="18"/>
        <v>11162.818287384966</v>
      </c>
      <c r="BG196" s="27">
        <f t="shared" si="18"/>
        <v>917.725627573194</v>
      </c>
      <c r="BH196" s="27">
        <f t="shared" si="18"/>
        <v>4.982088776677421</v>
      </c>
      <c r="BI196" s="27">
        <f t="shared" si="18"/>
        <v>0</v>
      </c>
      <c r="BJ196" s="28">
        <f t="shared" si="18"/>
        <v>3204.636120481226</v>
      </c>
      <c r="BK196" s="29">
        <f t="shared" si="18"/>
        <v>61744.981644684376</v>
      </c>
    </row>
    <row r="197" spans="1:63" s="30" customFormat="1" ht="15">
      <c r="A197" s="20"/>
      <c r="B197" s="8" t="s">
        <v>23</v>
      </c>
      <c r="C197" s="26">
        <f aca="true" t="shared" si="19" ref="C197:AH197">C196+C167</f>
        <v>0</v>
      </c>
      <c r="D197" s="27">
        <f t="shared" si="19"/>
        <v>145.8114520103548</v>
      </c>
      <c r="E197" s="27">
        <f t="shared" si="19"/>
        <v>0</v>
      </c>
      <c r="F197" s="27">
        <f t="shared" si="19"/>
        <v>0</v>
      </c>
      <c r="G197" s="28">
        <f t="shared" si="19"/>
        <v>0</v>
      </c>
      <c r="H197" s="26">
        <f t="shared" si="19"/>
        <v>2604.7798781560323</v>
      </c>
      <c r="I197" s="27">
        <f t="shared" si="19"/>
        <v>3329.1796370035813</v>
      </c>
      <c r="J197" s="27">
        <f t="shared" si="19"/>
        <v>42.14668698280646</v>
      </c>
      <c r="K197" s="27">
        <f t="shared" si="19"/>
        <v>242.346145746742</v>
      </c>
      <c r="L197" s="28">
        <f t="shared" si="19"/>
        <v>2526.9438688015157</v>
      </c>
      <c r="M197" s="26">
        <f t="shared" si="19"/>
        <v>0</v>
      </c>
      <c r="N197" s="27">
        <f t="shared" si="19"/>
        <v>0</v>
      </c>
      <c r="O197" s="27">
        <f t="shared" si="19"/>
        <v>0</v>
      </c>
      <c r="P197" s="27">
        <f t="shared" si="19"/>
        <v>0</v>
      </c>
      <c r="Q197" s="28">
        <f t="shared" si="19"/>
        <v>0</v>
      </c>
      <c r="R197" s="26">
        <f t="shared" si="19"/>
        <v>1349.8668279904193</v>
      </c>
      <c r="S197" s="27">
        <f t="shared" si="19"/>
        <v>286.7406172555806</v>
      </c>
      <c r="T197" s="27">
        <f t="shared" si="19"/>
        <v>4.335819873419356</v>
      </c>
      <c r="U197" s="27">
        <f t="shared" si="19"/>
        <v>0</v>
      </c>
      <c r="V197" s="28">
        <f t="shared" si="19"/>
        <v>446.5727954824517</v>
      </c>
      <c r="W197" s="26">
        <f t="shared" si="19"/>
        <v>0</v>
      </c>
      <c r="X197" s="27">
        <f t="shared" si="19"/>
        <v>0</v>
      </c>
      <c r="Y197" s="27">
        <f t="shared" si="19"/>
        <v>0</v>
      </c>
      <c r="Z197" s="27">
        <f t="shared" si="19"/>
        <v>0</v>
      </c>
      <c r="AA197" s="28">
        <f t="shared" si="19"/>
        <v>0</v>
      </c>
      <c r="AB197" s="26">
        <f t="shared" si="19"/>
        <v>0</v>
      </c>
      <c r="AC197" s="27">
        <f t="shared" si="19"/>
        <v>0</v>
      </c>
      <c r="AD197" s="27">
        <f t="shared" si="19"/>
        <v>0</v>
      </c>
      <c r="AE197" s="27">
        <f t="shared" si="19"/>
        <v>0</v>
      </c>
      <c r="AF197" s="28">
        <f t="shared" si="19"/>
        <v>0</v>
      </c>
      <c r="AG197" s="26">
        <f t="shared" si="19"/>
        <v>0</v>
      </c>
      <c r="AH197" s="27">
        <f t="shared" si="19"/>
        <v>0</v>
      </c>
      <c r="AI197" s="27">
        <f aca="true" t="shared" si="20" ref="AI197:BK197">AI196+AI167</f>
        <v>0</v>
      </c>
      <c r="AJ197" s="27">
        <f t="shared" si="20"/>
        <v>0</v>
      </c>
      <c r="AK197" s="28">
        <f t="shared" si="20"/>
        <v>0</v>
      </c>
      <c r="AL197" s="26">
        <f t="shared" si="20"/>
        <v>0</v>
      </c>
      <c r="AM197" s="27">
        <f t="shared" si="20"/>
        <v>0</v>
      </c>
      <c r="AN197" s="27">
        <f t="shared" si="20"/>
        <v>0</v>
      </c>
      <c r="AO197" s="27">
        <f t="shared" si="20"/>
        <v>0</v>
      </c>
      <c r="AP197" s="28">
        <f t="shared" si="20"/>
        <v>0</v>
      </c>
      <c r="AQ197" s="26">
        <f t="shared" si="20"/>
        <v>0</v>
      </c>
      <c r="AR197" s="27">
        <f t="shared" si="20"/>
        <v>0</v>
      </c>
      <c r="AS197" s="27">
        <f t="shared" si="20"/>
        <v>0</v>
      </c>
      <c r="AT197" s="27">
        <f t="shared" si="20"/>
        <v>0</v>
      </c>
      <c r="AU197" s="28">
        <f t="shared" si="20"/>
        <v>0</v>
      </c>
      <c r="AV197" s="26">
        <f t="shared" si="20"/>
        <v>22746.02096284694</v>
      </c>
      <c r="AW197" s="27">
        <f t="shared" si="20"/>
        <v>3518.8539214507155</v>
      </c>
      <c r="AX197" s="27">
        <f t="shared" si="20"/>
        <v>4.340398761225807</v>
      </c>
      <c r="AY197" s="27">
        <f t="shared" si="20"/>
        <v>0.4605263984193548</v>
      </c>
      <c r="AZ197" s="28">
        <f t="shared" si="20"/>
        <v>14514.25293989887</v>
      </c>
      <c r="BA197" s="26">
        <f t="shared" si="20"/>
        <v>0</v>
      </c>
      <c r="BB197" s="27">
        <f t="shared" si="20"/>
        <v>0</v>
      </c>
      <c r="BC197" s="27">
        <f t="shared" si="20"/>
        <v>0</v>
      </c>
      <c r="BD197" s="27">
        <f t="shared" si="20"/>
        <v>0</v>
      </c>
      <c r="BE197" s="28">
        <f t="shared" si="20"/>
        <v>0</v>
      </c>
      <c r="BF197" s="26">
        <f t="shared" si="20"/>
        <v>14029.279286489482</v>
      </c>
      <c r="BG197" s="27">
        <f t="shared" si="20"/>
        <v>1055.5698415540971</v>
      </c>
      <c r="BH197" s="27">
        <f t="shared" si="20"/>
        <v>4.982088776677421</v>
      </c>
      <c r="BI197" s="27">
        <f t="shared" si="20"/>
        <v>0</v>
      </c>
      <c r="BJ197" s="28">
        <f t="shared" si="20"/>
        <v>3481.2074505170003</v>
      </c>
      <c r="BK197" s="28">
        <f t="shared" si="20"/>
        <v>70333.69114599632</v>
      </c>
    </row>
    <row r="198" spans="3:63" ht="15" customHeight="1"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</row>
    <row r="199" spans="1:63" s="25" customFormat="1" ht="15">
      <c r="A199" s="20" t="s">
        <v>24</v>
      </c>
      <c r="B199" s="12" t="s">
        <v>25</v>
      </c>
      <c r="C199" s="21"/>
      <c r="D199" s="22"/>
      <c r="E199" s="22"/>
      <c r="F199" s="22"/>
      <c r="G199" s="23"/>
      <c r="H199" s="21"/>
      <c r="I199" s="22"/>
      <c r="J199" s="22"/>
      <c r="K199" s="22"/>
      <c r="L199" s="23"/>
      <c r="M199" s="21"/>
      <c r="N199" s="22"/>
      <c r="O199" s="22"/>
      <c r="P199" s="22"/>
      <c r="Q199" s="23"/>
      <c r="R199" s="21"/>
      <c r="S199" s="22"/>
      <c r="T199" s="22"/>
      <c r="U199" s="22"/>
      <c r="V199" s="23"/>
      <c r="W199" s="21"/>
      <c r="X199" s="22"/>
      <c r="Y199" s="22"/>
      <c r="Z199" s="22"/>
      <c r="AA199" s="23"/>
      <c r="AB199" s="21"/>
      <c r="AC199" s="22"/>
      <c r="AD199" s="22"/>
      <c r="AE199" s="22"/>
      <c r="AF199" s="23"/>
      <c r="AG199" s="21"/>
      <c r="AH199" s="22"/>
      <c r="AI199" s="22"/>
      <c r="AJ199" s="22"/>
      <c r="AK199" s="23"/>
      <c r="AL199" s="21"/>
      <c r="AM199" s="22"/>
      <c r="AN199" s="22"/>
      <c r="AO199" s="22"/>
      <c r="AP199" s="23"/>
      <c r="AQ199" s="21"/>
      <c r="AR199" s="22"/>
      <c r="AS199" s="22"/>
      <c r="AT199" s="22"/>
      <c r="AU199" s="23"/>
      <c r="AV199" s="21"/>
      <c r="AW199" s="22"/>
      <c r="AX199" s="22"/>
      <c r="AY199" s="22"/>
      <c r="AZ199" s="23"/>
      <c r="BA199" s="21"/>
      <c r="BB199" s="22"/>
      <c r="BC199" s="22"/>
      <c r="BD199" s="22"/>
      <c r="BE199" s="23"/>
      <c r="BF199" s="21"/>
      <c r="BG199" s="22"/>
      <c r="BH199" s="22"/>
      <c r="BI199" s="22"/>
      <c r="BJ199" s="23"/>
      <c r="BK199" s="24"/>
    </row>
    <row r="200" spans="1:63" s="25" customFormat="1" ht="15">
      <c r="A200" s="20" t="s">
        <v>7</v>
      </c>
      <c r="B200" s="8" t="s">
        <v>26</v>
      </c>
      <c r="C200" s="21"/>
      <c r="D200" s="22"/>
      <c r="E200" s="22"/>
      <c r="F200" s="22"/>
      <c r="G200" s="23"/>
      <c r="H200" s="21"/>
      <c r="I200" s="22"/>
      <c r="J200" s="22"/>
      <c r="K200" s="22"/>
      <c r="L200" s="23"/>
      <c r="M200" s="21"/>
      <c r="N200" s="22"/>
      <c r="O200" s="22"/>
      <c r="P200" s="22"/>
      <c r="Q200" s="23"/>
      <c r="R200" s="21"/>
      <c r="S200" s="22"/>
      <c r="T200" s="22"/>
      <c r="U200" s="22"/>
      <c r="V200" s="23"/>
      <c r="W200" s="21"/>
      <c r="X200" s="22"/>
      <c r="Y200" s="22"/>
      <c r="Z200" s="22"/>
      <c r="AA200" s="23"/>
      <c r="AB200" s="21"/>
      <c r="AC200" s="22"/>
      <c r="AD200" s="22"/>
      <c r="AE200" s="22"/>
      <c r="AF200" s="23"/>
      <c r="AG200" s="21"/>
      <c r="AH200" s="22"/>
      <c r="AI200" s="22"/>
      <c r="AJ200" s="22"/>
      <c r="AK200" s="23"/>
      <c r="AL200" s="21"/>
      <c r="AM200" s="22"/>
      <c r="AN200" s="22"/>
      <c r="AO200" s="22"/>
      <c r="AP200" s="23"/>
      <c r="AQ200" s="21"/>
      <c r="AR200" s="22"/>
      <c r="AS200" s="22"/>
      <c r="AT200" s="22"/>
      <c r="AU200" s="23"/>
      <c r="AV200" s="21"/>
      <c r="AW200" s="22"/>
      <c r="AX200" s="22"/>
      <c r="AY200" s="22"/>
      <c r="AZ200" s="23"/>
      <c r="BA200" s="21"/>
      <c r="BB200" s="22"/>
      <c r="BC200" s="22"/>
      <c r="BD200" s="22"/>
      <c r="BE200" s="23"/>
      <c r="BF200" s="21"/>
      <c r="BG200" s="22"/>
      <c r="BH200" s="22"/>
      <c r="BI200" s="22"/>
      <c r="BJ200" s="23"/>
      <c r="BK200" s="24"/>
    </row>
    <row r="201" spans="1:63" s="25" customFormat="1" ht="15">
      <c r="A201" s="20"/>
      <c r="B201" s="13" t="s">
        <v>253</v>
      </c>
      <c r="C201" s="21">
        <v>0</v>
      </c>
      <c r="D201" s="22">
        <v>0.022941379999999983</v>
      </c>
      <c r="E201" s="22">
        <v>0</v>
      </c>
      <c r="F201" s="22">
        <v>0</v>
      </c>
      <c r="G201" s="23">
        <v>0</v>
      </c>
      <c r="H201" s="21">
        <v>0.08225124861290323</v>
      </c>
      <c r="I201" s="22">
        <v>0.09980426999999997</v>
      </c>
      <c r="J201" s="22">
        <v>0.001961510999999999</v>
      </c>
      <c r="K201" s="22">
        <v>0</v>
      </c>
      <c r="L201" s="23">
        <v>0.16132063438709673</v>
      </c>
      <c r="M201" s="21">
        <v>0</v>
      </c>
      <c r="N201" s="22">
        <v>0</v>
      </c>
      <c r="O201" s="22">
        <v>0</v>
      </c>
      <c r="P201" s="22">
        <v>0</v>
      </c>
      <c r="Q201" s="23">
        <v>0</v>
      </c>
      <c r="R201" s="21">
        <v>0.041230919000000005</v>
      </c>
      <c r="S201" s="22">
        <v>0.10433883500000003</v>
      </c>
      <c r="T201" s="22">
        <v>0</v>
      </c>
      <c r="U201" s="22">
        <v>0</v>
      </c>
      <c r="V201" s="23">
        <v>0.04783706599999997</v>
      </c>
      <c r="W201" s="21">
        <v>0</v>
      </c>
      <c r="X201" s="22">
        <v>0</v>
      </c>
      <c r="Y201" s="22">
        <v>0</v>
      </c>
      <c r="Z201" s="22">
        <v>0</v>
      </c>
      <c r="AA201" s="23">
        <v>0</v>
      </c>
      <c r="AB201" s="21">
        <v>0</v>
      </c>
      <c r="AC201" s="22">
        <v>0</v>
      </c>
      <c r="AD201" s="22">
        <v>0</v>
      </c>
      <c r="AE201" s="22">
        <v>0</v>
      </c>
      <c r="AF201" s="23">
        <v>0</v>
      </c>
      <c r="AG201" s="21">
        <v>0</v>
      </c>
      <c r="AH201" s="22">
        <v>0</v>
      </c>
      <c r="AI201" s="22">
        <v>0</v>
      </c>
      <c r="AJ201" s="22">
        <v>0</v>
      </c>
      <c r="AK201" s="23">
        <v>0</v>
      </c>
      <c r="AL201" s="21">
        <v>0</v>
      </c>
      <c r="AM201" s="22">
        <v>0</v>
      </c>
      <c r="AN201" s="22">
        <v>0</v>
      </c>
      <c r="AO201" s="22">
        <v>0</v>
      </c>
      <c r="AP201" s="23">
        <v>0</v>
      </c>
      <c r="AQ201" s="21">
        <v>0</v>
      </c>
      <c r="AR201" s="22">
        <v>0</v>
      </c>
      <c r="AS201" s="22">
        <v>0</v>
      </c>
      <c r="AT201" s="22">
        <v>0</v>
      </c>
      <c r="AU201" s="23">
        <v>0</v>
      </c>
      <c r="AV201" s="21">
        <v>1.5017246639032256</v>
      </c>
      <c r="AW201" s="22">
        <v>0.6125435707208033</v>
      </c>
      <c r="AX201" s="22">
        <v>0.0001249540000000001</v>
      </c>
      <c r="AY201" s="22">
        <v>0</v>
      </c>
      <c r="AZ201" s="23">
        <v>4.091023640225808</v>
      </c>
      <c r="BA201" s="21">
        <v>0</v>
      </c>
      <c r="BB201" s="22">
        <v>0</v>
      </c>
      <c r="BC201" s="22">
        <v>0</v>
      </c>
      <c r="BD201" s="22">
        <v>0</v>
      </c>
      <c r="BE201" s="23">
        <v>0</v>
      </c>
      <c r="BF201" s="21">
        <v>1.0035166305483871</v>
      </c>
      <c r="BG201" s="22">
        <v>0.200949438</v>
      </c>
      <c r="BH201" s="22">
        <v>0.004887836000000001</v>
      </c>
      <c r="BI201" s="22">
        <v>0</v>
      </c>
      <c r="BJ201" s="23">
        <v>1.3507726627419356</v>
      </c>
      <c r="BK201" s="24">
        <f>SUM(C201:BJ201)</f>
        <v>9.327229260140161</v>
      </c>
    </row>
    <row r="202" spans="1:63" s="25" customFormat="1" ht="15">
      <c r="A202" s="20"/>
      <c r="B202" s="13" t="s">
        <v>254</v>
      </c>
      <c r="C202" s="21">
        <v>0</v>
      </c>
      <c r="D202" s="22">
        <v>18.977554746548392</v>
      </c>
      <c r="E202" s="22">
        <v>0</v>
      </c>
      <c r="F202" s="22">
        <v>0</v>
      </c>
      <c r="G202" s="23">
        <v>0</v>
      </c>
      <c r="H202" s="21">
        <v>55.393186390903224</v>
      </c>
      <c r="I202" s="22">
        <v>58.66976103829032</v>
      </c>
      <c r="J202" s="22">
        <v>0</v>
      </c>
      <c r="K202" s="22">
        <v>0</v>
      </c>
      <c r="L202" s="23">
        <v>83.08333363770969</v>
      </c>
      <c r="M202" s="21">
        <v>0</v>
      </c>
      <c r="N202" s="22">
        <v>0</v>
      </c>
      <c r="O202" s="22">
        <v>0</v>
      </c>
      <c r="P202" s="22">
        <v>0</v>
      </c>
      <c r="Q202" s="23">
        <v>0</v>
      </c>
      <c r="R202" s="21">
        <v>28.57369230787097</v>
      </c>
      <c r="S202" s="22">
        <v>79.56874304148387</v>
      </c>
      <c r="T202" s="22">
        <v>0</v>
      </c>
      <c r="U202" s="22">
        <v>0</v>
      </c>
      <c r="V202" s="23">
        <v>31.903583445903234</v>
      </c>
      <c r="W202" s="21">
        <v>0</v>
      </c>
      <c r="X202" s="22">
        <v>0</v>
      </c>
      <c r="Y202" s="22">
        <v>0</v>
      </c>
      <c r="Z202" s="22">
        <v>0</v>
      </c>
      <c r="AA202" s="23">
        <v>0</v>
      </c>
      <c r="AB202" s="21">
        <v>0</v>
      </c>
      <c r="AC202" s="22">
        <v>0</v>
      </c>
      <c r="AD202" s="22">
        <v>0</v>
      </c>
      <c r="AE202" s="22">
        <v>0</v>
      </c>
      <c r="AF202" s="23">
        <v>0</v>
      </c>
      <c r="AG202" s="21">
        <v>0</v>
      </c>
      <c r="AH202" s="22">
        <v>0</v>
      </c>
      <c r="AI202" s="22">
        <v>0</v>
      </c>
      <c r="AJ202" s="22">
        <v>0</v>
      </c>
      <c r="AK202" s="23">
        <v>0</v>
      </c>
      <c r="AL202" s="21">
        <v>0</v>
      </c>
      <c r="AM202" s="22">
        <v>0</v>
      </c>
      <c r="AN202" s="22">
        <v>0</v>
      </c>
      <c r="AO202" s="22">
        <v>0</v>
      </c>
      <c r="AP202" s="23">
        <v>0</v>
      </c>
      <c r="AQ202" s="21">
        <v>0</v>
      </c>
      <c r="AR202" s="22">
        <v>0</v>
      </c>
      <c r="AS202" s="22">
        <v>0</v>
      </c>
      <c r="AT202" s="22">
        <v>0</v>
      </c>
      <c r="AU202" s="23">
        <v>0</v>
      </c>
      <c r="AV202" s="21">
        <v>972.263795196806</v>
      </c>
      <c r="AW202" s="22">
        <v>279.0864957724918</v>
      </c>
      <c r="AX202" s="22">
        <v>0.017030305064516124</v>
      </c>
      <c r="AY202" s="22">
        <v>0</v>
      </c>
      <c r="AZ202" s="23">
        <v>1939.6848198091297</v>
      </c>
      <c r="BA202" s="21">
        <v>0</v>
      </c>
      <c r="BB202" s="22">
        <v>0</v>
      </c>
      <c r="BC202" s="22">
        <v>0</v>
      </c>
      <c r="BD202" s="22">
        <v>0</v>
      </c>
      <c r="BE202" s="23">
        <v>0</v>
      </c>
      <c r="BF202" s="21">
        <v>669.8784176365807</v>
      </c>
      <c r="BG202" s="22">
        <v>76.32615048880645</v>
      </c>
      <c r="BH202" s="22">
        <v>4.020283456677419</v>
      </c>
      <c r="BI202" s="22">
        <v>0</v>
      </c>
      <c r="BJ202" s="23">
        <v>711.276438483903</v>
      </c>
      <c r="BK202" s="24">
        <f>SUM(C202:BJ202)</f>
        <v>5008.723285758169</v>
      </c>
    </row>
    <row r="203" spans="1:63" s="30" customFormat="1" ht="15">
      <c r="A203" s="20"/>
      <c r="B203" s="8" t="s">
        <v>27</v>
      </c>
      <c r="C203" s="26">
        <f>SUM(C201:C202)</f>
        <v>0</v>
      </c>
      <c r="D203" s="26">
        <f aca="true" t="shared" si="21" ref="D203:BK203">SUM(D201:D202)</f>
        <v>19.00049612654839</v>
      </c>
      <c r="E203" s="26">
        <f t="shared" si="21"/>
        <v>0</v>
      </c>
      <c r="F203" s="26">
        <f t="shared" si="21"/>
        <v>0</v>
      </c>
      <c r="G203" s="26">
        <f t="shared" si="21"/>
        <v>0</v>
      </c>
      <c r="H203" s="26">
        <f t="shared" si="21"/>
        <v>55.47543763951613</v>
      </c>
      <c r="I203" s="26">
        <f t="shared" si="21"/>
        <v>58.76956530829032</v>
      </c>
      <c r="J203" s="26">
        <f t="shared" si="21"/>
        <v>0.001961510999999999</v>
      </c>
      <c r="K203" s="26">
        <f t="shared" si="21"/>
        <v>0</v>
      </c>
      <c r="L203" s="26">
        <f t="shared" si="21"/>
        <v>83.24465427209678</v>
      </c>
      <c r="M203" s="26">
        <f t="shared" si="21"/>
        <v>0</v>
      </c>
      <c r="N203" s="26">
        <f t="shared" si="21"/>
        <v>0</v>
      </c>
      <c r="O203" s="26">
        <f t="shared" si="21"/>
        <v>0</v>
      </c>
      <c r="P203" s="26">
        <f t="shared" si="21"/>
        <v>0</v>
      </c>
      <c r="Q203" s="26">
        <f t="shared" si="21"/>
        <v>0</v>
      </c>
      <c r="R203" s="26">
        <f t="shared" si="21"/>
        <v>28.61492322687097</v>
      </c>
      <c r="S203" s="26">
        <f t="shared" si="21"/>
        <v>79.67308187648386</v>
      </c>
      <c r="T203" s="26">
        <f t="shared" si="21"/>
        <v>0</v>
      </c>
      <c r="U203" s="26">
        <f t="shared" si="21"/>
        <v>0</v>
      </c>
      <c r="V203" s="26">
        <f t="shared" si="21"/>
        <v>31.951420511903233</v>
      </c>
      <c r="W203" s="26">
        <f t="shared" si="21"/>
        <v>0</v>
      </c>
      <c r="X203" s="26">
        <f t="shared" si="21"/>
        <v>0</v>
      </c>
      <c r="Y203" s="26">
        <f t="shared" si="21"/>
        <v>0</v>
      </c>
      <c r="Z203" s="26">
        <f t="shared" si="21"/>
        <v>0</v>
      </c>
      <c r="AA203" s="26">
        <f t="shared" si="21"/>
        <v>0</v>
      </c>
      <c r="AB203" s="26">
        <f t="shared" si="21"/>
        <v>0</v>
      </c>
      <c r="AC203" s="26">
        <f t="shared" si="21"/>
        <v>0</v>
      </c>
      <c r="AD203" s="26">
        <f t="shared" si="21"/>
        <v>0</v>
      </c>
      <c r="AE203" s="26">
        <f t="shared" si="21"/>
        <v>0</v>
      </c>
      <c r="AF203" s="26">
        <f t="shared" si="21"/>
        <v>0</v>
      </c>
      <c r="AG203" s="26">
        <f t="shared" si="21"/>
        <v>0</v>
      </c>
      <c r="AH203" s="26">
        <f t="shared" si="21"/>
        <v>0</v>
      </c>
      <c r="AI203" s="26">
        <f t="shared" si="21"/>
        <v>0</v>
      </c>
      <c r="AJ203" s="26">
        <f t="shared" si="21"/>
        <v>0</v>
      </c>
      <c r="AK203" s="26">
        <f t="shared" si="21"/>
        <v>0</v>
      </c>
      <c r="AL203" s="26">
        <f t="shared" si="21"/>
        <v>0</v>
      </c>
      <c r="AM203" s="26">
        <f t="shared" si="21"/>
        <v>0</v>
      </c>
      <c r="AN203" s="26">
        <f t="shared" si="21"/>
        <v>0</v>
      </c>
      <c r="AO203" s="26">
        <f t="shared" si="21"/>
        <v>0</v>
      </c>
      <c r="AP203" s="26">
        <f t="shared" si="21"/>
        <v>0</v>
      </c>
      <c r="AQ203" s="26">
        <f t="shared" si="21"/>
        <v>0</v>
      </c>
      <c r="AR203" s="26">
        <f t="shared" si="21"/>
        <v>0</v>
      </c>
      <c r="AS203" s="26">
        <f t="shared" si="21"/>
        <v>0</v>
      </c>
      <c r="AT203" s="26">
        <f t="shared" si="21"/>
        <v>0</v>
      </c>
      <c r="AU203" s="26">
        <f t="shared" si="21"/>
        <v>0</v>
      </c>
      <c r="AV203" s="26">
        <f t="shared" si="21"/>
        <v>973.7655198607092</v>
      </c>
      <c r="AW203" s="26">
        <f t="shared" si="21"/>
        <v>279.6990393432126</v>
      </c>
      <c r="AX203" s="26">
        <f t="shared" si="21"/>
        <v>0.017155259064516124</v>
      </c>
      <c r="AY203" s="26">
        <f t="shared" si="21"/>
        <v>0</v>
      </c>
      <c r="AZ203" s="26">
        <f t="shared" si="21"/>
        <v>1943.7758434493555</v>
      </c>
      <c r="BA203" s="26">
        <f t="shared" si="21"/>
        <v>0</v>
      </c>
      <c r="BB203" s="26">
        <f t="shared" si="21"/>
        <v>0</v>
      </c>
      <c r="BC203" s="26">
        <f t="shared" si="21"/>
        <v>0</v>
      </c>
      <c r="BD203" s="26">
        <f t="shared" si="21"/>
        <v>0</v>
      </c>
      <c r="BE203" s="26">
        <f t="shared" si="21"/>
        <v>0</v>
      </c>
      <c r="BF203" s="26">
        <f t="shared" si="21"/>
        <v>670.881934267129</v>
      </c>
      <c r="BG203" s="26">
        <f t="shared" si="21"/>
        <v>76.52709992680644</v>
      </c>
      <c r="BH203" s="26">
        <f t="shared" si="21"/>
        <v>4.025171292677419</v>
      </c>
      <c r="BI203" s="26">
        <f t="shared" si="21"/>
        <v>0</v>
      </c>
      <c r="BJ203" s="26">
        <f t="shared" si="21"/>
        <v>712.627211146645</v>
      </c>
      <c r="BK203" s="26">
        <f t="shared" si="21"/>
        <v>5018.05051501831</v>
      </c>
    </row>
    <row r="204" spans="3:63" ht="15" customHeight="1"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</row>
    <row r="205" spans="1:63" s="25" customFormat="1" ht="15">
      <c r="A205" s="20" t="s">
        <v>38</v>
      </c>
      <c r="B205" s="10" t="s">
        <v>39</v>
      </c>
      <c r="C205" s="3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4"/>
    </row>
    <row r="206" spans="1:63" s="25" customFormat="1" ht="15">
      <c r="A206" s="20" t="s">
        <v>7</v>
      </c>
      <c r="B206" s="14" t="s">
        <v>40</v>
      </c>
      <c r="C206" s="3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4"/>
    </row>
    <row r="207" spans="1:63" s="25" customFormat="1" ht="15">
      <c r="A207" s="20"/>
      <c r="B207" s="7" t="s">
        <v>255</v>
      </c>
      <c r="C207" s="21">
        <v>0</v>
      </c>
      <c r="D207" s="22">
        <v>0.922444075231493</v>
      </c>
      <c r="E207" s="22">
        <v>0</v>
      </c>
      <c r="F207" s="22">
        <v>0</v>
      </c>
      <c r="G207" s="23">
        <v>0</v>
      </c>
      <c r="H207" s="21">
        <v>400.35190000000006</v>
      </c>
      <c r="I207" s="22">
        <v>1437.7859178571239</v>
      </c>
      <c r="J207" s="22">
        <v>14.0213</v>
      </c>
      <c r="K207" s="22">
        <v>0</v>
      </c>
      <c r="L207" s="23">
        <v>2011.1865000000003</v>
      </c>
      <c r="M207" s="21">
        <v>0</v>
      </c>
      <c r="N207" s="22">
        <v>0</v>
      </c>
      <c r="O207" s="22">
        <v>0</v>
      </c>
      <c r="P207" s="22">
        <v>0</v>
      </c>
      <c r="Q207" s="23">
        <v>0</v>
      </c>
      <c r="R207" s="21">
        <v>167.04250000000005</v>
      </c>
      <c r="S207" s="22">
        <v>100.1834</v>
      </c>
      <c r="T207" s="22">
        <v>0.0061</v>
      </c>
      <c r="U207" s="22">
        <v>0</v>
      </c>
      <c r="V207" s="23">
        <v>347.2987</v>
      </c>
      <c r="W207" s="21">
        <v>0</v>
      </c>
      <c r="X207" s="22">
        <v>0</v>
      </c>
      <c r="Y207" s="22">
        <v>0</v>
      </c>
      <c r="Z207" s="22">
        <v>0</v>
      </c>
      <c r="AA207" s="23">
        <v>0</v>
      </c>
      <c r="AB207" s="21">
        <v>0</v>
      </c>
      <c r="AC207" s="22">
        <v>0</v>
      </c>
      <c r="AD207" s="22">
        <v>0</v>
      </c>
      <c r="AE207" s="22">
        <v>0</v>
      </c>
      <c r="AF207" s="23">
        <v>0</v>
      </c>
      <c r="AG207" s="21">
        <v>0</v>
      </c>
      <c r="AH207" s="22">
        <v>0</v>
      </c>
      <c r="AI207" s="22">
        <v>0</v>
      </c>
      <c r="AJ207" s="22">
        <v>0</v>
      </c>
      <c r="AK207" s="23">
        <v>0</v>
      </c>
      <c r="AL207" s="21">
        <v>0</v>
      </c>
      <c r="AM207" s="22">
        <v>0</v>
      </c>
      <c r="AN207" s="22">
        <v>0</v>
      </c>
      <c r="AO207" s="22">
        <v>0</v>
      </c>
      <c r="AP207" s="23">
        <v>0</v>
      </c>
      <c r="AQ207" s="21">
        <v>0</v>
      </c>
      <c r="AR207" s="22">
        <v>0</v>
      </c>
      <c r="AS207" s="22">
        <v>0</v>
      </c>
      <c r="AT207" s="22">
        <v>0</v>
      </c>
      <c r="AU207" s="23">
        <v>0</v>
      </c>
      <c r="AV207" s="21">
        <v>0</v>
      </c>
      <c r="AW207" s="22">
        <v>0</v>
      </c>
      <c r="AX207" s="22">
        <v>0</v>
      </c>
      <c r="AY207" s="22">
        <v>0</v>
      </c>
      <c r="AZ207" s="23">
        <v>0</v>
      </c>
      <c r="BA207" s="21">
        <v>0</v>
      </c>
      <c r="BB207" s="22">
        <v>0</v>
      </c>
      <c r="BC207" s="22">
        <v>0</v>
      </c>
      <c r="BD207" s="22">
        <v>0</v>
      </c>
      <c r="BE207" s="23">
        <v>0</v>
      </c>
      <c r="BF207" s="21">
        <v>0</v>
      </c>
      <c r="BG207" s="22">
        <v>0</v>
      </c>
      <c r="BH207" s="22">
        <v>0</v>
      </c>
      <c r="BI207" s="22">
        <v>0</v>
      </c>
      <c r="BJ207" s="23">
        <v>0</v>
      </c>
      <c r="BK207" s="24">
        <f>SUM(C207:BJ207)</f>
        <v>4478.798761932356</v>
      </c>
    </row>
    <row r="208" spans="1:63" s="30" customFormat="1" ht="15">
      <c r="A208" s="20"/>
      <c r="B208" s="8" t="s">
        <v>9</v>
      </c>
      <c r="C208" s="26">
        <f>SUM(C207)</f>
        <v>0</v>
      </c>
      <c r="D208" s="26">
        <f aca="true" t="shared" si="22" ref="D208:BJ208">SUM(D207)</f>
        <v>0.922444075231493</v>
      </c>
      <c r="E208" s="26">
        <f t="shared" si="22"/>
        <v>0</v>
      </c>
      <c r="F208" s="26">
        <f t="shared" si="22"/>
        <v>0</v>
      </c>
      <c r="G208" s="26">
        <f t="shared" si="22"/>
        <v>0</v>
      </c>
      <c r="H208" s="26">
        <f t="shared" si="22"/>
        <v>400.35190000000006</v>
      </c>
      <c r="I208" s="26">
        <f t="shared" si="22"/>
        <v>1437.7859178571239</v>
      </c>
      <c r="J208" s="26">
        <f t="shared" si="22"/>
        <v>14.0213</v>
      </c>
      <c r="K208" s="26">
        <f t="shared" si="22"/>
        <v>0</v>
      </c>
      <c r="L208" s="26">
        <f t="shared" si="22"/>
        <v>2011.1865000000003</v>
      </c>
      <c r="M208" s="26">
        <f t="shared" si="22"/>
        <v>0</v>
      </c>
      <c r="N208" s="26">
        <f t="shared" si="22"/>
        <v>0</v>
      </c>
      <c r="O208" s="26">
        <f t="shared" si="22"/>
        <v>0</v>
      </c>
      <c r="P208" s="26">
        <f t="shared" si="22"/>
        <v>0</v>
      </c>
      <c r="Q208" s="26">
        <f t="shared" si="22"/>
        <v>0</v>
      </c>
      <c r="R208" s="26">
        <f t="shared" si="22"/>
        <v>167.04250000000005</v>
      </c>
      <c r="S208" s="26">
        <f t="shared" si="22"/>
        <v>100.1834</v>
      </c>
      <c r="T208" s="26">
        <f t="shared" si="22"/>
        <v>0.0061</v>
      </c>
      <c r="U208" s="26">
        <f t="shared" si="22"/>
        <v>0</v>
      </c>
      <c r="V208" s="26">
        <f t="shared" si="22"/>
        <v>347.2987</v>
      </c>
      <c r="W208" s="26">
        <f t="shared" si="22"/>
        <v>0</v>
      </c>
      <c r="X208" s="26">
        <f t="shared" si="22"/>
        <v>0</v>
      </c>
      <c r="Y208" s="26">
        <f t="shared" si="22"/>
        <v>0</v>
      </c>
      <c r="Z208" s="26">
        <f t="shared" si="22"/>
        <v>0</v>
      </c>
      <c r="AA208" s="26">
        <f t="shared" si="22"/>
        <v>0</v>
      </c>
      <c r="AB208" s="26">
        <f t="shared" si="22"/>
        <v>0</v>
      </c>
      <c r="AC208" s="26">
        <f t="shared" si="22"/>
        <v>0</v>
      </c>
      <c r="AD208" s="26">
        <f t="shared" si="22"/>
        <v>0</v>
      </c>
      <c r="AE208" s="26">
        <f t="shared" si="22"/>
        <v>0</v>
      </c>
      <c r="AF208" s="26">
        <f t="shared" si="22"/>
        <v>0</v>
      </c>
      <c r="AG208" s="26">
        <f t="shared" si="22"/>
        <v>0</v>
      </c>
      <c r="AH208" s="26">
        <f t="shared" si="22"/>
        <v>0</v>
      </c>
      <c r="AI208" s="26">
        <f t="shared" si="22"/>
        <v>0</v>
      </c>
      <c r="AJ208" s="26">
        <f t="shared" si="22"/>
        <v>0</v>
      </c>
      <c r="AK208" s="26">
        <f t="shared" si="22"/>
        <v>0</v>
      </c>
      <c r="AL208" s="26">
        <f t="shared" si="22"/>
        <v>0</v>
      </c>
      <c r="AM208" s="26">
        <f t="shared" si="22"/>
        <v>0</v>
      </c>
      <c r="AN208" s="26">
        <f t="shared" si="22"/>
        <v>0</v>
      </c>
      <c r="AO208" s="26">
        <f t="shared" si="22"/>
        <v>0</v>
      </c>
      <c r="AP208" s="26">
        <f t="shared" si="22"/>
        <v>0</v>
      </c>
      <c r="AQ208" s="26">
        <f t="shared" si="22"/>
        <v>0</v>
      </c>
      <c r="AR208" s="26">
        <f t="shared" si="22"/>
        <v>0</v>
      </c>
      <c r="AS208" s="26">
        <f t="shared" si="22"/>
        <v>0</v>
      </c>
      <c r="AT208" s="26">
        <f t="shared" si="22"/>
        <v>0</v>
      </c>
      <c r="AU208" s="26">
        <f t="shared" si="22"/>
        <v>0</v>
      </c>
      <c r="AV208" s="26">
        <f t="shared" si="22"/>
        <v>0</v>
      </c>
      <c r="AW208" s="26">
        <f t="shared" si="22"/>
        <v>0</v>
      </c>
      <c r="AX208" s="26">
        <f t="shared" si="22"/>
        <v>0</v>
      </c>
      <c r="AY208" s="26">
        <f t="shared" si="22"/>
        <v>0</v>
      </c>
      <c r="AZ208" s="26">
        <f t="shared" si="22"/>
        <v>0</v>
      </c>
      <c r="BA208" s="26">
        <f t="shared" si="22"/>
        <v>0</v>
      </c>
      <c r="BB208" s="26">
        <f t="shared" si="22"/>
        <v>0</v>
      </c>
      <c r="BC208" s="26">
        <f t="shared" si="22"/>
        <v>0</v>
      </c>
      <c r="BD208" s="26">
        <f t="shared" si="22"/>
        <v>0</v>
      </c>
      <c r="BE208" s="26">
        <f t="shared" si="22"/>
        <v>0</v>
      </c>
      <c r="BF208" s="26">
        <f t="shared" si="22"/>
        <v>0</v>
      </c>
      <c r="BG208" s="26">
        <f t="shared" si="22"/>
        <v>0</v>
      </c>
      <c r="BH208" s="26">
        <f t="shared" si="22"/>
        <v>0</v>
      </c>
      <c r="BI208" s="26">
        <f t="shared" si="22"/>
        <v>0</v>
      </c>
      <c r="BJ208" s="26">
        <f t="shared" si="22"/>
        <v>0</v>
      </c>
      <c r="BK208" s="29">
        <f>SUM(BK207)</f>
        <v>4478.798761932356</v>
      </c>
    </row>
    <row r="209" spans="1:63" s="25" customFormat="1" ht="15">
      <c r="A209" s="20" t="s">
        <v>10</v>
      </c>
      <c r="B209" s="5" t="s">
        <v>41</v>
      </c>
      <c r="C209" s="3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4"/>
    </row>
    <row r="210" spans="1:63" s="25" customFormat="1" ht="15">
      <c r="A210" s="20"/>
      <c r="B210" s="7" t="s">
        <v>270</v>
      </c>
      <c r="C210" s="21">
        <v>0</v>
      </c>
      <c r="D210" s="22">
        <v>3.3026614202903226</v>
      </c>
      <c r="E210" s="22">
        <v>0</v>
      </c>
      <c r="F210" s="22">
        <v>0</v>
      </c>
      <c r="G210" s="23">
        <v>0</v>
      </c>
      <c r="H210" s="21">
        <v>0.32659999999999995</v>
      </c>
      <c r="I210" s="22">
        <v>3.9041602799451662</v>
      </c>
      <c r="J210" s="22">
        <v>0</v>
      </c>
      <c r="K210" s="22">
        <v>0</v>
      </c>
      <c r="L210" s="23">
        <v>0.43999999999999995</v>
      </c>
      <c r="M210" s="21">
        <v>0</v>
      </c>
      <c r="N210" s="22">
        <v>0</v>
      </c>
      <c r="O210" s="22">
        <v>0</v>
      </c>
      <c r="P210" s="22">
        <v>0</v>
      </c>
      <c r="Q210" s="23">
        <v>0</v>
      </c>
      <c r="R210" s="21">
        <v>0.07940000000000001</v>
      </c>
      <c r="S210" s="22">
        <v>14.9591</v>
      </c>
      <c r="T210" s="22">
        <v>0</v>
      </c>
      <c r="U210" s="22">
        <v>0</v>
      </c>
      <c r="V210" s="23">
        <v>0.1015</v>
      </c>
      <c r="W210" s="21">
        <v>0</v>
      </c>
      <c r="X210" s="22">
        <v>0</v>
      </c>
      <c r="Y210" s="22">
        <v>0</v>
      </c>
      <c r="Z210" s="22">
        <v>0</v>
      </c>
      <c r="AA210" s="23">
        <v>0</v>
      </c>
      <c r="AB210" s="21">
        <v>0</v>
      </c>
      <c r="AC210" s="22">
        <v>0</v>
      </c>
      <c r="AD210" s="22">
        <v>0</v>
      </c>
      <c r="AE210" s="22">
        <v>0</v>
      </c>
      <c r="AF210" s="23">
        <v>0</v>
      </c>
      <c r="AG210" s="21">
        <v>0</v>
      </c>
      <c r="AH210" s="22">
        <v>0</v>
      </c>
      <c r="AI210" s="22">
        <v>0</v>
      </c>
      <c r="AJ210" s="22">
        <v>0</v>
      </c>
      <c r="AK210" s="23">
        <v>0</v>
      </c>
      <c r="AL210" s="21">
        <v>0</v>
      </c>
      <c r="AM210" s="22">
        <v>0</v>
      </c>
      <c r="AN210" s="22">
        <v>0</v>
      </c>
      <c r="AO210" s="22">
        <v>0</v>
      </c>
      <c r="AP210" s="23">
        <v>0</v>
      </c>
      <c r="AQ210" s="21">
        <v>0</v>
      </c>
      <c r="AR210" s="22">
        <v>0</v>
      </c>
      <c r="AS210" s="22">
        <v>0</v>
      </c>
      <c r="AT210" s="22">
        <v>0</v>
      </c>
      <c r="AU210" s="23">
        <v>0</v>
      </c>
      <c r="AV210" s="21">
        <v>0</v>
      </c>
      <c r="AW210" s="22">
        <v>0</v>
      </c>
      <c r="AX210" s="22">
        <v>0</v>
      </c>
      <c r="AY210" s="22">
        <v>0</v>
      </c>
      <c r="AZ210" s="23">
        <v>0</v>
      </c>
      <c r="BA210" s="21">
        <v>0</v>
      </c>
      <c r="BB210" s="22">
        <v>0</v>
      </c>
      <c r="BC210" s="22">
        <v>0</v>
      </c>
      <c r="BD210" s="22">
        <v>0</v>
      </c>
      <c r="BE210" s="23">
        <v>0</v>
      </c>
      <c r="BF210" s="21">
        <v>0</v>
      </c>
      <c r="BG210" s="22">
        <v>0</v>
      </c>
      <c r="BH210" s="22">
        <v>0</v>
      </c>
      <c r="BI210" s="22">
        <v>0</v>
      </c>
      <c r="BJ210" s="23">
        <v>0</v>
      </c>
      <c r="BK210" s="24">
        <f aca="true" t="shared" si="23" ref="BK210:BK227">SUM(C210:BJ210)</f>
        <v>23.11342170023549</v>
      </c>
    </row>
    <row r="211" spans="1:63" s="25" customFormat="1" ht="15">
      <c r="A211" s="20"/>
      <c r="B211" s="7" t="s">
        <v>271</v>
      </c>
      <c r="C211" s="21">
        <v>0</v>
      </c>
      <c r="D211" s="22">
        <v>1.1745263952303224</v>
      </c>
      <c r="E211" s="22">
        <v>0</v>
      </c>
      <c r="F211" s="22">
        <v>0</v>
      </c>
      <c r="G211" s="23">
        <v>0</v>
      </c>
      <c r="H211" s="21">
        <v>1.6793</v>
      </c>
      <c r="I211" s="22">
        <v>2.097142979573549</v>
      </c>
      <c r="J211" s="22">
        <v>0</v>
      </c>
      <c r="K211" s="22">
        <v>0</v>
      </c>
      <c r="L211" s="23">
        <v>0.543</v>
      </c>
      <c r="M211" s="21">
        <v>0</v>
      </c>
      <c r="N211" s="22">
        <v>0</v>
      </c>
      <c r="O211" s="22">
        <v>0</v>
      </c>
      <c r="P211" s="22">
        <v>0</v>
      </c>
      <c r="Q211" s="23">
        <v>0</v>
      </c>
      <c r="R211" s="21">
        <v>1.0794000000000001</v>
      </c>
      <c r="S211" s="22">
        <v>0.0165</v>
      </c>
      <c r="T211" s="22">
        <v>0</v>
      </c>
      <c r="U211" s="22">
        <v>0</v>
      </c>
      <c r="V211" s="23">
        <v>0.0548</v>
      </c>
      <c r="W211" s="21">
        <v>0</v>
      </c>
      <c r="X211" s="22">
        <v>0</v>
      </c>
      <c r="Y211" s="22">
        <v>0</v>
      </c>
      <c r="Z211" s="22">
        <v>0</v>
      </c>
      <c r="AA211" s="23">
        <v>0</v>
      </c>
      <c r="AB211" s="21">
        <v>0</v>
      </c>
      <c r="AC211" s="22">
        <v>0</v>
      </c>
      <c r="AD211" s="22">
        <v>0</v>
      </c>
      <c r="AE211" s="22">
        <v>0</v>
      </c>
      <c r="AF211" s="23">
        <v>0</v>
      </c>
      <c r="AG211" s="21">
        <v>0</v>
      </c>
      <c r="AH211" s="22">
        <v>0</v>
      </c>
      <c r="AI211" s="22">
        <v>0</v>
      </c>
      <c r="AJ211" s="22">
        <v>0</v>
      </c>
      <c r="AK211" s="23">
        <v>0</v>
      </c>
      <c r="AL211" s="21">
        <v>0</v>
      </c>
      <c r="AM211" s="22">
        <v>0</v>
      </c>
      <c r="AN211" s="22">
        <v>0</v>
      </c>
      <c r="AO211" s="22">
        <v>0</v>
      </c>
      <c r="AP211" s="23">
        <v>0</v>
      </c>
      <c r="AQ211" s="21">
        <v>0</v>
      </c>
      <c r="AR211" s="22">
        <v>0</v>
      </c>
      <c r="AS211" s="22">
        <v>0</v>
      </c>
      <c r="AT211" s="22">
        <v>0</v>
      </c>
      <c r="AU211" s="23">
        <v>0</v>
      </c>
      <c r="AV211" s="21">
        <v>0</v>
      </c>
      <c r="AW211" s="22">
        <v>0</v>
      </c>
      <c r="AX211" s="22">
        <v>0</v>
      </c>
      <c r="AY211" s="22">
        <v>0</v>
      </c>
      <c r="AZ211" s="23">
        <v>0</v>
      </c>
      <c r="BA211" s="21">
        <v>0</v>
      </c>
      <c r="BB211" s="22">
        <v>0</v>
      </c>
      <c r="BC211" s="22">
        <v>0</v>
      </c>
      <c r="BD211" s="22">
        <v>0</v>
      </c>
      <c r="BE211" s="23">
        <v>0</v>
      </c>
      <c r="BF211" s="21">
        <v>0</v>
      </c>
      <c r="BG211" s="22">
        <v>0</v>
      </c>
      <c r="BH211" s="22">
        <v>0</v>
      </c>
      <c r="BI211" s="22">
        <v>0</v>
      </c>
      <c r="BJ211" s="23">
        <v>0</v>
      </c>
      <c r="BK211" s="24">
        <f t="shared" si="23"/>
        <v>6.644669374803871</v>
      </c>
    </row>
    <row r="212" spans="1:63" s="25" customFormat="1" ht="15">
      <c r="A212" s="20"/>
      <c r="B212" s="7" t="s">
        <v>272</v>
      </c>
      <c r="C212" s="21">
        <v>0</v>
      </c>
      <c r="D212" s="22">
        <v>2.0380537601229034</v>
      </c>
      <c r="E212" s="22">
        <v>0</v>
      </c>
      <c r="F212" s="22">
        <v>0</v>
      </c>
      <c r="G212" s="23">
        <v>0</v>
      </c>
      <c r="H212" s="21">
        <v>1.2664</v>
      </c>
      <c r="I212" s="22">
        <v>7.3077028436077445</v>
      </c>
      <c r="J212" s="22">
        <v>0</v>
      </c>
      <c r="K212" s="22">
        <v>0</v>
      </c>
      <c r="L212" s="23">
        <v>1.7206</v>
      </c>
      <c r="M212" s="21">
        <v>0</v>
      </c>
      <c r="N212" s="22">
        <v>0</v>
      </c>
      <c r="O212" s="22">
        <v>0</v>
      </c>
      <c r="P212" s="22">
        <v>0</v>
      </c>
      <c r="Q212" s="23">
        <v>0</v>
      </c>
      <c r="R212" s="21">
        <v>0.47130000000000005</v>
      </c>
      <c r="S212" s="22">
        <v>0.10339999999999999</v>
      </c>
      <c r="T212" s="22">
        <v>0</v>
      </c>
      <c r="U212" s="22">
        <v>0</v>
      </c>
      <c r="V212" s="23">
        <v>0.2444</v>
      </c>
      <c r="W212" s="21">
        <v>0</v>
      </c>
      <c r="X212" s="22">
        <v>0</v>
      </c>
      <c r="Y212" s="22">
        <v>0</v>
      </c>
      <c r="Z212" s="22">
        <v>0</v>
      </c>
      <c r="AA212" s="23">
        <v>0</v>
      </c>
      <c r="AB212" s="21">
        <v>0</v>
      </c>
      <c r="AC212" s="22">
        <v>0</v>
      </c>
      <c r="AD212" s="22">
        <v>0</v>
      </c>
      <c r="AE212" s="22">
        <v>0</v>
      </c>
      <c r="AF212" s="23">
        <v>0</v>
      </c>
      <c r="AG212" s="21">
        <v>0</v>
      </c>
      <c r="AH212" s="22">
        <v>0</v>
      </c>
      <c r="AI212" s="22">
        <v>0</v>
      </c>
      <c r="AJ212" s="22">
        <v>0</v>
      </c>
      <c r="AK212" s="23">
        <v>0</v>
      </c>
      <c r="AL212" s="21">
        <v>0</v>
      </c>
      <c r="AM212" s="22">
        <v>0</v>
      </c>
      <c r="AN212" s="22">
        <v>0</v>
      </c>
      <c r="AO212" s="22">
        <v>0</v>
      </c>
      <c r="AP212" s="23">
        <v>0</v>
      </c>
      <c r="AQ212" s="21">
        <v>0</v>
      </c>
      <c r="AR212" s="22">
        <v>0</v>
      </c>
      <c r="AS212" s="22">
        <v>0</v>
      </c>
      <c r="AT212" s="22">
        <v>0</v>
      </c>
      <c r="AU212" s="23">
        <v>0</v>
      </c>
      <c r="AV212" s="21">
        <v>0</v>
      </c>
      <c r="AW212" s="22">
        <v>0</v>
      </c>
      <c r="AX212" s="22">
        <v>0</v>
      </c>
      <c r="AY212" s="22">
        <v>0</v>
      </c>
      <c r="AZ212" s="23">
        <v>0</v>
      </c>
      <c r="BA212" s="21">
        <v>0</v>
      </c>
      <c r="BB212" s="22">
        <v>0</v>
      </c>
      <c r="BC212" s="22">
        <v>0</v>
      </c>
      <c r="BD212" s="22">
        <v>0</v>
      </c>
      <c r="BE212" s="23">
        <v>0</v>
      </c>
      <c r="BF212" s="21">
        <v>0</v>
      </c>
      <c r="BG212" s="22">
        <v>0</v>
      </c>
      <c r="BH212" s="22">
        <v>0</v>
      </c>
      <c r="BI212" s="22">
        <v>0</v>
      </c>
      <c r="BJ212" s="23">
        <v>0</v>
      </c>
      <c r="BK212" s="24">
        <f t="shared" si="23"/>
        <v>13.151856603730648</v>
      </c>
    </row>
    <row r="213" spans="1:63" s="25" customFormat="1" ht="15">
      <c r="A213" s="20"/>
      <c r="B213" s="7" t="s">
        <v>273</v>
      </c>
      <c r="C213" s="21">
        <v>0</v>
      </c>
      <c r="D213" s="22">
        <v>0.3266525218667742</v>
      </c>
      <c r="E213" s="22">
        <v>0</v>
      </c>
      <c r="F213" s="22">
        <v>0</v>
      </c>
      <c r="G213" s="23">
        <v>0</v>
      </c>
      <c r="H213" s="21">
        <v>0.5449999999999999</v>
      </c>
      <c r="I213" s="22">
        <v>0.0774465582906457</v>
      </c>
      <c r="J213" s="22">
        <v>0</v>
      </c>
      <c r="K213" s="22">
        <v>0</v>
      </c>
      <c r="L213" s="23">
        <v>0.4911068834187087</v>
      </c>
      <c r="M213" s="21">
        <v>0</v>
      </c>
      <c r="N213" s="22">
        <v>0</v>
      </c>
      <c r="O213" s="22">
        <v>0</v>
      </c>
      <c r="P213" s="22">
        <v>0</v>
      </c>
      <c r="Q213" s="23">
        <v>0</v>
      </c>
      <c r="R213" s="21">
        <v>0.178</v>
      </c>
      <c r="S213" s="22">
        <v>0</v>
      </c>
      <c r="T213" s="22">
        <v>0</v>
      </c>
      <c r="U213" s="22">
        <v>0</v>
      </c>
      <c r="V213" s="23">
        <v>0.22690000000000002</v>
      </c>
      <c r="W213" s="21">
        <v>0</v>
      </c>
      <c r="X213" s="22">
        <v>0</v>
      </c>
      <c r="Y213" s="22">
        <v>0</v>
      </c>
      <c r="Z213" s="22">
        <v>0</v>
      </c>
      <c r="AA213" s="23">
        <v>0</v>
      </c>
      <c r="AB213" s="21">
        <v>0</v>
      </c>
      <c r="AC213" s="22">
        <v>0</v>
      </c>
      <c r="AD213" s="22">
        <v>0</v>
      </c>
      <c r="AE213" s="22">
        <v>0</v>
      </c>
      <c r="AF213" s="23">
        <v>0</v>
      </c>
      <c r="AG213" s="21">
        <v>0</v>
      </c>
      <c r="AH213" s="22">
        <v>0</v>
      </c>
      <c r="AI213" s="22">
        <v>0</v>
      </c>
      <c r="AJ213" s="22">
        <v>0</v>
      </c>
      <c r="AK213" s="23">
        <v>0</v>
      </c>
      <c r="AL213" s="21">
        <v>0</v>
      </c>
      <c r="AM213" s="22">
        <v>0</v>
      </c>
      <c r="AN213" s="22">
        <v>0</v>
      </c>
      <c r="AO213" s="22">
        <v>0</v>
      </c>
      <c r="AP213" s="23">
        <v>0</v>
      </c>
      <c r="AQ213" s="21">
        <v>0</v>
      </c>
      <c r="AR213" s="22">
        <v>0</v>
      </c>
      <c r="AS213" s="22">
        <v>0</v>
      </c>
      <c r="AT213" s="22">
        <v>0</v>
      </c>
      <c r="AU213" s="23">
        <v>0</v>
      </c>
      <c r="AV213" s="21">
        <v>0</v>
      </c>
      <c r="AW213" s="22">
        <v>0</v>
      </c>
      <c r="AX213" s="22">
        <v>0</v>
      </c>
      <c r="AY213" s="22">
        <v>0</v>
      </c>
      <c r="AZ213" s="23">
        <v>0</v>
      </c>
      <c r="BA213" s="21">
        <v>0</v>
      </c>
      <c r="BB213" s="22">
        <v>0</v>
      </c>
      <c r="BC213" s="22">
        <v>0</v>
      </c>
      <c r="BD213" s="22">
        <v>0</v>
      </c>
      <c r="BE213" s="23">
        <v>0</v>
      </c>
      <c r="BF213" s="21">
        <v>0</v>
      </c>
      <c r="BG213" s="22">
        <v>0</v>
      </c>
      <c r="BH213" s="22">
        <v>0</v>
      </c>
      <c r="BI213" s="22">
        <v>0</v>
      </c>
      <c r="BJ213" s="23">
        <v>0</v>
      </c>
      <c r="BK213" s="24">
        <f>SUM(C213:BJ213)</f>
        <v>1.8451059635761284</v>
      </c>
    </row>
    <row r="214" spans="1:63" s="25" customFormat="1" ht="15">
      <c r="A214" s="20"/>
      <c r="B214" s="7" t="s">
        <v>265</v>
      </c>
      <c r="C214" s="21">
        <v>0</v>
      </c>
      <c r="D214" s="22">
        <v>2.6582711072764367</v>
      </c>
      <c r="E214" s="22">
        <v>0</v>
      </c>
      <c r="F214" s="22">
        <v>0</v>
      </c>
      <c r="G214" s="23">
        <v>0</v>
      </c>
      <c r="H214" s="21">
        <v>2.6306000000000003</v>
      </c>
      <c r="I214" s="22">
        <v>7.6828864913267925</v>
      </c>
      <c r="J214" s="22">
        <v>0</v>
      </c>
      <c r="K214" s="22">
        <v>0</v>
      </c>
      <c r="L214" s="23">
        <v>8.934899999999999</v>
      </c>
      <c r="M214" s="21">
        <v>0</v>
      </c>
      <c r="N214" s="22">
        <v>0</v>
      </c>
      <c r="O214" s="22">
        <v>0</v>
      </c>
      <c r="P214" s="22">
        <v>0</v>
      </c>
      <c r="Q214" s="23">
        <v>0</v>
      </c>
      <c r="R214" s="21">
        <v>1.0004</v>
      </c>
      <c r="S214" s="22">
        <v>0.0038</v>
      </c>
      <c r="T214" s="22">
        <v>0</v>
      </c>
      <c r="U214" s="22">
        <v>0</v>
      </c>
      <c r="V214" s="23">
        <v>0.9279</v>
      </c>
      <c r="W214" s="21">
        <v>0</v>
      </c>
      <c r="X214" s="22">
        <v>0</v>
      </c>
      <c r="Y214" s="22">
        <v>0</v>
      </c>
      <c r="Z214" s="22">
        <v>0</v>
      </c>
      <c r="AA214" s="23">
        <v>0</v>
      </c>
      <c r="AB214" s="21">
        <v>0</v>
      </c>
      <c r="AC214" s="22">
        <v>0</v>
      </c>
      <c r="AD214" s="22">
        <v>0</v>
      </c>
      <c r="AE214" s="22">
        <v>0</v>
      </c>
      <c r="AF214" s="23">
        <v>0</v>
      </c>
      <c r="AG214" s="21">
        <v>0</v>
      </c>
      <c r="AH214" s="22">
        <v>0</v>
      </c>
      <c r="AI214" s="22">
        <v>0</v>
      </c>
      <c r="AJ214" s="22">
        <v>0</v>
      </c>
      <c r="AK214" s="23">
        <v>0</v>
      </c>
      <c r="AL214" s="21">
        <v>0</v>
      </c>
      <c r="AM214" s="22">
        <v>0</v>
      </c>
      <c r="AN214" s="22">
        <v>0</v>
      </c>
      <c r="AO214" s="22">
        <v>0</v>
      </c>
      <c r="AP214" s="23">
        <v>0</v>
      </c>
      <c r="AQ214" s="21">
        <v>0</v>
      </c>
      <c r="AR214" s="22">
        <v>0</v>
      </c>
      <c r="AS214" s="22">
        <v>0</v>
      </c>
      <c r="AT214" s="22">
        <v>0</v>
      </c>
      <c r="AU214" s="23">
        <v>0</v>
      </c>
      <c r="AV214" s="21">
        <v>0</v>
      </c>
      <c r="AW214" s="22">
        <v>0</v>
      </c>
      <c r="AX214" s="22">
        <v>0</v>
      </c>
      <c r="AY214" s="22">
        <v>0</v>
      </c>
      <c r="AZ214" s="23">
        <v>0</v>
      </c>
      <c r="BA214" s="21">
        <v>0</v>
      </c>
      <c r="BB214" s="22">
        <v>0</v>
      </c>
      <c r="BC214" s="22">
        <v>0</v>
      </c>
      <c r="BD214" s="22">
        <v>0</v>
      </c>
      <c r="BE214" s="23">
        <v>0</v>
      </c>
      <c r="BF214" s="21">
        <v>0</v>
      </c>
      <c r="BG214" s="22">
        <v>0</v>
      </c>
      <c r="BH214" s="22">
        <v>0</v>
      </c>
      <c r="BI214" s="22">
        <v>0</v>
      </c>
      <c r="BJ214" s="23">
        <v>0</v>
      </c>
      <c r="BK214" s="24">
        <f>SUM(C214:BJ214)</f>
        <v>23.838757598603227</v>
      </c>
    </row>
    <row r="215" spans="1:63" s="25" customFormat="1" ht="15">
      <c r="A215" s="20"/>
      <c r="B215" s="7" t="s">
        <v>274</v>
      </c>
      <c r="C215" s="21">
        <v>0</v>
      </c>
      <c r="D215" s="22">
        <v>0.6523681732734161</v>
      </c>
      <c r="E215" s="22">
        <v>0</v>
      </c>
      <c r="F215" s="22">
        <v>0</v>
      </c>
      <c r="G215" s="23">
        <v>0</v>
      </c>
      <c r="H215" s="21">
        <v>2.782</v>
      </c>
      <c r="I215" s="22">
        <v>0.7806047618917473</v>
      </c>
      <c r="J215" s="22">
        <v>0.0159</v>
      </c>
      <c r="K215" s="22">
        <v>0</v>
      </c>
      <c r="L215" s="23">
        <v>4.6968000000000005</v>
      </c>
      <c r="M215" s="21">
        <v>0</v>
      </c>
      <c r="N215" s="22">
        <v>0</v>
      </c>
      <c r="O215" s="22">
        <v>0</v>
      </c>
      <c r="P215" s="22">
        <v>0</v>
      </c>
      <c r="Q215" s="23">
        <v>0</v>
      </c>
      <c r="R215" s="21">
        <v>0.9326000000000001</v>
      </c>
      <c r="S215" s="22">
        <v>0.0036</v>
      </c>
      <c r="T215" s="22">
        <v>0</v>
      </c>
      <c r="U215" s="22">
        <v>0</v>
      </c>
      <c r="V215" s="23">
        <v>0.7263</v>
      </c>
      <c r="W215" s="21">
        <v>0</v>
      </c>
      <c r="X215" s="22">
        <v>0</v>
      </c>
      <c r="Y215" s="22">
        <v>0</v>
      </c>
      <c r="Z215" s="22">
        <v>0</v>
      </c>
      <c r="AA215" s="23">
        <v>0</v>
      </c>
      <c r="AB215" s="21">
        <v>0</v>
      </c>
      <c r="AC215" s="22">
        <v>0</v>
      </c>
      <c r="AD215" s="22">
        <v>0</v>
      </c>
      <c r="AE215" s="22">
        <v>0</v>
      </c>
      <c r="AF215" s="23">
        <v>0</v>
      </c>
      <c r="AG215" s="21">
        <v>0</v>
      </c>
      <c r="AH215" s="22">
        <v>0</v>
      </c>
      <c r="AI215" s="22">
        <v>0</v>
      </c>
      <c r="AJ215" s="22">
        <v>0</v>
      </c>
      <c r="AK215" s="23">
        <v>0</v>
      </c>
      <c r="AL215" s="21">
        <v>0</v>
      </c>
      <c r="AM215" s="22">
        <v>0</v>
      </c>
      <c r="AN215" s="22">
        <v>0</v>
      </c>
      <c r="AO215" s="22">
        <v>0</v>
      </c>
      <c r="AP215" s="23">
        <v>0</v>
      </c>
      <c r="AQ215" s="21">
        <v>0</v>
      </c>
      <c r="AR215" s="22">
        <v>0</v>
      </c>
      <c r="AS215" s="22">
        <v>0</v>
      </c>
      <c r="AT215" s="22">
        <v>0</v>
      </c>
      <c r="AU215" s="23">
        <v>0</v>
      </c>
      <c r="AV215" s="21">
        <v>0</v>
      </c>
      <c r="AW215" s="22">
        <v>0</v>
      </c>
      <c r="AX215" s="22">
        <v>0</v>
      </c>
      <c r="AY215" s="22">
        <v>0</v>
      </c>
      <c r="AZ215" s="23">
        <v>0</v>
      </c>
      <c r="BA215" s="21">
        <v>0</v>
      </c>
      <c r="BB215" s="22">
        <v>0</v>
      </c>
      <c r="BC215" s="22">
        <v>0</v>
      </c>
      <c r="BD215" s="22">
        <v>0</v>
      </c>
      <c r="BE215" s="23">
        <v>0</v>
      </c>
      <c r="BF215" s="21">
        <v>0</v>
      </c>
      <c r="BG215" s="22">
        <v>0</v>
      </c>
      <c r="BH215" s="22">
        <v>0</v>
      </c>
      <c r="BI215" s="22">
        <v>0</v>
      </c>
      <c r="BJ215" s="23">
        <v>0</v>
      </c>
      <c r="BK215" s="24">
        <f t="shared" si="23"/>
        <v>10.590172935165166</v>
      </c>
    </row>
    <row r="216" spans="1:63" s="25" customFormat="1" ht="15">
      <c r="A216" s="20"/>
      <c r="B216" s="7" t="s">
        <v>275</v>
      </c>
      <c r="C216" s="21">
        <v>0</v>
      </c>
      <c r="D216" s="22">
        <v>60.56395919616701</v>
      </c>
      <c r="E216" s="22">
        <v>0</v>
      </c>
      <c r="F216" s="22">
        <v>0</v>
      </c>
      <c r="G216" s="23">
        <v>0</v>
      </c>
      <c r="H216" s="21">
        <v>34.8398</v>
      </c>
      <c r="I216" s="22">
        <v>5210.695638104563</v>
      </c>
      <c r="J216" s="22">
        <v>22.6868</v>
      </c>
      <c r="K216" s="22">
        <v>0</v>
      </c>
      <c r="L216" s="23">
        <v>190.14209999999997</v>
      </c>
      <c r="M216" s="21">
        <v>0</v>
      </c>
      <c r="N216" s="22">
        <v>0</v>
      </c>
      <c r="O216" s="22">
        <v>0</v>
      </c>
      <c r="P216" s="22">
        <v>0</v>
      </c>
      <c r="Q216" s="23">
        <v>0</v>
      </c>
      <c r="R216" s="21">
        <v>18.397399999999998</v>
      </c>
      <c r="S216" s="22">
        <v>4.373600000000001</v>
      </c>
      <c r="T216" s="22">
        <v>0</v>
      </c>
      <c r="U216" s="22">
        <v>0</v>
      </c>
      <c r="V216" s="23">
        <v>24.9492</v>
      </c>
      <c r="W216" s="21">
        <v>0</v>
      </c>
      <c r="X216" s="22">
        <v>0</v>
      </c>
      <c r="Y216" s="22">
        <v>0</v>
      </c>
      <c r="Z216" s="22">
        <v>0</v>
      </c>
      <c r="AA216" s="23">
        <v>0</v>
      </c>
      <c r="AB216" s="21">
        <v>0</v>
      </c>
      <c r="AC216" s="22">
        <v>0</v>
      </c>
      <c r="AD216" s="22">
        <v>0</v>
      </c>
      <c r="AE216" s="22">
        <v>0</v>
      </c>
      <c r="AF216" s="23">
        <v>0</v>
      </c>
      <c r="AG216" s="21">
        <v>0</v>
      </c>
      <c r="AH216" s="22">
        <v>0</v>
      </c>
      <c r="AI216" s="22">
        <v>0</v>
      </c>
      <c r="AJ216" s="22">
        <v>0</v>
      </c>
      <c r="AK216" s="23">
        <v>0</v>
      </c>
      <c r="AL216" s="21">
        <v>0</v>
      </c>
      <c r="AM216" s="22">
        <v>0</v>
      </c>
      <c r="AN216" s="22">
        <v>0</v>
      </c>
      <c r="AO216" s="22">
        <v>0</v>
      </c>
      <c r="AP216" s="23">
        <v>0</v>
      </c>
      <c r="AQ216" s="21">
        <v>0</v>
      </c>
      <c r="AR216" s="22">
        <v>0</v>
      </c>
      <c r="AS216" s="22">
        <v>0</v>
      </c>
      <c r="AT216" s="22">
        <v>0</v>
      </c>
      <c r="AU216" s="23">
        <v>0</v>
      </c>
      <c r="AV216" s="21">
        <v>0</v>
      </c>
      <c r="AW216" s="22">
        <v>0</v>
      </c>
      <c r="AX216" s="22">
        <v>0</v>
      </c>
      <c r="AY216" s="22">
        <v>0</v>
      </c>
      <c r="AZ216" s="23">
        <v>0</v>
      </c>
      <c r="BA216" s="21">
        <v>0</v>
      </c>
      <c r="BB216" s="22">
        <v>0</v>
      </c>
      <c r="BC216" s="22">
        <v>0</v>
      </c>
      <c r="BD216" s="22">
        <v>0</v>
      </c>
      <c r="BE216" s="23">
        <v>0</v>
      </c>
      <c r="BF216" s="21">
        <v>0</v>
      </c>
      <c r="BG216" s="22">
        <v>0</v>
      </c>
      <c r="BH216" s="22">
        <v>0</v>
      </c>
      <c r="BI216" s="22">
        <v>0</v>
      </c>
      <c r="BJ216" s="23">
        <v>0</v>
      </c>
      <c r="BK216" s="24">
        <f t="shared" si="23"/>
        <v>5566.64849730073</v>
      </c>
    </row>
    <row r="217" spans="1:63" s="25" customFormat="1" ht="15">
      <c r="A217" s="20"/>
      <c r="B217" s="7" t="s">
        <v>49</v>
      </c>
      <c r="C217" s="21">
        <v>0</v>
      </c>
      <c r="D217" s="22">
        <v>0.35308532826030303</v>
      </c>
      <c r="E217" s="22">
        <v>0</v>
      </c>
      <c r="F217" s="22">
        <v>0</v>
      </c>
      <c r="G217" s="23">
        <v>0</v>
      </c>
      <c r="H217" s="21">
        <v>776.4013999999999</v>
      </c>
      <c r="I217" s="22">
        <v>8798.712354017684</v>
      </c>
      <c r="J217" s="22">
        <v>111.468</v>
      </c>
      <c r="K217" s="22">
        <v>0</v>
      </c>
      <c r="L217" s="23">
        <v>411.0166</v>
      </c>
      <c r="M217" s="21">
        <v>0</v>
      </c>
      <c r="N217" s="22">
        <v>0</v>
      </c>
      <c r="O217" s="22">
        <v>0</v>
      </c>
      <c r="P217" s="22">
        <v>0</v>
      </c>
      <c r="Q217" s="23">
        <v>0</v>
      </c>
      <c r="R217" s="21">
        <v>390.9040999999999</v>
      </c>
      <c r="S217" s="22">
        <v>126.9274</v>
      </c>
      <c r="T217" s="22">
        <v>0.2557</v>
      </c>
      <c r="U217" s="22">
        <v>0</v>
      </c>
      <c r="V217" s="23">
        <v>103.4226</v>
      </c>
      <c r="W217" s="21">
        <v>0</v>
      </c>
      <c r="X217" s="22">
        <v>0</v>
      </c>
      <c r="Y217" s="22">
        <v>0</v>
      </c>
      <c r="Z217" s="22">
        <v>0</v>
      </c>
      <c r="AA217" s="23">
        <v>0</v>
      </c>
      <c r="AB217" s="21">
        <v>0</v>
      </c>
      <c r="AC217" s="22">
        <v>0</v>
      </c>
      <c r="AD217" s="22">
        <v>0</v>
      </c>
      <c r="AE217" s="22">
        <v>0</v>
      </c>
      <c r="AF217" s="23">
        <v>0</v>
      </c>
      <c r="AG217" s="21">
        <v>0</v>
      </c>
      <c r="AH217" s="22">
        <v>0</v>
      </c>
      <c r="AI217" s="22">
        <v>0</v>
      </c>
      <c r="AJ217" s="22">
        <v>0</v>
      </c>
      <c r="AK217" s="23">
        <v>0</v>
      </c>
      <c r="AL217" s="21">
        <v>0</v>
      </c>
      <c r="AM217" s="22">
        <v>0</v>
      </c>
      <c r="AN217" s="22">
        <v>0</v>
      </c>
      <c r="AO217" s="22">
        <v>0</v>
      </c>
      <c r="AP217" s="23">
        <v>0</v>
      </c>
      <c r="AQ217" s="21">
        <v>0</v>
      </c>
      <c r="AR217" s="22">
        <v>0</v>
      </c>
      <c r="AS217" s="22">
        <v>0</v>
      </c>
      <c r="AT217" s="22">
        <v>0</v>
      </c>
      <c r="AU217" s="23">
        <v>0</v>
      </c>
      <c r="AV217" s="21">
        <v>0</v>
      </c>
      <c r="AW217" s="22">
        <v>0</v>
      </c>
      <c r="AX217" s="22">
        <v>0</v>
      </c>
      <c r="AY217" s="22">
        <v>0</v>
      </c>
      <c r="AZ217" s="23">
        <v>0</v>
      </c>
      <c r="BA217" s="21">
        <v>0</v>
      </c>
      <c r="BB217" s="22">
        <v>0</v>
      </c>
      <c r="BC217" s="22">
        <v>0</v>
      </c>
      <c r="BD217" s="22">
        <v>0</v>
      </c>
      <c r="BE217" s="23">
        <v>0</v>
      </c>
      <c r="BF217" s="21">
        <v>0</v>
      </c>
      <c r="BG217" s="22">
        <v>0</v>
      </c>
      <c r="BH217" s="22">
        <v>0</v>
      </c>
      <c r="BI217" s="22">
        <v>0</v>
      </c>
      <c r="BJ217" s="23">
        <v>0</v>
      </c>
      <c r="BK217" s="24">
        <f t="shared" si="23"/>
        <v>10719.461239345945</v>
      </c>
    </row>
    <row r="218" spans="1:63" s="25" customFormat="1" ht="15">
      <c r="A218" s="20"/>
      <c r="B218" s="7" t="s">
        <v>276</v>
      </c>
      <c r="C218" s="21">
        <v>0</v>
      </c>
      <c r="D218" s="22">
        <v>0.8769634683870968</v>
      </c>
      <c r="E218" s="22">
        <v>0</v>
      </c>
      <c r="F218" s="22">
        <v>0</v>
      </c>
      <c r="G218" s="23">
        <v>0</v>
      </c>
      <c r="H218" s="21">
        <v>2.4563</v>
      </c>
      <c r="I218" s="22">
        <v>4.277408223587095</v>
      </c>
      <c r="J218" s="22">
        <v>0</v>
      </c>
      <c r="K218" s="22">
        <v>0</v>
      </c>
      <c r="L218" s="23">
        <v>3.1718</v>
      </c>
      <c r="M218" s="21">
        <v>0</v>
      </c>
      <c r="N218" s="22">
        <v>0</v>
      </c>
      <c r="O218" s="22">
        <v>0</v>
      </c>
      <c r="P218" s="22">
        <v>0</v>
      </c>
      <c r="Q218" s="23">
        <v>0</v>
      </c>
      <c r="R218" s="21">
        <v>0.8541</v>
      </c>
      <c r="S218" s="22">
        <v>0.0208</v>
      </c>
      <c r="T218" s="22">
        <v>0</v>
      </c>
      <c r="U218" s="22">
        <v>0</v>
      </c>
      <c r="V218" s="23">
        <v>2.0195000000000003</v>
      </c>
      <c r="W218" s="21">
        <v>0</v>
      </c>
      <c r="X218" s="22">
        <v>0</v>
      </c>
      <c r="Y218" s="22">
        <v>0</v>
      </c>
      <c r="Z218" s="22">
        <v>0</v>
      </c>
      <c r="AA218" s="23">
        <v>0</v>
      </c>
      <c r="AB218" s="21">
        <v>0</v>
      </c>
      <c r="AC218" s="22">
        <v>0</v>
      </c>
      <c r="AD218" s="22">
        <v>0</v>
      </c>
      <c r="AE218" s="22">
        <v>0</v>
      </c>
      <c r="AF218" s="23">
        <v>0</v>
      </c>
      <c r="AG218" s="21">
        <v>0</v>
      </c>
      <c r="AH218" s="22">
        <v>0</v>
      </c>
      <c r="AI218" s="22">
        <v>0</v>
      </c>
      <c r="AJ218" s="22">
        <v>0</v>
      </c>
      <c r="AK218" s="23">
        <v>0</v>
      </c>
      <c r="AL218" s="21">
        <v>0</v>
      </c>
      <c r="AM218" s="22">
        <v>0</v>
      </c>
      <c r="AN218" s="22">
        <v>0</v>
      </c>
      <c r="AO218" s="22">
        <v>0</v>
      </c>
      <c r="AP218" s="23">
        <v>0</v>
      </c>
      <c r="AQ218" s="21">
        <v>0</v>
      </c>
      <c r="AR218" s="22">
        <v>0</v>
      </c>
      <c r="AS218" s="22">
        <v>0</v>
      </c>
      <c r="AT218" s="22">
        <v>0</v>
      </c>
      <c r="AU218" s="23">
        <v>0</v>
      </c>
      <c r="AV218" s="21">
        <v>0</v>
      </c>
      <c r="AW218" s="22">
        <v>0</v>
      </c>
      <c r="AX218" s="22">
        <v>0</v>
      </c>
      <c r="AY218" s="22">
        <v>0</v>
      </c>
      <c r="AZ218" s="23">
        <v>0</v>
      </c>
      <c r="BA218" s="21">
        <v>0</v>
      </c>
      <c r="BB218" s="22">
        <v>0</v>
      </c>
      <c r="BC218" s="22">
        <v>0</v>
      </c>
      <c r="BD218" s="22">
        <v>0</v>
      </c>
      <c r="BE218" s="23">
        <v>0</v>
      </c>
      <c r="BF218" s="21">
        <v>0</v>
      </c>
      <c r="BG218" s="22">
        <v>0</v>
      </c>
      <c r="BH218" s="22">
        <v>0</v>
      </c>
      <c r="BI218" s="22">
        <v>0</v>
      </c>
      <c r="BJ218" s="23">
        <v>0</v>
      </c>
      <c r="BK218" s="24">
        <f t="shared" si="23"/>
        <v>13.676871691974192</v>
      </c>
    </row>
    <row r="219" spans="1:63" s="25" customFormat="1" ht="15">
      <c r="A219" s="20"/>
      <c r="B219" s="7" t="s">
        <v>277</v>
      </c>
      <c r="C219" s="21">
        <v>0</v>
      </c>
      <c r="D219" s="22">
        <v>0.8608531973858687</v>
      </c>
      <c r="E219" s="22">
        <v>0</v>
      </c>
      <c r="F219" s="22">
        <v>0</v>
      </c>
      <c r="G219" s="23">
        <v>0</v>
      </c>
      <c r="H219" s="21">
        <v>3.3676</v>
      </c>
      <c r="I219" s="22">
        <v>0.951855653053164</v>
      </c>
      <c r="J219" s="22">
        <v>0</v>
      </c>
      <c r="K219" s="22">
        <v>0</v>
      </c>
      <c r="L219" s="23">
        <v>5.0501000000000005</v>
      </c>
      <c r="M219" s="21">
        <v>0</v>
      </c>
      <c r="N219" s="22">
        <v>0</v>
      </c>
      <c r="O219" s="22">
        <v>0</v>
      </c>
      <c r="P219" s="22">
        <v>0</v>
      </c>
      <c r="Q219" s="23">
        <v>0</v>
      </c>
      <c r="R219" s="21">
        <v>0.7842</v>
      </c>
      <c r="S219" s="22">
        <v>0.0115</v>
      </c>
      <c r="T219" s="22">
        <v>0</v>
      </c>
      <c r="U219" s="22">
        <v>0</v>
      </c>
      <c r="V219" s="23">
        <v>0.3261</v>
      </c>
      <c r="W219" s="21">
        <v>0</v>
      </c>
      <c r="X219" s="22">
        <v>0</v>
      </c>
      <c r="Y219" s="22">
        <v>0</v>
      </c>
      <c r="Z219" s="22">
        <v>0</v>
      </c>
      <c r="AA219" s="23">
        <v>0</v>
      </c>
      <c r="AB219" s="21">
        <v>0</v>
      </c>
      <c r="AC219" s="22">
        <v>0</v>
      </c>
      <c r="AD219" s="22">
        <v>0</v>
      </c>
      <c r="AE219" s="22">
        <v>0</v>
      </c>
      <c r="AF219" s="23">
        <v>0</v>
      </c>
      <c r="AG219" s="21">
        <v>0</v>
      </c>
      <c r="AH219" s="22">
        <v>0</v>
      </c>
      <c r="AI219" s="22">
        <v>0</v>
      </c>
      <c r="AJ219" s="22">
        <v>0</v>
      </c>
      <c r="AK219" s="23">
        <v>0</v>
      </c>
      <c r="AL219" s="21">
        <v>0</v>
      </c>
      <c r="AM219" s="22">
        <v>0</v>
      </c>
      <c r="AN219" s="22">
        <v>0</v>
      </c>
      <c r="AO219" s="22">
        <v>0</v>
      </c>
      <c r="AP219" s="23">
        <v>0</v>
      </c>
      <c r="AQ219" s="21">
        <v>0</v>
      </c>
      <c r="AR219" s="22">
        <v>0</v>
      </c>
      <c r="AS219" s="22">
        <v>0</v>
      </c>
      <c r="AT219" s="22">
        <v>0</v>
      </c>
      <c r="AU219" s="23">
        <v>0</v>
      </c>
      <c r="AV219" s="21">
        <v>0</v>
      </c>
      <c r="AW219" s="22">
        <v>0</v>
      </c>
      <c r="AX219" s="22">
        <v>0</v>
      </c>
      <c r="AY219" s="22">
        <v>0</v>
      </c>
      <c r="AZ219" s="23">
        <v>0</v>
      </c>
      <c r="BA219" s="21">
        <v>0</v>
      </c>
      <c r="BB219" s="22">
        <v>0</v>
      </c>
      <c r="BC219" s="22">
        <v>0</v>
      </c>
      <c r="BD219" s="22">
        <v>0</v>
      </c>
      <c r="BE219" s="23">
        <v>0</v>
      </c>
      <c r="BF219" s="21">
        <v>0</v>
      </c>
      <c r="BG219" s="22">
        <v>0</v>
      </c>
      <c r="BH219" s="22">
        <v>0</v>
      </c>
      <c r="BI219" s="22">
        <v>0</v>
      </c>
      <c r="BJ219" s="23">
        <v>0</v>
      </c>
      <c r="BK219" s="24">
        <f t="shared" si="23"/>
        <v>11.352208850439034</v>
      </c>
    </row>
    <row r="220" spans="1:63" s="25" customFormat="1" ht="15">
      <c r="A220" s="20"/>
      <c r="B220" s="7" t="s">
        <v>278</v>
      </c>
      <c r="C220" s="21">
        <v>0</v>
      </c>
      <c r="D220" s="22">
        <v>0.611518980379551</v>
      </c>
      <c r="E220" s="22">
        <v>0</v>
      </c>
      <c r="F220" s="22">
        <v>0</v>
      </c>
      <c r="G220" s="23">
        <v>0</v>
      </c>
      <c r="H220" s="21">
        <v>53.17470000000001</v>
      </c>
      <c r="I220" s="22">
        <v>793.7635746268605</v>
      </c>
      <c r="J220" s="22">
        <v>3.9663</v>
      </c>
      <c r="K220" s="22">
        <v>0</v>
      </c>
      <c r="L220" s="23">
        <v>275.87219999999996</v>
      </c>
      <c r="M220" s="21">
        <v>0</v>
      </c>
      <c r="N220" s="22">
        <v>0</v>
      </c>
      <c r="O220" s="22">
        <v>0</v>
      </c>
      <c r="P220" s="22">
        <v>0</v>
      </c>
      <c r="Q220" s="23">
        <v>0</v>
      </c>
      <c r="R220" s="21">
        <v>21.835800000000003</v>
      </c>
      <c r="S220" s="22">
        <v>4.5008</v>
      </c>
      <c r="T220" s="22">
        <v>0</v>
      </c>
      <c r="U220" s="22">
        <v>0</v>
      </c>
      <c r="V220" s="23">
        <v>39.4929</v>
      </c>
      <c r="W220" s="21">
        <v>0</v>
      </c>
      <c r="X220" s="22">
        <v>0</v>
      </c>
      <c r="Y220" s="22">
        <v>0</v>
      </c>
      <c r="Z220" s="22">
        <v>0</v>
      </c>
      <c r="AA220" s="23">
        <v>0</v>
      </c>
      <c r="AB220" s="21">
        <v>0</v>
      </c>
      <c r="AC220" s="22">
        <v>0</v>
      </c>
      <c r="AD220" s="22">
        <v>0</v>
      </c>
      <c r="AE220" s="22">
        <v>0</v>
      </c>
      <c r="AF220" s="23">
        <v>0</v>
      </c>
      <c r="AG220" s="21">
        <v>0</v>
      </c>
      <c r="AH220" s="22">
        <v>0</v>
      </c>
      <c r="AI220" s="22">
        <v>0</v>
      </c>
      <c r="AJ220" s="22">
        <v>0</v>
      </c>
      <c r="AK220" s="23">
        <v>0</v>
      </c>
      <c r="AL220" s="21">
        <v>0</v>
      </c>
      <c r="AM220" s="22">
        <v>0</v>
      </c>
      <c r="AN220" s="22">
        <v>0</v>
      </c>
      <c r="AO220" s="22">
        <v>0</v>
      </c>
      <c r="AP220" s="23">
        <v>0</v>
      </c>
      <c r="AQ220" s="21">
        <v>0</v>
      </c>
      <c r="AR220" s="22">
        <v>0</v>
      </c>
      <c r="AS220" s="22">
        <v>0</v>
      </c>
      <c r="AT220" s="22">
        <v>0</v>
      </c>
      <c r="AU220" s="23">
        <v>0</v>
      </c>
      <c r="AV220" s="21">
        <v>0</v>
      </c>
      <c r="AW220" s="22">
        <v>0</v>
      </c>
      <c r="AX220" s="22">
        <v>0</v>
      </c>
      <c r="AY220" s="22">
        <v>0</v>
      </c>
      <c r="AZ220" s="23">
        <v>0</v>
      </c>
      <c r="BA220" s="21">
        <v>0</v>
      </c>
      <c r="BB220" s="22">
        <v>0</v>
      </c>
      <c r="BC220" s="22">
        <v>0</v>
      </c>
      <c r="BD220" s="22">
        <v>0</v>
      </c>
      <c r="BE220" s="23">
        <v>0</v>
      </c>
      <c r="BF220" s="21">
        <v>0</v>
      </c>
      <c r="BG220" s="22">
        <v>0</v>
      </c>
      <c r="BH220" s="22">
        <v>0</v>
      </c>
      <c r="BI220" s="22">
        <v>0</v>
      </c>
      <c r="BJ220" s="23">
        <v>0</v>
      </c>
      <c r="BK220" s="24">
        <f t="shared" si="23"/>
        <v>1193.21779360724</v>
      </c>
    </row>
    <row r="221" spans="1:63" s="25" customFormat="1" ht="15">
      <c r="A221" s="20"/>
      <c r="B221" s="7" t="s">
        <v>279</v>
      </c>
      <c r="C221" s="21">
        <v>0</v>
      </c>
      <c r="D221" s="22">
        <v>0.5763349216069751</v>
      </c>
      <c r="E221" s="22">
        <v>0</v>
      </c>
      <c r="F221" s="22">
        <v>0</v>
      </c>
      <c r="G221" s="23">
        <v>0</v>
      </c>
      <c r="H221" s="21">
        <v>117.61350000000002</v>
      </c>
      <c r="I221" s="22">
        <v>952.9085738509737</v>
      </c>
      <c r="J221" s="22">
        <v>105.5161</v>
      </c>
      <c r="K221" s="22">
        <v>0</v>
      </c>
      <c r="L221" s="23">
        <v>1441.4825</v>
      </c>
      <c r="M221" s="21">
        <v>0</v>
      </c>
      <c r="N221" s="22">
        <v>0</v>
      </c>
      <c r="O221" s="22">
        <v>0</v>
      </c>
      <c r="P221" s="22">
        <v>0</v>
      </c>
      <c r="Q221" s="23">
        <v>0</v>
      </c>
      <c r="R221" s="21">
        <v>49.4091</v>
      </c>
      <c r="S221" s="22">
        <v>26.92149999999999</v>
      </c>
      <c r="T221" s="22">
        <v>0</v>
      </c>
      <c r="U221" s="22">
        <v>0</v>
      </c>
      <c r="V221" s="23">
        <v>207.70839999999998</v>
      </c>
      <c r="W221" s="21">
        <v>0</v>
      </c>
      <c r="X221" s="22">
        <v>0</v>
      </c>
      <c r="Y221" s="22">
        <v>0</v>
      </c>
      <c r="Z221" s="22">
        <v>0</v>
      </c>
      <c r="AA221" s="23">
        <v>0</v>
      </c>
      <c r="AB221" s="21">
        <v>0</v>
      </c>
      <c r="AC221" s="22">
        <v>0</v>
      </c>
      <c r="AD221" s="22">
        <v>0</v>
      </c>
      <c r="AE221" s="22">
        <v>0</v>
      </c>
      <c r="AF221" s="23">
        <v>0</v>
      </c>
      <c r="AG221" s="21">
        <v>0</v>
      </c>
      <c r="AH221" s="22">
        <v>0</v>
      </c>
      <c r="AI221" s="22">
        <v>0</v>
      </c>
      <c r="AJ221" s="22">
        <v>0</v>
      </c>
      <c r="AK221" s="23">
        <v>0</v>
      </c>
      <c r="AL221" s="21">
        <v>0</v>
      </c>
      <c r="AM221" s="22">
        <v>0</v>
      </c>
      <c r="AN221" s="22">
        <v>0</v>
      </c>
      <c r="AO221" s="22">
        <v>0</v>
      </c>
      <c r="AP221" s="23">
        <v>0</v>
      </c>
      <c r="AQ221" s="21">
        <v>0</v>
      </c>
      <c r="AR221" s="22">
        <v>0</v>
      </c>
      <c r="AS221" s="22">
        <v>0</v>
      </c>
      <c r="AT221" s="22">
        <v>0</v>
      </c>
      <c r="AU221" s="23">
        <v>0</v>
      </c>
      <c r="AV221" s="21">
        <v>0</v>
      </c>
      <c r="AW221" s="22">
        <v>0</v>
      </c>
      <c r="AX221" s="22">
        <v>0</v>
      </c>
      <c r="AY221" s="22">
        <v>0</v>
      </c>
      <c r="AZ221" s="23">
        <v>0</v>
      </c>
      <c r="BA221" s="21">
        <v>0</v>
      </c>
      <c r="BB221" s="22">
        <v>0</v>
      </c>
      <c r="BC221" s="22">
        <v>0</v>
      </c>
      <c r="BD221" s="22">
        <v>0</v>
      </c>
      <c r="BE221" s="23">
        <v>0</v>
      </c>
      <c r="BF221" s="21">
        <v>0</v>
      </c>
      <c r="BG221" s="22">
        <v>0</v>
      </c>
      <c r="BH221" s="22">
        <v>0</v>
      </c>
      <c r="BI221" s="22">
        <v>0</v>
      </c>
      <c r="BJ221" s="23">
        <v>0</v>
      </c>
      <c r="BK221" s="24">
        <f t="shared" si="23"/>
        <v>2902.1360087725807</v>
      </c>
    </row>
    <row r="222" spans="1:63" s="25" customFormat="1" ht="15">
      <c r="A222" s="20"/>
      <c r="B222" s="7" t="s">
        <v>280</v>
      </c>
      <c r="C222" s="21">
        <v>0</v>
      </c>
      <c r="D222" s="22">
        <v>69.08143568593887</v>
      </c>
      <c r="E222" s="22">
        <v>0</v>
      </c>
      <c r="F222" s="22">
        <v>0</v>
      </c>
      <c r="G222" s="23">
        <v>0</v>
      </c>
      <c r="H222" s="21">
        <v>140.65630000000002</v>
      </c>
      <c r="I222" s="22">
        <v>1503.7841115190977</v>
      </c>
      <c r="J222" s="22">
        <v>27.5189</v>
      </c>
      <c r="K222" s="22">
        <v>0</v>
      </c>
      <c r="L222" s="23">
        <v>799.1551999999999</v>
      </c>
      <c r="M222" s="21">
        <v>0</v>
      </c>
      <c r="N222" s="22">
        <v>0</v>
      </c>
      <c r="O222" s="22">
        <v>0</v>
      </c>
      <c r="P222" s="22">
        <v>0</v>
      </c>
      <c r="Q222" s="23">
        <v>0</v>
      </c>
      <c r="R222" s="21">
        <v>60.53699999999999</v>
      </c>
      <c r="S222" s="22">
        <v>58.880900000000004</v>
      </c>
      <c r="T222" s="22">
        <v>0.0194</v>
      </c>
      <c r="U222" s="22">
        <v>0</v>
      </c>
      <c r="V222" s="23">
        <v>170.9725</v>
      </c>
      <c r="W222" s="21">
        <v>0</v>
      </c>
      <c r="X222" s="22">
        <v>0</v>
      </c>
      <c r="Y222" s="22">
        <v>0</v>
      </c>
      <c r="Z222" s="22">
        <v>0</v>
      </c>
      <c r="AA222" s="23">
        <v>0</v>
      </c>
      <c r="AB222" s="21">
        <v>0</v>
      </c>
      <c r="AC222" s="22">
        <v>0</v>
      </c>
      <c r="AD222" s="22">
        <v>0</v>
      </c>
      <c r="AE222" s="22">
        <v>0</v>
      </c>
      <c r="AF222" s="23">
        <v>0</v>
      </c>
      <c r="AG222" s="21">
        <v>0</v>
      </c>
      <c r="AH222" s="22">
        <v>0</v>
      </c>
      <c r="AI222" s="22">
        <v>0</v>
      </c>
      <c r="AJ222" s="22">
        <v>0</v>
      </c>
      <c r="AK222" s="23">
        <v>0</v>
      </c>
      <c r="AL222" s="21">
        <v>0</v>
      </c>
      <c r="AM222" s="22">
        <v>0</v>
      </c>
      <c r="AN222" s="22">
        <v>0</v>
      </c>
      <c r="AO222" s="22">
        <v>0</v>
      </c>
      <c r="AP222" s="23">
        <v>0</v>
      </c>
      <c r="AQ222" s="21">
        <v>0</v>
      </c>
      <c r="AR222" s="22">
        <v>0</v>
      </c>
      <c r="AS222" s="22">
        <v>0</v>
      </c>
      <c r="AT222" s="22">
        <v>0</v>
      </c>
      <c r="AU222" s="23">
        <v>0</v>
      </c>
      <c r="AV222" s="21">
        <v>0</v>
      </c>
      <c r="AW222" s="22">
        <v>0</v>
      </c>
      <c r="AX222" s="22">
        <v>0</v>
      </c>
      <c r="AY222" s="22">
        <v>0</v>
      </c>
      <c r="AZ222" s="23">
        <v>0</v>
      </c>
      <c r="BA222" s="21">
        <v>0</v>
      </c>
      <c r="BB222" s="22">
        <v>0</v>
      </c>
      <c r="BC222" s="22">
        <v>0</v>
      </c>
      <c r="BD222" s="22">
        <v>0</v>
      </c>
      <c r="BE222" s="23">
        <v>0</v>
      </c>
      <c r="BF222" s="21">
        <v>0</v>
      </c>
      <c r="BG222" s="22">
        <v>0</v>
      </c>
      <c r="BH222" s="22">
        <v>0</v>
      </c>
      <c r="BI222" s="22">
        <v>0</v>
      </c>
      <c r="BJ222" s="23">
        <v>0</v>
      </c>
      <c r="BK222" s="24">
        <f t="shared" si="23"/>
        <v>2830.6057472050366</v>
      </c>
    </row>
    <row r="223" spans="1:63" s="25" customFormat="1" ht="15">
      <c r="A223" s="20"/>
      <c r="B223" s="7" t="s">
        <v>281</v>
      </c>
      <c r="C223" s="21">
        <v>0</v>
      </c>
      <c r="D223" s="22">
        <v>0.23919024078885992</v>
      </c>
      <c r="E223" s="22">
        <v>0</v>
      </c>
      <c r="F223" s="22">
        <v>0</v>
      </c>
      <c r="G223" s="23">
        <v>0</v>
      </c>
      <c r="H223" s="21">
        <v>4.9553</v>
      </c>
      <c r="I223" s="22">
        <v>34.85020610025952</v>
      </c>
      <c r="J223" s="22">
        <v>0.0203</v>
      </c>
      <c r="K223" s="22">
        <v>0</v>
      </c>
      <c r="L223" s="23">
        <v>11.5119</v>
      </c>
      <c r="M223" s="21">
        <v>0</v>
      </c>
      <c r="N223" s="22">
        <v>0</v>
      </c>
      <c r="O223" s="22">
        <v>0</v>
      </c>
      <c r="P223" s="22">
        <v>0</v>
      </c>
      <c r="Q223" s="23">
        <v>0</v>
      </c>
      <c r="R223" s="21">
        <v>2.1159</v>
      </c>
      <c r="S223" s="22">
        <v>0.09280000000000001</v>
      </c>
      <c r="T223" s="22">
        <v>0</v>
      </c>
      <c r="U223" s="22">
        <v>0</v>
      </c>
      <c r="V223" s="23">
        <v>1.5079</v>
      </c>
      <c r="W223" s="21">
        <v>0</v>
      </c>
      <c r="X223" s="22">
        <v>0</v>
      </c>
      <c r="Y223" s="22">
        <v>0</v>
      </c>
      <c r="Z223" s="22">
        <v>0</v>
      </c>
      <c r="AA223" s="23">
        <v>0</v>
      </c>
      <c r="AB223" s="21">
        <v>0</v>
      </c>
      <c r="AC223" s="22">
        <v>0</v>
      </c>
      <c r="AD223" s="22">
        <v>0</v>
      </c>
      <c r="AE223" s="22">
        <v>0</v>
      </c>
      <c r="AF223" s="23">
        <v>0</v>
      </c>
      <c r="AG223" s="21">
        <v>0</v>
      </c>
      <c r="AH223" s="22">
        <v>0</v>
      </c>
      <c r="AI223" s="22">
        <v>0</v>
      </c>
      <c r="AJ223" s="22">
        <v>0</v>
      </c>
      <c r="AK223" s="23">
        <v>0</v>
      </c>
      <c r="AL223" s="21">
        <v>0</v>
      </c>
      <c r="AM223" s="22">
        <v>0</v>
      </c>
      <c r="AN223" s="22">
        <v>0</v>
      </c>
      <c r="AO223" s="22">
        <v>0</v>
      </c>
      <c r="AP223" s="23">
        <v>0</v>
      </c>
      <c r="AQ223" s="21">
        <v>0</v>
      </c>
      <c r="AR223" s="22">
        <v>0</v>
      </c>
      <c r="AS223" s="22">
        <v>0</v>
      </c>
      <c r="AT223" s="22">
        <v>0</v>
      </c>
      <c r="AU223" s="23">
        <v>0</v>
      </c>
      <c r="AV223" s="21">
        <v>0</v>
      </c>
      <c r="AW223" s="22">
        <v>0</v>
      </c>
      <c r="AX223" s="22">
        <v>0</v>
      </c>
      <c r="AY223" s="22">
        <v>0</v>
      </c>
      <c r="AZ223" s="23">
        <v>0</v>
      </c>
      <c r="BA223" s="21">
        <v>0</v>
      </c>
      <c r="BB223" s="22">
        <v>0</v>
      </c>
      <c r="BC223" s="22">
        <v>0</v>
      </c>
      <c r="BD223" s="22">
        <v>0</v>
      </c>
      <c r="BE223" s="23">
        <v>0</v>
      </c>
      <c r="BF223" s="21">
        <v>0</v>
      </c>
      <c r="BG223" s="22">
        <v>0</v>
      </c>
      <c r="BH223" s="22">
        <v>0</v>
      </c>
      <c r="BI223" s="22">
        <v>0</v>
      </c>
      <c r="BJ223" s="23">
        <v>0</v>
      </c>
      <c r="BK223" s="24">
        <f t="shared" si="23"/>
        <v>55.293496341048375</v>
      </c>
    </row>
    <row r="224" spans="1:63" s="25" customFormat="1" ht="15">
      <c r="A224" s="20"/>
      <c r="B224" s="7" t="s">
        <v>266</v>
      </c>
      <c r="C224" s="21">
        <v>0</v>
      </c>
      <c r="D224" s="22">
        <v>21.928492121570073</v>
      </c>
      <c r="E224" s="22">
        <v>0</v>
      </c>
      <c r="F224" s="22">
        <v>0</v>
      </c>
      <c r="G224" s="23">
        <v>0</v>
      </c>
      <c r="H224" s="21">
        <v>4.8529</v>
      </c>
      <c r="I224" s="22">
        <v>52.168856190589544</v>
      </c>
      <c r="J224" s="22">
        <v>0.1397</v>
      </c>
      <c r="K224" s="22">
        <v>0</v>
      </c>
      <c r="L224" s="23">
        <v>98.77359999999999</v>
      </c>
      <c r="M224" s="21">
        <v>0</v>
      </c>
      <c r="N224" s="22">
        <v>0</v>
      </c>
      <c r="O224" s="22">
        <v>0</v>
      </c>
      <c r="P224" s="22">
        <v>0</v>
      </c>
      <c r="Q224" s="23">
        <v>0</v>
      </c>
      <c r="R224" s="21">
        <v>2.1919</v>
      </c>
      <c r="S224" s="22">
        <v>0.20539999999999997</v>
      </c>
      <c r="T224" s="22">
        <v>0</v>
      </c>
      <c r="U224" s="22">
        <v>0</v>
      </c>
      <c r="V224" s="23">
        <v>5.242400000000001</v>
      </c>
      <c r="W224" s="21">
        <v>0</v>
      </c>
      <c r="X224" s="22">
        <v>0</v>
      </c>
      <c r="Y224" s="22">
        <v>0</v>
      </c>
      <c r="Z224" s="22">
        <v>0</v>
      </c>
      <c r="AA224" s="23">
        <v>0</v>
      </c>
      <c r="AB224" s="21">
        <v>0</v>
      </c>
      <c r="AC224" s="22">
        <v>0</v>
      </c>
      <c r="AD224" s="22">
        <v>0</v>
      </c>
      <c r="AE224" s="22">
        <v>0</v>
      </c>
      <c r="AF224" s="23">
        <v>0</v>
      </c>
      <c r="AG224" s="21">
        <v>0</v>
      </c>
      <c r="AH224" s="22">
        <v>0</v>
      </c>
      <c r="AI224" s="22">
        <v>0</v>
      </c>
      <c r="AJ224" s="22">
        <v>0</v>
      </c>
      <c r="AK224" s="23">
        <v>0</v>
      </c>
      <c r="AL224" s="21">
        <v>0</v>
      </c>
      <c r="AM224" s="22">
        <v>0</v>
      </c>
      <c r="AN224" s="22">
        <v>0</v>
      </c>
      <c r="AO224" s="22">
        <v>0</v>
      </c>
      <c r="AP224" s="23">
        <v>0</v>
      </c>
      <c r="AQ224" s="21">
        <v>0</v>
      </c>
      <c r="AR224" s="22">
        <v>0</v>
      </c>
      <c r="AS224" s="22">
        <v>0</v>
      </c>
      <c r="AT224" s="22">
        <v>0</v>
      </c>
      <c r="AU224" s="23">
        <v>0</v>
      </c>
      <c r="AV224" s="21">
        <v>0</v>
      </c>
      <c r="AW224" s="22">
        <v>0</v>
      </c>
      <c r="AX224" s="22">
        <v>0</v>
      </c>
      <c r="AY224" s="22">
        <v>0</v>
      </c>
      <c r="AZ224" s="23">
        <v>0</v>
      </c>
      <c r="BA224" s="21">
        <v>0</v>
      </c>
      <c r="BB224" s="22">
        <v>0</v>
      </c>
      <c r="BC224" s="22">
        <v>0</v>
      </c>
      <c r="BD224" s="22">
        <v>0</v>
      </c>
      <c r="BE224" s="23">
        <v>0</v>
      </c>
      <c r="BF224" s="21">
        <v>0</v>
      </c>
      <c r="BG224" s="22">
        <v>0</v>
      </c>
      <c r="BH224" s="22">
        <v>0</v>
      </c>
      <c r="BI224" s="22">
        <v>0</v>
      </c>
      <c r="BJ224" s="23">
        <v>0</v>
      </c>
      <c r="BK224" s="24">
        <f t="shared" si="23"/>
        <v>185.5032483121596</v>
      </c>
    </row>
    <row r="225" spans="1:63" s="25" customFormat="1" ht="15">
      <c r="A225" s="20"/>
      <c r="B225" s="7" t="s">
        <v>282</v>
      </c>
      <c r="C225" s="21">
        <v>0</v>
      </c>
      <c r="D225" s="22">
        <v>0.32081563886827325</v>
      </c>
      <c r="E225" s="22">
        <v>0</v>
      </c>
      <c r="F225" s="22">
        <v>0</v>
      </c>
      <c r="G225" s="23">
        <v>0</v>
      </c>
      <c r="H225" s="21">
        <v>0.7596</v>
      </c>
      <c r="I225" s="22">
        <v>0.51014598595592</v>
      </c>
      <c r="J225" s="22">
        <v>0</v>
      </c>
      <c r="K225" s="22">
        <v>0</v>
      </c>
      <c r="L225" s="23">
        <v>0.636</v>
      </c>
      <c r="M225" s="21">
        <v>0</v>
      </c>
      <c r="N225" s="22">
        <v>0</v>
      </c>
      <c r="O225" s="22">
        <v>0</v>
      </c>
      <c r="P225" s="22">
        <v>0</v>
      </c>
      <c r="Q225" s="23">
        <v>0</v>
      </c>
      <c r="R225" s="21">
        <v>0.3174</v>
      </c>
      <c r="S225" s="22">
        <v>0</v>
      </c>
      <c r="T225" s="22">
        <v>0</v>
      </c>
      <c r="U225" s="22">
        <v>0</v>
      </c>
      <c r="V225" s="23">
        <v>0.11449999999999999</v>
      </c>
      <c r="W225" s="21">
        <v>0</v>
      </c>
      <c r="X225" s="22">
        <v>0</v>
      </c>
      <c r="Y225" s="22">
        <v>0</v>
      </c>
      <c r="Z225" s="22">
        <v>0</v>
      </c>
      <c r="AA225" s="23">
        <v>0</v>
      </c>
      <c r="AB225" s="21">
        <v>0</v>
      </c>
      <c r="AC225" s="22">
        <v>0</v>
      </c>
      <c r="AD225" s="22">
        <v>0</v>
      </c>
      <c r="AE225" s="22">
        <v>0</v>
      </c>
      <c r="AF225" s="23">
        <v>0</v>
      </c>
      <c r="AG225" s="21">
        <v>0</v>
      </c>
      <c r="AH225" s="22">
        <v>0</v>
      </c>
      <c r="AI225" s="22">
        <v>0</v>
      </c>
      <c r="AJ225" s="22">
        <v>0</v>
      </c>
      <c r="AK225" s="23">
        <v>0</v>
      </c>
      <c r="AL225" s="21">
        <v>0</v>
      </c>
      <c r="AM225" s="22">
        <v>0</v>
      </c>
      <c r="AN225" s="22">
        <v>0</v>
      </c>
      <c r="AO225" s="22">
        <v>0</v>
      </c>
      <c r="AP225" s="23">
        <v>0</v>
      </c>
      <c r="AQ225" s="21">
        <v>0</v>
      </c>
      <c r="AR225" s="22">
        <v>0</v>
      </c>
      <c r="AS225" s="22">
        <v>0</v>
      </c>
      <c r="AT225" s="22">
        <v>0</v>
      </c>
      <c r="AU225" s="23">
        <v>0</v>
      </c>
      <c r="AV225" s="21">
        <v>0</v>
      </c>
      <c r="AW225" s="22">
        <v>0</v>
      </c>
      <c r="AX225" s="22">
        <v>0</v>
      </c>
      <c r="AY225" s="22">
        <v>0</v>
      </c>
      <c r="AZ225" s="23">
        <v>0</v>
      </c>
      <c r="BA225" s="21">
        <v>0</v>
      </c>
      <c r="BB225" s="22">
        <v>0</v>
      </c>
      <c r="BC225" s="22">
        <v>0</v>
      </c>
      <c r="BD225" s="22">
        <v>0</v>
      </c>
      <c r="BE225" s="23">
        <v>0</v>
      </c>
      <c r="BF225" s="21">
        <v>0</v>
      </c>
      <c r="BG225" s="22">
        <v>0</v>
      </c>
      <c r="BH225" s="22">
        <v>0</v>
      </c>
      <c r="BI225" s="22">
        <v>0</v>
      </c>
      <c r="BJ225" s="23">
        <v>0</v>
      </c>
      <c r="BK225" s="24">
        <f t="shared" si="23"/>
        <v>2.6584616248241937</v>
      </c>
    </row>
    <row r="226" spans="1:63" s="25" customFormat="1" ht="15">
      <c r="A226" s="20"/>
      <c r="B226" s="7" t="s">
        <v>295</v>
      </c>
      <c r="C226" s="21">
        <v>0</v>
      </c>
      <c r="D226" s="22">
        <v>1.2999780526396771</v>
      </c>
      <c r="E226" s="22">
        <v>0</v>
      </c>
      <c r="F226" s="22">
        <v>0</v>
      </c>
      <c r="G226" s="23">
        <v>0</v>
      </c>
      <c r="H226" s="21">
        <v>0.028099999999999997</v>
      </c>
      <c r="I226" s="22">
        <v>9.524723935914196</v>
      </c>
      <c r="J226" s="22">
        <v>0</v>
      </c>
      <c r="K226" s="22">
        <v>0</v>
      </c>
      <c r="L226" s="23">
        <v>0.0956</v>
      </c>
      <c r="M226" s="21">
        <v>0</v>
      </c>
      <c r="N226" s="22">
        <v>0</v>
      </c>
      <c r="O226" s="22">
        <v>0</v>
      </c>
      <c r="P226" s="22">
        <v>0</v>
      </c>
      <c r="Q226" s="23">
        <v>0</v>
      </c>
      <c r="R226" s="21">
        <v>0.009300000000000001</v>
      </c>
      <c r="S226" s="22">
        <v>0</v>
      </c>
      <c r="T226" s="22">
        <v>0</v>
      </c>
      <c r="U226" s="22">
        <v>0</v>
      </c>
      <c r="V226" s="23">
        <v>0</v>
      </c>
      <c r="W226" s="21">
        <v>0</v>
      </c>
      <c r="X226" s="22">
        <v>0</v>
      </c>
      <c r="Y226" s="22">
        <v>0</v>
      </c>
      <c r="Z226" s="22">
        <v>0</v>
      </c>
      <c r="AA226" s="23">
        <v>0</v>
      </c>
      <c r="AB226" s="21">
        <v>0</v>
      </c>
      <c r="AC226" s="22">
        <v>0</v>
      </c>
      <c r="AD226" s="22">
        <v>0</v>
      </c>
      <c r="AE226" s="22">
        <v>0</v>
      </c>
      <c r="AF226" s="23">
        <v>0</v>
      </c>
      <c r="AG226" s="21">
        <v>0</v>
      </c>
      <c r="AH226" s="22">
        <v>0</v>
      </c>
      <c r="AI226" s="22">
        <v>0</v>
      </c>
      <c r="AJ226" s="22">
        <v>0</v>
      </c>
      <c r="AK226" s="23">
        <v>0</v>
      </c>
      <c r="AL226" s="21">
        <v>0</v>
      </c>
      <c r="AM226" s="22">
        <v>0</v>
      </c>
      <c r="AN226" s="22">
        <v>0</v>
      </c>
      <c r="AO226" s="22">
        <v>0</v>
      </c>
      <c r="AP226" s="23">
        <v>0</v>
      </c>
      <c r="AQ226" s="21">
        <v>0</v>
      </c>
      <c r="AR226" s="22">
        <v>0</v>
      </c>
      <c r="AS226" s="22">
        <v>0</v>
      </c>
      <c r="AT226" s="22">
        <v>0</v>
      </c>
      <c r="AU226" s="23">
        <v>0</v>
      </c>
      <c r="AV226" s="21">
        <v>0</v>
      </c>
      <c r="AW226" s="22">
        <v>0</v>
      </c>
      <c r="AX226" s="22">
        <v>0</v>
      </c>
      <c r="AY226" s="22">
        <v>0</v>
      </c>
      <c r="AZ226" s="23">
        <v>0</v>
      </c>
      <c r="BA226" s="21">
        <v>0</v>
      </c>
      <c r="BB226" s="22">
        <v>0</v>
      </c>
      <c r="BC226" s="22">
        <v>0</v>
      </c>
      <c r="BD226" s="22">
        <v>0</v>
      </c>
      <c r="BE226" s="23">
        <v>0</v>
      </c>
      <c r="BF226" s="21">
        <v>0</v>
      </c>
      <c r="BG226" s="22">
        <v>0</v>
      </c>
      <c r="BH226" s="22">
        <v>0</v>
      </c>
      <c r="BI226" s="22">
        <v>0</v>
      </c>
      <c r="BJ226" s="23">
        <v>0</v>
      </c>
      <c r="BK226" s="24">
        <f t="shared" si="23"/>
        <v>10.957701988553872</v>
      </c>
    </row>
    <row r="227" spans="1:63" s="25" customFormat="1" ht="15">
      <c r="A227" s="20"/>
      <c r="B227" s="7" t="s">
        <v>269</v>
      </c>
      <c r="C227" s="21">
        <v>0</v>
      </c>
      <c r="D227" s="22">
        <v>0.2538165563751593</v>
      </c>
      <c r="E227" s="22">
        <v>0</v>
      </c>
      <c r="F227" s="22">
        <v>0</v>
      </c>
      <c r="G227" s="23">
        <v>0</v>
      </c>
      <c r="H227" s="21">
        <v>0.2451</v>
      </c>
      <c r="I227" s="22">
        <v>20.171824551653874</v>
      </c>
      <c r="J227" s="22">
        <v>0</v>
      </c>
      <c r="K227" s="22">
        <v>0</v>
      </c>
      <c r="L227" s="23">
        <v>4.1004</v>
      </c>
      <c r="M227" s="21">
        <v>0</v>
      </c>
      <c r="N227" s="22">
        <v>0</v>
      </c>
      <c r="O227" s="22">
        <v>0</v>
      </c>
      <c r="P227" s="22">
        <v>0</v>
      </c>
      <c r="Q227" s="23">
        <v>0</v>
      </c>
      <c r="R227" s="21">
        <v>0.08370000000000001</v>
      </c>
      <c r="S227" s="22">
        <v>0.0005</v>
      </c>
      <c r="T227" s="22">
        <v>0</v>
      </c>
      <c r="U227" s="22">
        <v>0</v>
      </c>
      <c r="V227" s="23">
        <v>0</v>
      </c>
      <c r="W227" s="21">
        <v>0</v>
      </c>
      <c r="X227" s="22">
        <v>0</v>
      </c>
      <c r="Y227" s="22">
        <v>0</v>
      </c>
      <c r="Z227" s="22">
        <v>0</v>
      </c>
      <c r="AA227" s="23">
        <v>0</v>
      </c>
      <c r="AB227" s="21">
        <v>0</v>
      </c>
      <c r="AC227" s="22">
        <v>0</v>
      </c>
      <c r="AD227" s="22">
        <v>0</v>
      </c>
      <c r="AE227" s="22">
        <v>0</v>
      </c>
      <c r="AF227" s="23">
        <v>0</v>
      </c>
      <c r="AG227" s="21">
        <v>0</v>
      </c>
      <c r="AH227" s="22">
        <v>0</v>
      </c>
      <c r="AI227" s="22">
        <v>0</v>
      </c>
      <c r="AJ227" s="22">
        <v>0</v>
      </c>
      <c r="AK227" s="23">
        <v>0</v>
      </c>
      <c r="AL227" s="21">
        <v>0</v>
      </c>
      <c r="AM227" s="22">
        <v>0</v>
      </c>
      <c r="AN227" s="22">
        <v>0</v>
      </c>
      <c r="AO227" s="22">
        <v>0</v>
      </c>
      <c r="AP227" s="23">
        <v>0</v>
      </c>
      <c r="AQ227" s="21">
        <v>0</v>
      </c>
      <c r="AR227" s="22">
        <v>0</v>
      </c>
      <c r="AS227" s="22">
        <v>0</v>
      </c>
      <c r="AT227" s="22">
        <v>0</v>
      </c>
      <c r="AU227" s="23">
        <v>0</v>
      </c>
      <c r="AV227" s="21">
        <v>0</v>
      </c>
      <c r="AW227" s="22">
        <v>0</v>
      </c>
      <c r="AX227" s="22">
        <v>0</v>
      </c>
      <c r="AY227" s="22">
        <v>0</v>
      </c>
      <c r="AZ227" s="23">
        <v>0</v>
      </c>
      <c r="BA227" s="21">
        <v>0</v>
      </c>
      <c r="BB227" s="22">
        <v>0</v>
      </c>
      <c r="BC227" s="22">
        <v>0</v>
      </c>
      <c r="BD227" s="22">
        <v>0</v>
      </c>
      <c r="BE227" s="23">
        <v>0</v>
      </c>
      <c r="BF227" s="21">
        <v>0</v>
      </c>
      <c r="BG227" s="22">
        <v>0</v>
      </c>
      <c r="BH227" s="22">
        <v>0</v>
      </c>
      <c r="BI227" s="22">
        <v>0</v>
      </c>
      <c r="BJ227" s="23">
        <v>0</v>
      </c>
      <c r="BK227" s="24">
        <f t="shared" si="23"/>
        <v>24.855341108029034</v>
      </c>
    </row>
    <row r="228" spans="1:63" s="30" customFormat="1" ht="15">
      <c r="A228" s="20"/>
      <c r="B228" s="8" t="s">
        <v>12</v>
      </c>
      <c r="C228" s="26">
        <f aca="true" t="shared" si="24" ref="C228:AH228">SUM(C210:C227)</f>
        <v>0</v>
      </c>
      <c r="D228" s="27">
        <f t="shared" si="24"/>
        <v>167.11897676642798</v>
      </c>
      <c r="E228" s="27">
        <f t="shared" si="24"/>
        <v>0</v>
      </c>
      <c r="F228" s="27">
        <f t="shared" si="24"/>
        <v>0</v>
      </c>
      <c r="G228" s="28">
        <f t="shared" si="24"/>
        <v>0</v>
      </c>
      <c r="H228" s="26">
        <f t="shared" si="24"/>
        <v>1148.5805000000005</v>
      </c>
      <c r="I228" s="27">
        <f t="shared" si="24"/>
        <v>17404.169216674825</v>
      </c>
      <c r="J228" s="27">
        <f t="shared" si="24"/>
        <v>271.332</v>
      </c>
      <c r="K228" s="27">
        <f t="shared" si="24"/>
        <v>0</v>
      </c>
      <c r="L228" s="28">
        <f t="shared" si="24"/>
        <v>3257.834406883419</v>
      </c>
      <c r="M228" s="26">
        <f t="shared" si="24"/>
        <v>0</v>
      </c>
      <c r="N228" s="27">
        <f t="shared" si="24"/>
        <v>0</v>
      </c>
      <c r="O228" s="27">
        <f t="shared" si="24"/>
        <v>0</v>
      </c>
      <c r="P228" s="27">
        <f t="shared" si="24"/>
        <v>0</v>
      </c>
      <c r="Q228" s="28">
        <f t="shared" si="24"/>
        <v>0</v>
      </c>
      <c r="R228" s="26">
        <f t="shared" si="24"/>
        <v>551.1810000000002</v>
      </c>
      <c r="S228" s="27">
        <f t="shared" si="24"/>
        <v>237.0216</v>
      </c>
      <c r="T228" s="27">
        <f t="shared" si="24"/>
        <v>0.2751</v>
      </c>
      <c r="U228" s="27">
        <f t="shared" si="24"/>
        <v>0</v>
      </c>
      <c r="V228" s="28">
        <f t="shared" si="24"/>
        <v>558.0378</v>
      </c>
      <c r="W228" s="26">
        <f t="shared" si="24"/>
        <v>0</v>
      </c>
      <c r="X228" s="27">
        <f t="shared" si="24"/>
        <v>0</v>
      </c>
      <c r="Y228" s="27">
        <f t="shared" si="24"/>
        <v>0</v>
      </c>
      <c r="Z228" s="27">
        <f t="shared" si="24"/>
        <v>0</v>
      </c>
      <c r="AA228" s="28">
        <f t="shared" si="24"/>
        <v>0</v>
      </c>
      <c r="AB228" s="26">
        <f t="shared" si="24"/>
        <v>0</v>
      </c>
      <c r="AC228" s="27">
        <f t="shared" si="24"/>
        <v>0</v>
      </c>
      <c r="AD228" s="27">
        <f t="shared" si="24"/>
        <v>0</v>
      </c>
      <c r="AE228" s="27">
        <f t="shared" si="24"/>
        <v>0</v>
      </c>
      <c r="AF228" s="28">
        <f t="shared" si="24"/>
        <v>0</v>
      </c>
      <c r="AG228" s="26">
        <f t="shared" si="24"/>
        <v>0</v>
      </c>
      <c r="AH228" s="27">
        <f t="shared" si="24"/>
        <v>0</v>
      </c>
      <c r="AI228" s="27">
        <f aca="true" t="shared" si="25" ref="AI228:BK228">SUM(AI210:AI227)</f>
        <v>0</v>
      </c>
      <c r="AJ228" s="27">
        <f t="shared" si="25"/>
        <v>0</v>
      </c>
      <c r="AK228" s="28">
        <f t="shared" si="25"/>
        <v>0</v>
      </c>
      <c r="AL228" s="26">
        <f t="shared" si="25"/>
        <v>0</v>
      </c>
      <c r="AM228" s="27">
        <f t="shared" si="25"/>
        <v>0</v>
      </c>
      <c r="AN228" s="27">
        <f t="shared" si="25"/>
        <v>0</v>
      </c>
      <c r="AO228" s="27">
        <f t="shared" si="25"/>
        <v>0</v>
      </c>
      <c r="AP228" s="28">
        <f t="shared" si="25"/>
        <v>0</v>
      </c>
      <c r="AQ228" s="26">
        <f t="shared" si="25"/>
        <v>0</v>
      </c>
      <c r="AR228" s="27">
        <f t="shared" si="25"/>
        <v>0</v>
      </c>
      <c r="AS228" s="27">
        <f t="shared" si="25"/>
        <v>0</v>
      </c>
      <c r="AT228" s="27">
        <f t="shared" si="25"/>
        <v>0</v>
      </c>
      <c r="AU228" s="28">
        <f t="shared" si="25"/>
        <v>0</v>
      </c>
      <c r="AV228" s="26">
        <f t="shared" si="25"/>
        <v>0</v>
      </c>
      <c r="AW228" s="27">
        <f t="shared" si="25"/>
        <v>0</v>
      </c>
      <c r="AX228" s="27">
        <f t="shared" si="25"/>
        <v>0</v>
      </c>
      <c r="AY228" s="27">
        <f t="shared" si="25"/>
        <v>0</v>
      </c>
      <c r="AZ228" s="28">
        <f t="shared" si="25"/>
        <v>0</v>
      </c>
      <c r="BA228" s="26">
        <f t="shared" si="25"/>
        <v>0</v>
      </c>
      <c r="BB228" s="27">
        <f t="shared" si="25"/>
        <v>0</v>
      </c>
      <c r="BC228" s="27">
        <f t="shared" si="25"/>
        <v>0</v>
      </c>
      <c r="BD228" s="27">
        <f t="shared" si="25"/>
        <v>0</v>
      </c>
      <c r="BE228" s="28">
        <f t="shared" si="25"/>
        <v>0</v>
      </c>
      <c r="BF228" s="26">
        <f t="shared" si="25"/>
        <v>0</v>
      </c>
      <c r="BG228" s="27">
        <f t="shared" si="25"/>
        <v>0</v>
      </c>
      <c r="BH228" s="27">
        <f t="shared" si="25"/>
        <v>0</v>
      </c>
      <c r="BI228" s="27">
        <f t="shared" si="25"/>
        <v>0</v>
      </c>
      <c r="BJ228" s="28">
        <f t="shared" si="25"/>
        <v>0</v>
      </c>
      <c r="BK228" s="28">
        <f t="shared" si="25"/>
        <v>23595.550600324677</v>
      </c>
    </row>
    <row r="229" spans="1:64" s="30" customFormat="1" ht="15">
      <c r="A229" s="20"/>
      <c r="B229" s="9" t="s">
        <v>23</v>
      </c>
      <c r="C229" s="26">
        <f aca="true" t="shared" si="26" ref="C229:AH229">C228+C208</f>
        <v>0</v>
      </c>
      <c r="D229" s="27">
        <f t="shared" si="26"/>
        <v>168.04142084165946</v>
      </c>
      <c r="E229" s="27">
        <f t="shared" si="26"/>
        <v>0</v>
      </c>
      <c r="F229" s="27">
        <f t="shared" si="26"/>
        <v>0</v>
      </c>
      <c r="G229" s="28">
        <f t="shared" si="26"/>
        <v>0</v>
      </c>
      <c r="H229" s="26">
        <f t="shared" si="26"/>
        <v>1548.9324000000006</v>
      </c>
      <c r="I229" s="27">
        <f t="shared" si="26"/>
        <v>18841.95513453195</v>
      </c>
      <c r="J229" s="27">
        <f t="shared" si="26"/>
        <v>285.3533</v>
      </c>
      <c r="K229" s="27">
        <f t="shared" si="26"/>
        <v>0</v>
      </c>
      <c r="L229" s="28">
        <f t="shared" si="26"/>
        <v>5269.020906883419</v>
      </c>
      <c r="M229" s="26">
        <f t="shared" si="26"/>
        <v>0</v>
      </c>
      <c r="N229" s="27">
        <f t="shared" si="26"/>
        <v>0</v>
      </c>
      <c r="O229" s="27">
        <f t="shared" si="26"/>
        <v>0</v>
      </c>
      <c r="P229" s="27">
        <f t="shared" si="26"/>
        <v>0</v>
      </c>
      <c r="Q229" s="28">
        <f t="shared" si="26"/>
        <v>0</v>
      </c>
      <c r="R229" s="26">
        <f t="shared" si="26"/>
        <v>718.2235000000002</v>
      </c>
      <c r="S229" s="27">
        <f t="shared" si="26"/>
        <v>337.20500000000004</v>
      </c>
      <c r="T229" s="27">
        <f t="shared" si="26"/>
        <v>0.2812</v>
      </c>
      <c r="U229" s="27">
        <f t="shared" si="26"/>
        <v>0</v>
      </c>
      <c r="V229" s="28">
        <f t="shared" si="26"/>
        <v>905.3364999999999</v>
      </c>
      <c r="W229" s="26">
        <f t="shared" si="26"/>
        <v>0</v>
      </c>
      <c r="X229" s="27">
        <f t="shared" si="26"/>
        <v>0</v>
      </c>
      <c r="Y229" s="27">
        <f t="shared" si="26"/>
        <v>0</v>
      </c>
      <c r="Z229" s="27">
        <f t="shared" si="26"/>
        <v>0</v>
      </c>
      <c r="AA229" s="28">
        <f t="shared" si="26"/>
        <v>0</v>
      </c>
      <c r="AB229" s="26">
        <f t="shared" si="26"/>
        <v>0</v>
      </c>
      <c r="AC229" s="27">
        <f t="shared" si="26"/>
        <v>0</v>
      </c>
      <c r="AD229" s="27">
        <f t="shared" si="26"/>
        <v>0</v>
      </c>
      <c r="AE229" s="27">
        <f t="shared" si="26"/>
        <v>0</v>
      </c>
      <c r="AF229" s="28">
        <f t="shared" si="26"/>
        <v>0</v>
      </c>
      <c r="AG229" s="26">
        <f t="shared" si="26"/>
        <v>0</v>
      </c>
      <c r="AH229" s="27">
        <f t="shared" si="26"/>
        <v>0</v>
      </c>
      <c r="AI229" s="27">
        <f aca="true" t="shared" si="27" ref="AI229:BK229">AI228+AI208</f>
        <v>0</v>
      </c>
      <c r="AJ229" s="27">
        <f t="shared" si="27"/>
        <v>0</v>
      </c>
      <c r="AK229" s="28">
        <f t="shared" si="27"/>
        <v>0</v>
      </c>
      <c r="AL229" s="26">
        <f t="shared" si="27"/>
        <v>0</v>
      </c>
      <c r="AM229" s="27">
        <f t="shared" si="27"/>
        <v>0</v>
      </c>
      <c r="AN229" s="27">
        <f t="shared" si="27"/>
        <v>0</v>
      </c>
      <c r="AO229" s="27">
        <f t="shared" si="27"/>
        <v>0</v>
      </c>
      <c r="AP229" s="28">
        <f t="shared" si="27"/>
        <v>0</v>
      </c>
      <c r="AQ229" s="26">
        <f t="shared" si="27"/>
        <v>0</v>
      </c>
      <c r="AR229" s="27">
        <f t="shared" si="27"/>
        <v>0</v>
      </c>
      <c r="AS229" s="27">
        <f t="shared" si="27"/>
        <v>0</v>
      </c>
      <c r="AT229" s="27">
        <f t="shared" si="27"/>
        <v>0</v>
      </c>
      <c r="AU229" s="28">
        <f t="shared" si="27"/>
        <v>0</v>
      </c>
      <c r="AV229" s="26">
        <f t="shared" si="27"/>
        <v>0</v>
      </c>
      <c r="AW229" s="27">
        <f t="shared" si="27"/>
        <v>0</v>
      </c>
      <c r="AX229" s="27">
        <f t="shared" si="27"/>
        <v>0</v>
      </c>
      <c r="AY229" s="27">
        <f t="shared" si="27"/>
        <v>0</v>
      </c>
      <c r="AZ229" s="28">
        <f t="shared" si="27"/>
        <v>0</v>
      </c>
      <c r="BA229" s="26">
        <f t="shared" si="27"/>
        <v>0</v>
      </c>
      <c r="BB229" s="27">
        <f t="shared" si="27"/>
        <v>0</v>
      </c>
      <c r="BC229" s="27">
        <f t="shared" si="27"/>
        <v>0</v>
      </c>
      <c r="BD229" s="27">
        <f t="shared" si="27"/>
        <v>0</v>
      </c>
      <c r="BE229" s="28">
        <f t="shared" si="27"/>
        <v>0</v>
      </c>
      <c r="BF229" s="26">
        <f t="shared" si="27"/>
        <v>0</v>
      </c>
      <c r="BG229" s="27">
        <f t="shared" si="27"/>
        <v>0</v>
      </c>
      <c r="BH229" s="27">
        <f t="shared" si="27"/>
        <v>0</v>
      </c>
      <c r="BI229" s="27">
        <f t="shared" si="27"/>
        <v>0</v>
      </c>
      <c r="BJ229" s="28">
        <f t="shared" si="27"/>
        <v>0</v>
      </c>
      <c r="BK229" s="28">
        <f t="shared" si="27"/>
        <v>28074.34936225703</v>
      </c>
      <c r="BL229" s="44"/>
    </row>
    <row r="230" spans="1:63" s="25" customFormat="1" ht="15">
      <c r="A230" s="20"/>
      <c r="B230" s="9"/>
      <c r="C230" s="3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4"/>
    </row>
    <row r="231" spans="1:63" s="25" customFormat="1" ht="15">
      <c r="A231" s="20" t="s">
        <v>42</v>
      </c>
      <c r="B231" s="10" t="s">
        <v>43</v>
      </c>
      <c r="C231" s="32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4"/>
    </row>
    <row r="232" spans="1:63" s="25" customFormat="1" ht="15">
      <c r="A232" s="20" t="s">
        <v>7</v>
      </c>
      <c r="B232" s="14" t="s">
        <v>44</v>
      </c>
      <c r="C232" s="3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4"/>
    </row>
    <row r="233" spans="1:63" s="41" customFormat="1" ht="15">
      <c r="A233" s="37"/>
      <c r="B233" s="13" t="s">
        <v>33</v>
      </c>
      <c r="C233" s="38">
        <v>0</v>
      </c>
      <c r="D233" s="39">
        <v>0</v>
      </c>
      <c r="E233" s="39">
        <v>0</v>
      </c>
      <c r="F233" s="39">
        <v>0</v>
      </c>
      <c r="G233" s="40">
        <v>0</v>
      </c>
      <c r="H233" s="38">
        <v>0</v>
      </c>
      <c r="I233" s="39">
        <v>0</v>
      </c>
      <c r="J233" s="39">
        <v>0</v>
      </c>
      <c r="K233" s="39">
        <v>0</v>
      </c>
      <c r="L233" s="40">
        <v>0</v>
      </c>
      <c r="M233" s="38">
        <v>0</v>
      </c>
      <c r="N233" s="39">
        <v>0</v>
      </c>
      <c r="O233" s="39">
        <v>0</v>
      </c>
      <c r="P233" s="39">
        <v>0</v>
      </c>
      <c r="Q233" s="40">
        <v>0</v>
      </c>
      <c r="R233" s="38">
        <v>0</v>
      </c>
      <c r="S233" s="39">
        <v>0</v>
      </c>
      <c r="T233" s="39">
        <v>0</v>
      </c>
      <c r="U233" s="39">
        <v>0</v>
      </c>
      <c r="V233" s="40">
        <v>0</v>
      </c>
      <c r="W233" s="38">
        <v>0</v>
      </c>
      <c r="X233" s="39">
        <v>0</v>
      </c>
      <c r="Y233" s="39">
        <v>0</v>
      </c>
      <c r="Z233" s="39">
        <v>0</v>
      </c>
      <c r="AA233" s="40">
        <v>0</v>
      </c>
      <c r="AB233" s="38">
        <v>0</v>
      </c>
      <c r="AC233" s="39">
        <v>0</v>
      </c>
      <c r="AD233" s="39">
        <v>0</v>
      </c>
      <c r="AE233" s="39">
        <v>0</v>
      </c>
      <c r="AF233" s="40">
        <v>0</v>
      </c>
      <c r="AG233" s="38">
        <v>0</v>
      </c>
      <c r="AH233" s="39">
        <v>0</v>
      </c>
      <c r="AI233" s="39">
        <v>0</v>
      </c>
      <c r="AJ233" s="39">
        <v>0</v>
      </c>
      <c r="AK233" s="40">
        <v>0</v>
      </c>
      <c r="AL233" s="38">
        <v>0</v>
      </c>
      <c r="AM233" s="39">
        <v>0</v>
      </c>
      <c r="AN233" s="39">
        <v>0</v>
      </c>
      <c r="AO233" s="39">
        <v>0</v>
      </c>
      <c r="AP233" s="40">
        <v>0</v>
      </c>
      <c r="AQ233" s="38">
        <v>0</v>
      </c>
      <c r="AR233" s="39">
        <v>0</v>
      </c>
      <c r="AS233" s="39">
        <v>0</v>
      </c>
      <c r="AT233" s="39">
        <v>0</v>
      </c>
      <c r="AU233" s="40">
        <v>0</v>
      </c>
      <c r="AV233" s="38">
        <v>0</v>
      </c>
      <c r="AW233" s="39">
        <v>0</v>
      </c>
      <c r="AX233" s="39">
        <v>0</v>
      </c>
      <c r="AY233" s="39">
        <v>0</v>
      </c>
      <c r="AZ233" s="40">
        <v>0</v>
      </c>
      <c r="BA233" s="38">
        <v>0</v>
      </c>
      <c r="BB233" s="39">
        <v>0</v>
      </c>
      <c r="BC233" s="39">
        <v>0</v>
      </c>
      <c r="BD233" s="39">
        <v>0</v>
      </c>
      <c r="BE233" s="40">
        <v>0</v>
      </c>
      <c r="BF233" s="38">
        <v>0</v>
      </c>
      <c r="BG233" s="39">
        <v>0</v>
      </c>
      <c r="BH233" s="39">
        <v>0</v>
      </c>
      <c r="BI233" s="39">
        <v>0</v>
      </c>
      <c r="BJ233" s="40">
        <v>0</v>
      </c>
      <c r="BK233" s="38">
        <v>0</v>
      </c>
    </row>
    <row r="234" spans="1:63" s="30" customFormat="1" ht="15">
      <c r="A234" s="20"/>
      <c r="B234" s="9" t="s">
        <v>27</v>
      </c>
      <c r="C234" s="26">
        <v>0</v>
      </c>
      <c r="D234" s="27">
        <v>0</v>
      </c>
      <c r="E234" s="27">
        <v>0</v>
      </c>
      <c r="F234" s="27">
        <v>0</v>
      </c>
      <c r="G234" s="28">
        <v>0</v>
      </c>
      <c r="H234" s="26">
        <v>0</v>
      </c>
      <c r="I234" s="27">
        <v>0</v>
      </c>
      <c r="J234" s="27">
        <v>0</v>
      </c>
      <c r="K234" s="27">
        <v>0</v>
      </c>
      <c r="L234" s="28">
        <v>0</v>
      </c>
      <c r="M234" s="26">
        <v>0</v>
      </c>
      <c r="N234" s="27">
        <v>0</v>
      </c>
      <c r="O234" s="27">
        <v>0</v>
      </c>
      <c r="P234" s="27">
        <v>0</v>
      </c>
      <c r="Q234" s="28">
        <v>0</v>
      </c>
      <c r="R234" s="26">
        <v>0</v>
      </c>
      <c r="S234" s="27">
        <v>0</v>
      </c>
      <c r="T234" s="27">
        <v>0</v>
      </c>
      <c r="U234" s="27">
        <v>0</v>
      </c>
      <c r="V234" s="28">
        <v>0</v>
      </c>
      <c r="W234" s="26">
        <v>0</v>
      </c>
      <c r="X234" s="27">
        <v>0</v>
      </c>
      <c r="Y234" s="27">
        <v>0</v>
      </c>
      <c r="Z234" s="27">
        <v>0</v>
      </c>
      <c r="AA234" s="28">
        <v>0</v>
      </c>
      <c r="AB234" s="26">
        <v>0</v>
      </c>
      <c r="AC234" s="27">
        <v>0</v>
      </c>
      <c r="AD234" s="27">
        <v>0</v>
      </c>
      <c r="AE234" s="27">
        <v>0</v>
      </c>
      <c r="AF234" s="28">
        <v>0</v>
      </c>
      <c r="AG234" s="26">
        <v>0</v>
      </c>
      <c r="AH234" s="27">
        <v>0</v>
      </c>
      <c r="AI234" s="27">
        <v>0</v>
      </c>
      <c r="AJ234" s="27">
        <v>0</v>
      </c>
      <c r="AK234" s="28">
        <v>0</v>
      </c>
      <c r="AL234" s="26">
        <v>0</v>
      </c>
      <c r="AM234" s="27">
        <v>0</v>
      </c>
      <c r="AN234" s="27">
        <v>0</v>
      </c>
      <c r="AO234" s="27">
        <v>0</v>
      </c>
      <c r="AP234" s="28">
        <v>0</v>
      </c>
      <c r="AQ234" s="26">
        <v>0</v>
      </c>
      <c r="AR234" s="27">
        <v>0</v>
      </c>
      <c r="AS234" s="27">
        <v>0</v>
      </c>
      <c r="AT234" s="27">
        <v>0</v>
      </c>
      <c r="AU234" s="28">
        <v>0</v>
      </c>
      <c r="AV234" s="26">
        <v>0</v>
      </c>
      <c r="AW234" s="27">
        <v>0</v>
      </c>
      <c r="AX234" s="27">
        <v>0</v>
      </c>
      <c r="AY234" s="27">
        <v>0</v>
      </c>
      <c r="AZ234" s="28">
        <v>0</v>
      </c>
      <c r="BA234" s="26">
        <v>0</v>
      </c>
      <c r="BB234" s="27">
        <v>0</v>
      </c>
      <c r="BC234" s="27">
        <v>0</v>
      </c>
      <c r="BD234" s="27">
        <v>0</v>
      </c>
      <c r="BE234" s="28">
        <v>0</v>
      </c>
      <c r="BF234" s="26">
        <v>0</v>
      </c>
      <c r="BG234" s="27">
        <v>0</v>
      </c>
      <c r="BH234" s="27">
        <v>0</v>
      </c>
      <c r="BI234" s="27">
        <v>0</v>
      </c>
      <c r="BJ234" s="28">
        <v>0</v>
      </c>
      <c r="BK234" s="29">
        <v>0</v>
      </c>
    </row>
    <row r="235" spans="1:64" s="25" customFormat="1" ht="12" customHeight="1">
      <c r="A235" s="20"/>
      <c r="B235" s="11"/>
      <c r="C235" s="3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4"/>
      <c r="BL235" s="35"/>
    </row>
    <row r="236" spans="1:64" s="30" customFormat="1" ht="15">
      <c r="A236" s="20"/>
      <c r="B236" s="42" t="s">
        <v>45</v>
      </c>
      <c r="C236" s="43">
        <f aca="true" t="shared" si="28" ref="C236:AH236">C234+C229+C203+C197+C162</f>
        <v>0</v>
      </c>
      <c r="D236" s="43">
        <f t="shared" si="28"/>
        <v>2007.1823403575627</v>
      </c>
      <c r="E236" s="43">
        <f t="shared" si="28"/>
        <v>0</v>
      </c>
      <c r="F236" s="43">
        <f t="shared" si="28"/>
        <v>0</v>
      </c>
      <c r="G236" s="43">
        <f t="shared" si="28"/>
        <v>0</v>
      </c>
      <c r="H236" s="43">
        <f t="shared" si="28"/>
        <v>4877.53874565629</v>
      </c>
      <c r="I236" s="43">
        <f t="shared" si="28"/>
        <v>72728.78968861603</v>
      </c>
      <c r="J236" s="43">
        <f t="shared" si="28"/>
        <v>4779.790695058034</v>
      </c>
      <c r="K236" s="43">
        <f t="shared" si="28"/>
        <v>242.346145746742</v>
      </c>
      <c r="L236" s="43">
        <f t="shared" si="28"/>
        <v>12620.936876114063</v>
      </c>
      <c r="M236" s="43">
        <f t="shared" si="28"/>
        <v>0</v>
      </c>
      <c r="N236" s="43">
        <f t="shared" si="28"/>
        <v>0</v>
      </c>
      <c r="O236" s="43">
        <f t="shared" si="28"/>
        <v>0</v>
      </c>
      <c r="P236" s="43">
        <f t="shared" si="28"/>
        <v>0</v>
      </c>
      <c r="Q236" s="43">
        <f t="shared" si="28"/>
        <v>0</v>
      </c>
      <c r="R236" s="43">
        <f t="shared" si="28"/>
        <v>2449.9425044357745</v>
      </c>
      <c r="S236" s="43">
        <f t="shared" si="28"/>
        <v>3404.0058746068707</v>
      </c>
      <c r="T236" s="43">
        <f t="shared" si="28"/>
        <v>1640.025227526774</v>
      </c>
      <c r="U236" s="43">
        <f t="shared" si="28"/>
        <v>0</v>
      </c>
      <c r="V236" s="43">
        <f t="shared" si="28"/>
        <v>2221.7044602839355</v>
      </c>
      <c r="W236" s="43">
        <f t="shared" si="28"/>
        <v>0</v>
      </c>
      <c r="X236" s="43">
        <f t="shared" si="28"/>
        <v>0</v>
      </c>
      <c r="Y236" s="43">
        <f t="shared" si="28"/>
        <v>0</v>
      </c>
      <c r="Z236" s="43">
        <f t="shared" si="28"/>
        <v>0</v>
      </c>
      <c r="AA236" s="43">
        <f t="shared" si="28"/>
        <v>0</v>
      </c>
      <c r="AB236" s="43">
        <f t="shared" si="28"/>
        <v>0</v>
      </c>
      <c r="AC236" s="43">
        <f t="shared" si="28"/>
        <v>0</v>
      </c>
      <c r="AD236" s="43">
        <f t="shared" si="28"/>
        <v>0</v>
      </c>
      <c r="AE236" s="43">
        <f t="shared" si="28"/>
        <v>0</v>
      </c>
      <c r="AF236" s="43">
        <f t="shared" si="28"/>
        <v>0</v>
      </c>
      <c r="AG236" s="43">
        <f t="shared" si="28"/>
        <v>0</v>
      </c>
      <c r="AH236" s="43">
        <f t="shared" si="28"/>
        <v>0</v>
      </c>
      <c r="AI236" s="43">
        <f aca="true" t="shared" si="29" ref="AI236:BK236">AI234+AI229+AI203+AI197+AI162</f>
        <v>0</v>
      </c>
      <c r="AJ236" s="43">
        <f t="shared" si="29"/>
        <v>0</v>
      </c>
      <c r="AK236" s="43">
        <f t="shared" si="29"/>
        <v>0</v>
      </c>
      <c r="AL236" s="43">
        <f t="shared" si="29"/>
        <v>0</v>
      </c>
      <c r="AM236" s="43">
        <f t="shared" si="29"/>
        <v>0</v>
      </c>
      <c r="AN236" s="43">
        <f t="shared" si="29"/>
        <v>0</v>
      </c>
      <c r="AO236" s="43">
        <f t="shared" si="29"/>
        <v>0</v>
      </c>
      <c r="AP236" s="43">
        <f t="shared" si="29"/>
        <v>0</v>
      </c>
      <c r="AQ236" s="43">
        <f t="shared" si="29"/>
        <v>0</v>
      </c>
      <c r="AR236" s="43">
        <f t="shared" si="29"/>
        <v>6.331564464064514</v>
      </c>
      <c r="AS236" s="43">
        <f t="shared" si="29"/>
        <v>0</v>
      </c>
      <c r="AT236" s="43">
        <f t="shared" si="29"/>
        <v>0</v>
      </c>
      <c r="AU236" s="43">
        <f t="shared" si="29"/>
        <v>0</v>
      </c>
      <c r="AV236" s="43">
        <f t="shared" si="29"/>
        <v>25463.61053443438</v>
      </c>
      <c r="AW236" s="43">
        <f t="shared" si="29"/>
        <v>17423.7983049998</v>
      </c>
      <c r="AX236" s="43">
        <f t="shared" si="29"/>
        <v>195.62699605212907</v>
      </c>
      <c r="AY236" s="43">
        <f t="shared" si="29"/>
        <v>0.4605263984193548</v>
      </c>
      <c r="AZ236" s="43">
        <f t="shared" si="29"/>
        <v>24846.348431898503</v>
      </c>
      <c r="BA236" s="43">
        <f t="shared" si="29"/>
        <v>0</v>
      </c>
      <c r="BB236" s="43">
        <f t="shared" si="29"/>
        <v>5.213284691032259</v>
      </c>
      <c r="BC236" s="43">
        <f t="shared" si="29"/>
        <v>0</v>
      </c>
      <c r="BD236" s="43">
        <f t="shared" si="29"/>
        <v>0</v>
      </c>
      <c r="BE236" s="43">
        <f t="shared" si="29"/>
        <v>0</v>
      </c>
      <c r="BF236" s="43">
        <f t="shared" si="29"/>
        <v>15748.993803961557</v>
      </c>
      <c r="BG236" s="43">
        <f t="shared" si="29"/>
        <v>2387.6108322450877</v>
      </c>
      <c r="BH236" s="43">
        <f t="shared" si="29"/>
        <v>645.6955142359999</v>
      </c>
      <c r="BI236" s="43">
        <f t="shared" si="29"/>
        <v>0</v>
      </c>
      <c r="BJ236" s="43">
        <f t="shared" si="29"/>
        <v>6184.904253383839</v>
      </c>
      <c r="BK236" s="29">
        <f t="shared" si="29"/>
        <v>199880.85660516686</v>
      </c>
      <c r="BL236" s="44"/>
    </row>
    <row r="237" spans="1:64" s="25" customFormat="1" ht="15">
      <c r="A237" s="20"/>
      <c r="B237" s="9"/>
      <c r="C237" s="21"/>
      <c r="D237" s="22"/>
      <c r="E237" s="22"/>
      <c r="F237" s="22"/>
      <c r="G237" s="23"/>
      <c r="H237" s="21"/>
      <c r="I237" s="22"/>
      <c r="J237" s="22"/>
      <c r="K237" s="22"/>
      <c r="L237" s="23"/>
      <c r="M237" s="21"/>
      <c r="N237" s="22"/>
      <c r="O237" s="22"/>
      <c r="P237" s="22"/>
      <c r="Q237" s="23"/>
      <c r="R237" s="21"/>
      <c r="S237" s="22"/>
      <c r="T237" s="22"/>
      <c r="U237" s="22"/>
      <c r="V237" s="23"/>
      <c r="W237" s="21"/>
      <c r="X237" s="22"/>
      <c r="Y237" s="22"/>
      <c r="Z237" s="22"/>
      <c r="AA237" s="23"/>
      <c r="AB237" s="21"/>
      <c r="AC237" s="22"/>
      <c r="AD237" s="22"/>
      <c r="AE237" s="22"/>
      <c r="AF237" s="23"/>
      <c r="AG237" s="21"/>
      <c r="AH237" s="22"/>
      <c r="AI237" s="22"/>
      <c r="AJ237" s="22"/>
      <c r="AK237" s="23"/>
      <c r="AL237" s="21"/>
      <c r="AM237" s="22"/>
      <c r="AN237" s="22"/>
      <c r="AO237" s="22"/>
      <c r="AP237" s="23"/>
      <c r="AQ237" s="21"/>
      <c r="AR237" s="22"/>
      <c r="AS237" s="22"/>
      <c r="AT237" s="22"/>
      <c r="AU237" s="23"/>
      <c r="AV237" s="21"/>
      <c r="AW237" s="22"/>
      <c r="AX237" s="22"/>
      <c r="AY237" s="22"/>
      <c r="AZ237" s="23"/>
      <c r="BA237" s="21"/>
      <c r="BB237" s="22"/>
      <c r="BC237" s="22"/>
      <c r="BD237" s="22"/>
      <c r="BE237" s="23"/>
      <c r="BF237" s="21"/>
      <c r="BG237" s="22"/>
      <c r="BH237" s="22"/>
      <c r="BI237" s="22"/>
      <c r="BJ237" s="23"/>
      <c r="BK237" s="24"/>
      <c r="BL237" s="35"/>
    </row>
    <row r="238" spans="1:65" s="25" customFormat="1" ht="15">
      <c r="A238" s="20" t="s">
        <v>28</v>
      </c>
      <c r="B238" s="8" t="s">
        <v>29</v>
      </c>
      <c r="C238" s="21"/>
      <c r="D238" s="22"/>
      <c r="E238" s="22"/>
      <c r="F238" s="22"/>
      <c r="G238" s="23"/>
      <c r="H238" s="21"/>
      <c r="I238" s="22"/>
      <c r="J238" s="22"/>
      <c r="K238" s="22"/>
      <c r="L238" s="23"/>
      <c r="M238" s="21"/>
      <c r="N238" s="22"/>
      <c r="O238" s="22"/>
      <c r="P238" s="22"/>
      <c r="Q238" s="23"/>
      <c r="R238" s="21"/>
      <c r="S238" s="22"/>
      <c r="T238" s="22"/>
      <c r="U238" s="22"/>
      <c r="V238" s="23"/>
      <c r="W238" s="21"/>
      <c r="X238" s="22"/>
      <c r="Y238" s="22"/>
      <c r="Z238" s="22"/>
      <c r="AA238" s="23"/>
      <c r="AB238" s="21"/>
      <c r="AC238" s="22"/>
      <c r="AD238" s="22"/>
      <c r="AE238" s="22"/>
      <c r="AF238" s="23"/>
      <c r="AG238" s="21"/>
      <c r="AH238" s="22"/>
      <c r="AI238" s="22"/>
      <c r="AJ238" s="22"/>
      <c r="AK238" s="23"/>
      <c r="AL238" s="21"/>
      <c r="AM238" s="22"/>
      <c r="AN238" s="22"/>
      <c r="AO238" s="22"/>
      <c r="AP238" s="23"/>
      <c r="AQ238" s="21"/>
      <c r="AR238" s="22"/>
      <c r="AS238" s="22"/>
      <c r="AT238" s="22"/>
      <c r="AU238" s="23"/>
      <c r="AV238" s="21"/>
      <c r="AW238" s="22"/>
      <c r="AX238" s="22"/>
      <c r="AY238" s="22"/>
      <c r="AZ238" s="23"/>
      <c r="BA238" s="21"/>
      <c r="BB238" s="22"/>
      <c r="BC238" s="22"/>
      <c r="BD238" s="22"/>
      <c r="BE238" s="23"/>
      <c r="BF238" s="21"/>
      <c r="BG238" s="22"/>
      <c r="BH238" s="22"/>
      <c r="BI238" s="22"/>
      <c r="BJ238" s="23"/>
      <c r="BK238" s="24"/>
      <c r="BL238" s="35"/>
      <c r="BM238" s="63"/>
    </row>
    <row r="239" spans="1:64" s="25" customFormat="1" ht="15">
      <c r="A239" s="20"/>
      <c r="B239" s="7" t="s">
        <v>256</v>
      </c>
      <c r="C239" s="21">
        <v>0</v>
      </c>
      <c r="D239" s="22">
        <v>10.048777692806453</v>
      </c>
      <c r="E239" s="22">
        <v>0</v>
      </c>
      <c r="F239" s="22">
        <v>0</v>
      </c>
      <c r="G239" s="23">
        <v>0</v>
      </c>
      <c r="H239" s="21">
        <v>51.26263750664516</v>
      </c>
      <c r="I239" s="22">
        <v>5.518676513548386</v>
      </c>
      <c r="J239" s="22">
        <v>0</v>
      </c>
      <c r="K239" s="22">
        <v>0</v>
      </c>
      <c r="L239" s="23">
        <v>62.678397208387075</v>
      </c>
      <c r="M239" s="21">
        <v>0</v>
      </c>
      <c r="N239" s="22">
        <v>0</v>
      </c>
      <c r="O239" s="22">
        <v>0</v>
      </c>
      <c r="P239" s="22">
        <v>0</v>
      </c>
      <c r="Q239" s="23">
        <v>0</v>
      </c>
      <c r="R239" s="21">
        <v>26.72261878396773</v>
      </c>
      <c r="S239" s="22">
        <v>0.47271292348387084</v>
      </c>
      <c r="T239" s="22">
        <v>0</v>
      </c>
      <c r="U239" s="22">
        <v>0</v>
      </c>
      <c r="V239" s="23">
        <v>3.432159336354839</v>
      </c>
      <c r="W239" s="21">
        <v>0</v>
      </c>
      <c r="X239" s="22">
        <v>0</v>
      </c>
      <c r="Y239" s="22">
        <v>0</v>
      </c>
      <c r="Z239" s="22">
        <v>0</v>
      </c>
      <c r="AA239" s="23">
        <v>0</v>
      </c>
      <c r="AB239" s="21">
        <v>0</v>
      </c>
      <c r="AC239" s="22">
        <v>0</v>
      </c>
      <c r="AD239" s="22">
        <v>0</v>
      </c>
      <c r="AE239" s="22">
        <v>0</v>
      </c>
      <c r="AF239" s="23">
        <v>0</v>
      </c>
      <c r="AG239" s="21">
        <v>0</v>
      </c>
      <c r="AH239" s="22">
        <v>0</v>
      </c>
      <c r="AI239" s="22">
        <v>0</v>
      </c>
      <c r="AJ239" s="22">
        <v>0</v>
      </c>
      <c r="AK239" s="23">
        <v>0</v>
      </c>
      <c r="AL239" s="21">
        <v>0</v>
      </c>
      <c r="AM239" s="22">
        <v>0</v>
      </c>
      <c r="AN239" s="22">
        <v>0</v>
      </c>
      <c r="AO239" s="22">
        <v>0</v>
      </c>
      <c r="AP239" s="23">
        <v>0</v>
      </c>
      <c r="AQ239" s="21">
        <v>0</v>
      </c>
      <c r="AR239" s="22">
        <v>0</v>
      </c>
      <c r="AS239" s="22">
        <v>0</v>
      </c>
      <c r="AT239" s="22">
        <v>0</v>
      </c>
      <c r="AU239" s="23">
        <v>0</v>
      </c>
      <c r="AV239" s="21">
        <v>395.5845849319678</v>
      </c>
      <c r="AW239" s="22">
        <v>49.82932226674174</v>
      </c>
      <c r="AX239" s="22">
        <v>0.052352299709677426</v>
      </c>
      <c r="AY239" s="22">
        <v>0</v>
      </c>
      <c r="AZ239" s="23">
        <v>251.13383060003224</v>
      </c>
      <c r="BA239" s="21">
        <v>0</v>
      </c>
      <c r="BB239" s="22">
        <v>0</v>
      </c>
      <c r="BC239" s="22">
        <v>0</v>
      </c>
      <c r="BD239" s="22">
        <v>0</v>
      </c>
      <c r="BE239" s="23">
        <v>0</v>
      </c>
      <c r="BF239" s="21">
        <v>207.86830627016136</v>
      </c>
      <c r="BG239" s="22">
        <v>3.1252677757096783</v>
      </c>
      <c r="BH239" s="22">
        <v>0</v>
      </c>
      <c r="BI239" s="22">
        <v>0</v>
      </c>
      <c r="BJ239" s="23">
        <v>14.90666826080645</v>
      </c>
      <c r="BK239" s="24">
        <f>SUM(C239:BJ239)</f>
        <v>1082.6363123703227</v>
      </c>
      <c r="BL239" s="35"/>
    </row>
    <row r="240" spans="1:63" s="25" customFormat="1" ht="15">
      <c r="A240" s="20"/>
      <c r="B240" s="7" t="s">
        <v>257</v>
      </c>
      <c r="C240" s="21">
        <v>0</v>
      </c>
      <c r="D240" s="22">
        <v>0.48223532258064516</v>
      </c>
      <c r="E240" s="22">
        <v>0</v>
      </c>
      <c r="F240" s="22">
        <v>0</v>
      </c>
      <c r="G240" s="23">
        <v>0</v>
      </c>
      <c r="H240" s="21">
        <v>2.948043903064516</v>
      </c>
      <c r="I240" s="22">
        <v>13.74418792583871</v>
      </c>
      <c r="J240" s="22">
        <v>0</v>
      </c>
      <c r="K240" s="22">
        <v>0</v>
      </c>
      <c r="L240" s="23">
        <v>29.3342202069355</v>
      </c>
      <c r="M240" s="21">
        <v>0</v>
      </c>
      <c r="N240" s="22">
        <v>0</v>
      </c>
      <c r="O240" s="22">
        <v>0</v>
      </c>
      <c r="P240" s="22">
        <v>0</v>
      </c>
      <c r="Q240" s="23">
        <v>0</v>
      </c>
      <c r="R240" s="21">
        <v>1.0255631533870968</v>
      </c>
      <c r="S240" s="22">
        <v>0.14507793887096776</v>
      </c>
      <c r="T240" s="22">
        <v>0</v>
      </c>
      <c r="U240" s="22">
        <v>0</v>
      </c>
      <c r="V240" s="23">
        <v>0.4343427147419355</v>
      </c>
      <c r="W240" s="21">
        <v>0</v>
      </c>
      <c r="X240" s="22">
        <v>0</v>
      </c>
      <c r="Y240" s="22">
        <v>0</v>
      </c>
      <c r="Z240" s="22">
        <v>0</v>
      </c>
      <c r="AA240" s="23">
        <v>0</v>
      </c>
      <c r="AB240" s="21">
        <v>0</v>
      </c>
      <c r="AC240" s="22">
        <v>0</v>
      </c>
      <c r="AD240" s="22">
        <v>0</v>
      </c>
      <c r="AE240" s="22">
        <v>0</v>
      </c>
      <c r="AF240" s="23">
        <v>0</v>
      </c>
      <c r="AG240" s="21">
        <v>0</v>
      </c>
      <c r="AH240" s="22">
        <v>0</v>
      </c>
      <c r="AI240" s="22">
        <v>0</v>
      </c>
      <c r="AJ240" s="22">
        <v>0</v>
      </c>
      <c r="AK240" s="23">
        <v>0</v>
      </c>
      <c r="AL240" s="21">
        <v>0</v>
      </c>
      <c r="AM240" s="22">
        <v>0</v>
      </c>
      <c r="AN240" s="22">
        <v>0</v>
      </c>
      <c r="AO240" s="22">
        <v>0</v>
      </c>
      <c r="AP240" s="23">
        <v>0</v>
      </c>
      <c r="AQ240" s="21">
        <v>0</v>
      </c>
      <c r="AR240" s="22">
        <v>0</v>
      </c>
      <c r="AS240" s="22">
        <v>0</v>
      </c>
      <c r="AT240" s="22">
        <v>0</v>
      </c>
      <c r="AU240" s="23">
        <v>0</v>
      </c>
      <c r="AV240" s="21">
        <v>3.206763600096774</v>
      </c>
      <c r="AW240" s="22">
        <v>0.8655435766743398</v>
      </c>
      <c r="AX240" s="22">
        <v>0</v>
      </c>
      <c r="AY240" s="22">
        <v>0</v>
      </c>
      <c r="AZ240" s="23">
        <v>6.96221988183871</v>
      </c>
      <c r="BA240" s="21">
        <v>0</v>
      </c>
      <c r="BB240" s="22">
        <v>0</v>
      </c>
      <c r="BC240" s="22">
        <v>0</v>
      </c>
      <c r="BD240" s="22">
        <v>0</v>
      </c>
      <c r="BE240" s="23">
        <v>0</v>
      </c>
      <c r="BF240" s="21">
        <v>1.379369892032258</v>
      </c>
      <c r="BG240" s="22">
        <v>3.5079169788387095</v>
      </c>
      <c r="BH240" s="22">
        <v>0.0031140650322580643</v>
      </c>
      <c r="BI240" s="22">
        <v>0</v>
      </c>
      <c r="BJ240" s="23">
        <v>1.9239222754193552</v>
      </c>
      <c r="BK240" s="24">
        <f>SUM(C240:BJ240)</f>
        <v>65.96252143535177</v>
      </c>
    </row>
    <row r="241" spans="1:63" s="30" customFormat="1" ht="15">
      <c r="A241" s="20"/>
      <c r="B241" s="8" t="s">
        <v>27</v>
      </c>
      <c r="C241" s="26">
        <f>SUM(C239:C240)</f>
        <v>0</v>
      </c>
      <c r="D241" s="26">
        <f aca="true" t="shared" si="30" ref="D241:BJ241">SUM(D239:D240)</f>
        <v>10.5310130153871</v>
      </c>
      <c r="E241" s="26">
        <f t="shared" si="30"/>
        <v>0</v>
      </c>
      <c r="F241" s="26">
        <f t="shared" si="30"/>
        <v>0</v>
      </c>
      <c r="G241" s="26">
        <f t="shared" si="30"/>
        <v>0</v>
      </c>
      <c r="H241" s="26">
        <f t="shared" si="30"/>
        <v>54.21068140970968</v>
      </c>
      <c r="I241" s="26">
        <f t="shared" si="30"/>
        <v>19.262864439387098</v>
      </c>
      <c r="J241" s="26">
        <f t="shared" si="30"/>
        <v>0</v>
      </c>
      <c r="K241" s="26">
        <f t="shared" si="30"/>
        <v>0</v>
      </c>
      <c r="L241" s="26">
        <f t="shared" si="30"/>
        <v>92.01261741532258</v>
      </c>
      <c r="M241" s="26">
        <f t="shared" si="30"/>
        <v>0</v>
      </c>
      <c r="N241" s="26">
        <f t="shared" si="30"/>
        <v>0</v>
      </c>
      <c r="O241" s="26">
        <f t="shared" si="30"/>
        <v>0</v>
      </c>
      <c r="P241" s="26">
        <f t="shared" si="30"/>
        <v>0</v>
      </c>
      <c r="Q241" s="26">
        <f t="shared" si="30"/>
        <v>0</v>
      </c>
      <c r="R241" s="26">
        <f t="shared" si="30"/>
        <v>27.748181937354826</v>
      </c>
      <c r="S241" s="26">
        <f t="shared" si="30"/>
        <v>0.6177908623548386</v>
      </c>
      <c r="T241" s="26">
        <f t="shared" si="30"/>
        <v>0</v>
      </c>
      <c r="U241" s="26">
        <f t="shared" si="30"/>
        <v>0</v>
      </c>
      <c r="V241" s="26">
        <f t="shared" si="30"/>
        <v>3.8665020510967745</v>
      </c>
      <c r="W241" s="26">
        <f t="shared" si="30"/>
        <v>0</v>
      </c>
      <c r="X241" s="26">
        <f t="shared" si="30"/>
        <v>0</v>
      </c>
      <c r="Y241" s="26">
        <f t="shared" si="30"/>
        <v>0</v>
      </c>
      <c r="Z241" s="26">
        <f t="shared" si="30"/>
        <v>0</v>
      </c>
      <c r="AA241" s="26">
        <f t="shared" si="30"/>
        <v>0</v>
      </c>
      <c r="AB241" s="26">
        <f t="shared" si="30"/>
        <v>0</v>
      </c>
      <c r="AC241" s="26">
        <f t="shared" si="30"/>
        <v>0</v>
      </c>
      <c r="AD241" s="26">
        <f t="shared" si="30"/>
        <v>0</v>
      </c>
      <c r="AE241" s="26">
        <f t="shared" si="30"/>
        <v>0</v>
      </c>
      <c r="AF241" s="26">
        <f t="shared" si="30"/>
        <v>0</v>
      </c>
      <c r="AG241" s="26">
        <f t="shared" si="30"/>
        <v>0</v>
      </c>
      <c r="AH241" s="26">
        <f t="shared" si="30"/>
        <v>0</v>
      </c>
      <c r="AI241" s="26">
        <f t="shared" si="30"/>
        <v>0</v>
      </c>
      <c r="AJ241" s="26">
        <f t="shared" si="30"/>
        <v>0</v>
      </c>
      <c r="AK241" s="26">
        <f t="shared" si="30"/>
        <v>0</v>
      </c>
      <c r="AL241" s="26">
        <f t="shared" si="30"/>
        <v>0</v>
      </c>
      <c r="AM241" s="26">
        <f t="shared" si="30"/>
        <v>0</v>
      </c>
      <c r="AN241" s="26">
        <f t="shared" si="30"/>
        <v>0</v>
      </c>
      <c r="AO241" s="26">
        <f t="shared" si="30"/>
        <v>0</v>
      </c>
      <c r="AP241" s="26">
        <f t="shared" si="30"/>
        <v>0</v>
      </c>
      <c r="AQ241" s="26">
        <f t="shared" si="30"/>
        <v>0</v>
      </c>
      <c r="AR241" s="26">
        <f t="shared" si="30"/>
        <v>0</v>
      </c>
      <c r="AS241" s="26">
        <f t="shared" si="30"/>
        <v>0</v>
      </c>
      <c r="AT241" s="26">
        <f t="shared" si="30"/>
        <v>0</v>
      </c>
      <c r="AU241" s="26">
        <f t="shared" si="30"/>
        <v>0</v>
      </c>
      <c r="AV241" s="26">
        <f t="shared" si="30"/>
        <v>398.7913485320646</v>
      </c>
      <c r="AW241" s="26">
        <f t="shared" si="30"/>
        <v>50.69486584341608</v>
      </c>
      <c r="AX241" s="26">
        <f t="shared" si="30"/>
        <v>0.052352299709677426</v>
      </c>
      <c r="AY241" s="26">
        <f t="shared" si="30"/>
        <v>0</v>
      </c>
      <c r="AZ241" s="26">
        <f t="shared" si="30"/>
        <v>258.096050481871</v>
      </c>
      <c r="BA241" s="26">
        <f t="shared" si="30"/>
        <v>0</v>
      </c>
      <c r="BB241" s="26">
        <f t="shared" si="30"/>
        <v>0</v>
      </c>
      <c r="BC241" s="26">
        <f t="shared" si="30"/>
        <v>0</v>
      </c>
      <c r="BD241" s="26">
        <f t="shared" si="30"/>
        <v>0</v>
      </c>
      <c r="BE241" s="26">
        <f t="shared" si="30"/>
        <v>0</v>
      </c>
      <c r="BF241" s="26">
        <f t="shared" si="30"/>
        <v>209.2476761621936</v>
      </c>
      <c r="BG241" s="26">
        <f t="shared" si="30"/>
        <v>6.633184754548388</v>
      </c>
      <c r="BH241" s="26">
        <f t="shared" si="30"/>
        <v>0.0031140650322580643</v>
      </c>
      <c r="BI241" s="26">
        <f t="shared" si="30"/>
        <v>0</v>
      </c>
      <c r="BJ241" s="26">
        <f t="shared" si="30"/>
        <v>16.830590536225806</v>
      </c>
      <c r="BK241" s="28">
        <f>SUM(BK239:BK240)</f>
        <v>1148.5988338056745</v>
      </c>
    </row>
    <row r="242" spans="3:63" ht="15"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45"/>
      <c r="BK242" s="31"/>
    </row>
    <row r="243" spans="1:63" ht="15">
      <c r="A243" s="64" t="s">
        <v>285</v>
      </c>
      <c r="B243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/>
      <c r="Q243"/>
      <c r="Y243" s="19"/>
      <c r="AA243" s="19"/>
      <c r="AK243" s="19"/>
      <c r="AU243" s="19"/>
      <c r="BE243" s="19"/>
      <c r="BK243" s="31"/>
    </row>
    <row r="244" spans="1:63" s="19" customFormat="1" ht="15">
      <c r="A244" s="64" t="s">
        <v>286</v>
      </c>
      <c r="B244" s="66"/>
      <c r="C244" s="66"/>
      <c r="D244" s="66"/>
      <c r="E244" s="66"/>
      <c r="F244" s="66"/>
      <c r="G244" s="66"/>
      <c r="H244" s="66"/>
      <c r="I244" s="66"/>
      <c r="J244" s="66"/>
      <c r="K244" s="67" t="s">
        <v>287</v>
      </c>
      <c r="L244"/>
      <c r="M244"/>
      <c r="N244"/>
      <c r="O244"/>
      <c r="P244"/>
      <c r="Q244"/>
      <c r="BK244" s="45"/>
    </row>
    <row r="245" spans="1:17" ht="1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4" t="s">
        <v>288</v>
      </c>
      <c r="L245"/>
      <c r="M245"/>
      <c r="N245"/>
      <c r="O245"/>
      <c r="P245"/>
      <c r="Q245"/>
    </row>
    <row r="246" spans="1:17" ht="15">
      <c r="A246" s="64" t="s">
        <v>289</v>
      </c>
      <c r="B246" s="66"/>
      <c r="C246" s="66"/>
      <c r="D246" s="66"/>
      <c r="E246" s="66"/>
      <c r="F246" s="66"/>
      <c r="G246" s="66"/>
      <c r="H246" s="66"/>
      <c r="I246" s="66"/>
      <c r="J246" s="66"/>
      <c r="K246" s="64" t="s">
        <v>290</v>
      </c>
      <c r="L246"/>
      <c r="M246"/>
      <c r="N246"/>
      <c r="O246"/>
      <c r="P246"/>
      <c r="Q246"/>
    </row>
    <row r="247" spans="1:17" ht="15">
      <c r="A247" s="64" t="s">
        <v>291</v>
      </c>
      <c r="B247" s="66"/>
      <c r="C247" s="66"/>
      <c r="D247" s="66"/>
      <c r="E247" s="66"/>
      <c r="F247" s="66"/>
      <c r="G247" s="66"/>
      <c r="H247" s="66"/>
      <c r="I247" s="66"/>
      <c r="J247" s="66"/>
      <c r="K247" s="64" t="s">
        <v>292</v>
      </c>
      <c r="L247"/>
      <c r="M247"/>
      <c r="N247"/>
      <c r="O247"/>
      <c r="P247"/>
      <c r="Q247"/>
    </row>
    <row r="248" spans="1:17" ht="15">
      <c r="A248"/>
      <c r="B248" s="66"/>
      <c r="C248" s="66"/>
      <c r="D248" s="66"/>
      <c r="E248" s="66"/>
      <c r="F248" s="66"/>
      <c r="G248" s="66"/>
      <c r="H248" s="66"/>
      <c r="I248" s="66"/>
      <c r="J248" s="66"/>
      <c r="K248" s="64" t="s">
        <v>293</v>
      </c>
      <c r="L248"/>
      <c r="M248"/>
      <c r="N248"/>
      <c r="O248"/>
      <c r="P248"/>
      <c r="Q248"/>
    </row>
    <row r="249" spans="1:62" ht="15">
      <c r="A249"/>
      <c r="B249"/>
      <c r="C249"/>
      <c r="D249"/>
      <c r="E249"/>
      <c r="F249"/>
      <c r="G249"/>
      <c r="H249"/>
      <c r="I249"/>
      <c r="J249"/>
      <c r="K249" s="64" t="s">
        <v>294</v>
      </c>
      <c r="L249"/>
      <c r="M249"/>
      <c r="N249"/>
      <c r="O249"/>
      <c r="P249"/>
      <c r="Q24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</row>
    <row r="250" spans="1:62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AP250" s="19"/>
      <c r="BJ250" s="19"/>
    </row>
    <row r="251" spans="1:62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BJ251" s="19"/>
    </row>
    <row r="252" spans="1:62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BJ252" s="61"/>
    </row>
    <row r="253" spans="1:62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BJ253" s="62"/>
    </row>
  </sheetData>
  <sheetProtection password="E5CF" sheet="1" objects="1" scenarios="1"/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91" t="s">
        <v>284</v>
      </c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2:12" ht="15">
      <c r="B3" s="91" t="s">
        <v>258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2:12" ht="30">
      <c r="B4" s="46" t="s">
        <v>0</v>
      </c>
      <c r="C4" s="46" t="s">
        <v>52</v>
      </c>
      <c r="D4" s="46" t="s">
        <v>53</v>
      </c>
      <c r="E4" s="46" t="s">
        <v>54</v>
      </c>
      <c r="F4" s="46" t="s">
        <v>21</v>
      </c>
      <c r="G4" s="46" t="s">
        <v>25</v>
      </c>
      <c r="H4" s="46" t="s">
        <v>43</v>
      </c>
      <c r="I4" s="46" t="s">
        <v>55</v>
      </c>
      <c r="J4" s="46" t="s">
        <v>56</v>
      </c>
      <c r="K4" s="46" t="s">
        <v>57</v>
      </c>
      <c r="L4" s="46" t="s">
        <v>58</v>
      </c>
    </row>
    <row r="5" spans="2:12" ht="15">
      <c r="B5" s="47">
        <v>1</v>
      </c>
      <c r="C5" s="48" t="s">
        <v>59</v>
      </c>
      <c r="D5" s="49">
        <v>0.08085079603225807</v>
      </c>
      <c r="E5" s="49">
        <v>0.13075890296774192</v>
      </c>
      <c r="F5" s="49">
        <v>3.7102183506451616</v>
      </c>
      <c r="G5" s="49">
        <v>0.2595622791290323</v>
      </c>
      <c r="H5" s="49">
        <v>0</v>
      </c>
      <c r="I5" s="50">
        <v>0</v>
      </c>
      <c r="J5" s="50">
        <v>0</v>
      </c>
      <c r="K5" s="50">
        <f>D5+E5+F5+G5+H5+I5+J5</f>
        <v>4.181390328774194</v>
      </c>
      <c r="L5" s="49">
        <v>0.0798049780967742</v>
      </c>
    </row>
    <row r="6" spans="2:12" ht="15">
      <c r="B6" s="47">
        <v>2</v>
      </c>
      <c r="C6" s="51" t="s">
        <v>60</v>
      </c>
      <c r="D6" s="49">
        <v>140.58418105796775</v>
      </c>
      <c r="E6" s="49">
        <v>254.2915741738388</v>
      </c>
      <c r="F6" s="49">
        <v>787.6179053541933</v>
      </c>
      <c r="G6" s="49">
        <v>112.03229723887094</v>
      </c>
      <c r="H6" s="49">
        <v>0</v>
      </c>
      <c r="I6" s="50">
        <v>29.6485</v>
      </c>
      <c r="J6" s="50">
        <v>45.02660000000001</v>
      </c>
      <c r="K6" s="50">
        <f aca="true" t="shared" si="0" ref="K6:K41">D6+E6+F6+G6+H6+I6+J6</f>
        <v>1369.2010578248708</v>
      </c>
      <c r="L6" s="49">
        <v>12.681856206903223</v>
      </c>
    </row>
    <row r="7" spans="2:12" ht="15">
      <c r="B7" s="47">
        <v>3</v>
      </c>
      <c r="C7" s="48" t="s">
        <v>61</v>
      </c>
      <c r="D7" s="49">
        <v>0.2318279115483871</v>
      </c>
      <c r="E7" s="49">
        <v>1.6779028726774194</v>
      </c>
      <c r="F7" s="49">
        <v>7.2787097360322575</v>
      </c>
      <c r="G7" s="49">
        <v>0.6334663046129032</v>
      </c>
      <c r="H7" s="49">
        <v>0</v>
      </c>
      <c r="I7" s="50">
        <v>0.2231</v>
      </c>
      <c r="J7" s="50">
        <v>0.07</v>
      </c>
      <c r="K7" s="50">
        <f t="shared" si="0"/>
        <v>10.115006824870969</v>
      </c>
      <c r="L7" s="49">
        <v>0.3424110788064516</v>
      </c>
    </row>
    <row r="8" spans="2:12" ht="15">
      <c r="B8" s="47">
        <v>4</v>
      </c>
      <c r="C8" s="51" t="s">
        <v>62</v>
      </c>
      <c r="D8" s="49">
        <v>74.02856210364517</v>
      </c>
      <c r="E8" s="49">
        <v>249.77265727045153</v>
      </c>
      <c r="F8" s="49">
        <v>440.566418886387</v>
      </c>
      <c r="G8" s="49">
        <v>32.850937794096765</v>
      </c>
      <c r="H8" s="49">
        <v>0</v>
      </c>
      <c r="I8" s="50">
        <v>7.4374</v>
      </c>
      <c r="J8" s="50">
        <v>14.666199999999998</v>
      </c>
      <c r="K8" s="50">
        <f t="shared" si="0"/>
        <v>819.3221760545806</v>
      </c>
      <c r="L8" s="49">
        <v>8.44152706051613</v>
      </c>
    </row>
    <row r="9" spans="2:12" ht="15">
      <c r="B9" s="47">
        <v>5</v>
      </c>
      <c r="C9" s="51" t="s">
        <v>63</v>
      </c>
      <c r="D9" s="49">
        <v>48.94984694325805</v>
      </c>
      <c r="E9" s="49">
        <v>223.8446490350324</v>
      </c>
      <c r="F9" s="49">
        <v>1109.5742676994512</v>
      </c>
      <c r="G9" s="49">
        <v>60.94150997109677</v>
      </c>
      <c r="H9" s="49">
        <v>0</v>
      </c>
      <c r="I9" s="50">
        <v>23.6851</v>
      </c>
      <c r="J9" s="50">
        <v>55.274</v>
      </c>
      <c r="K9" s="50">
        <f t="shared" si="0"/>
        <v>1522.2693736488386</v>
      </c>
      <c r="L9" s="49">
        <v>39.62365501009677</v>
      </c>
    </row>
    <row r="10" spans="2:12" ht="15">
      <c r="B10" s="47">
        <v>6</v>
      </c>
      <c r="C10" s="51" t="s">
        <v>64</v>
      </c>
      <c r="D10" s="49">
        <v>43.78364990780645</v>
      </c>
      <c r="E10" s="49">
        <v>76.76938774690333</v>
      </c>
      <c r="F10" s="49">
        <v>404.53139830632267</v>
      </c>
      <c r="G10" s="49">
        <v>35.68317637393549</v>
      </c>
      <c r="H10" s="49">
        <v>0</v>
      </c>
      <c r="I10" s="50">
        <v>10.0309</v>
      </c>
      <c r="J10" s="50">
        <v>20.747399999999995</v>
      </c>
      <c r="K10" s="50">
        <f t="shared" si="0"/>
        <v>591.5459123349679</v>
      </c>
      <c r="L10" s="49">
        <v>4.7865074346129015</v>
      </c>
    </row>
    <row r="11" spans="2:12" ht="15">
      <c r="B11" s="47">
        <v>7</v>
      </c>
      <c r="C11" s="51" t="s">
        <v>65</v>
      </c>
      <c r="D11" s="49">
        <v>169.7183645026129</v>
      </c>
      <c r="E11" s="49">
        <v>148.55705688116126</v>
      </c>
      <c r="F11" s="49">
        <v>624.6082153318387</v>
      </c>
      <c r="G11" s="49">
        <v>45.1631032134516</v>
      </c>
      <c r="H11" s="49">
        <v>0</v>
      </c>
      <c r="I11" s="50">
        <v>0</v>
      </c>
      <c r="J11" s="50">
        <v>0</v>
      </c>
      <c r="K11" s="50">
        <f t="shared" si="0"/>
        <v>988.0467399290644</v>
      </c>
      <c r="L11" s="49">
        <v>9.247554621774192</v>
      </c>
    </row>
    <row r="12" spans="2:12" ht="15">
      <c r="B12" s="47">
        <v>8</v>
      </c>
      <c r="C12" s="48" t="s">
        <v>66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50">
        <v>0</v>
      </c>
      <c r="J12" s="50">
        <v>0</v>
      </c>
      <c r="K12" s="50">
        <f t="shared" si="0"/>
        <v>0</v>
      </c>
      <c r="L12" s="49">
        <v>0</v>
      </c>
    </row>
    <row r="13" spans="2:12" ht="15">
      <c r="B13" s="47">
        <v>9</v>
      </c>
      <c r="C13" s="48" t="s">
        <v>67</v>
      </c>
      <c r="D13" s="49">
        <v>0</v>
      </c>
      <c r="E13" s="49">
        <v>0</v>
      </c>
      <c r="F13" s="49">
        <v>0.007535512290322581</v>
      </c>
      <c r="G13" s="49">
        <v>0</v>
      </c>
      <c r="H13" s="49">
        <v>0</v>
      </c>
      <c r="I13" s="50">
        <v>0</v>
      </c>
      <c r="J13" s="50">
        <v>0</v>
      </c>
      <c r="K13" s="50">
        <f t="shared" si="0"/>
        <v>0.007535512290322581</v>
      </c>
      <c r="L13" s="49">
        <v>0</v>
      </c>
    </row>
    <row r="14" spans="2:12" ht="15">
      <c r="B14" s="47">
        <v>10</v>
      </c>
      <c r="C14" s="51" t="s">
        <v>68</v>
      </c>
      <c r="D14" s="49">
        <v>216.22169783229032</v>
      </c>
      <c r="E14" s="49">
        <v>582.5572527860003</v>
      </c>
      <c r="F14" s="49">
        <v>636.4686980342898</v>
      </c>
      <c r="G14" s="49">
        <v>74.43343269058066</v>
      </c>
      <c r="H14" s="49">
        <v>0</v>
      </c>
      <c r="I14" s="50">
        <v>111.6458</v>
      </c>
      <c r="J14" s="50">
        <v>18.2563</v>
      </c>
      <c r="K14" s="50">
        <f t="shared" si="0"/>
        <v>1639.583181343161</v>
      </c>
      <c r="L14" s="49">
        <v>7.838436565838708</v>
      </c>
    </row>
    <row r="15" spans="2:12" ht="15">
      <c r="B15" s="47">
        <v>11</v>
      </c>
      <c r="C15" s="51" t="s">
        <v>69</v>
      </c>
      <c r="D15" s="49">
        <v>1043.9834918073545</v>
      </c>
      <c r="E15" s="49">
        <v>2794.5609385234197</v>
      </c>
      <c r="F15" s="49">
        <v>8205.64199417755</v>
      </c>
      <c r="G15" s="49">
        <v>898.948467858258</v>
      </c>
      <c r="H15" s="49">
        <v>0</v>
      </c>
      <c r="I15" s="50">
        <v>231.47289999999998</v>
      </c>
      <c r="J15" s="50">
        <v>1150.0283000000002</v>
      </c>
      <c r="K15" s="50">
        <f t="shared" si="0"/>
        <v>14324.636092366582</v>
      </c>
      <c r="L15" s="49">
        <v>96.24961486941932</v>
      </c>
    </row>
    <row r="16" spans="2:12" ht="15">
      <c r="B16" s="47">
        <v>12</v>
      </c>
      <c r="C16" s="51" t="s">
        <v>70</v>
      </c>
      <c r="D16" s="49">
        <v>1027.8780304492257</v>
      </c>
      <c r="E16" s="49">
        <v>4227.651092757</v>
      </c>
      <c r="F16" s="49">
        <v>2129.8944831500644</v>
      </c>
      <c r="G16" s="49">
        <v>106.837202471</v>
      </c>
      <c r="H16" s="49">
        <v>0</v>
      </c>
      <c r="I16" s="50">
        <v>71.68289999999999</v>
      </c>
      <c r="J16" s="50">
        <v>271.8564999999998</v>
      </c>
      <c r="K16" s="50">
        <f t="shared" si="0"/>
        <v>7835.800208827289</v>
      </c>
      <c r="L16" s="49">
        <v>35.666912812999996</v>
      </c>
    </row>
    <row r="17" spans="2:12" ht="15">
      <c r="B17" s="47">
        <v>13</v>
      </c>
      <c r="C17" s="51" t="s">
        <v>71</v>
      </c>
      <c r="D17" s="49">
        <v>9.85602771148387</v>
      </c>
      <c r="E17" s="49">
        <v>96.77976213954838</v>
      </c>
      <c r="F17" s="49">
        <v>287.766626417484</v>
      </c>
      <c r="G17" s="49">
        <v>30.05713531212904</v>
      </c>
      <c r="H17" s="49">
        <v>0</v>
      </c>
      <c r="I17" s="50">
        <v>1.9445999999999999</v>
      </c>
      <c r="J17" s="50">
        <v>10.5554</v>
      </c>
      <c r="K17" s="50">
        <f t="shared" si="0"/>
        <v>436.9595515806453</v>
      </c>
      <c r="L17" s="49">
        <v>3.809165503612903</v>
      </c>
    </row>
    <row r="18" spans="2:12" ht="15">
      <c r="B18" s="47">
        <v>14</v>
      </c>
      <c r="C18" s="51" t="s">
        <v>72</v>
      </c>
      <c r="D18" s="49">
        <v>4.422729463129033</v>
      </c>
      <c r="E18" s="49">
        <v>31.52955172016129</v>
      </c>
      <c r="F18" s="49">
        <v>199.93161396993554</v>
      </c>
      <c r="G18" s="49">
        <v>6.689030188935485</v>
      </c>
      <c r="H18" s="49">
        <v>0</v>
      </c>
      <c r="I18" s="50">
        <v>3.9236999999999997</v>
      </c>
      <c r="J18" s="50">
        <v>3.5984999999999996</v>
      </c>
      <c r="K18" s="50">
        <f t="shared" si="0"/>
        <v>250.09512534216134</v>
      </c>
      <c r="L18" s="49">
        <v>3.168056103838709</v>
      </c>
    </row>
    <row r="19" spans="2:12" ht="15">
      <c r="B19" s="47">
        <v>15</v>
      </c>
      <c r="C19" s="51" t="s">
        <v>73</v>
      </c>
      <c r="D19" s="49">
        <v>77.18774799503228</v>
      </c>
      <c r="E19" s="49">
        <v>199.03683116545153</v>
      </c>
      <c r="F19" s="49">
        <v>965.9306678884509</v>
      </c>
      <c r="G19" s="49">
        <v>96.69240129409675</v>
      </c>
      <c r="H19" s="49">
        <v>0</v>
      </c>
      <c r="I19" s="50">
        <v>1.2626</v>
      </c>
      <c r="J19" s="50">
        <v>27.945199999999993</v>
      </c>
      <c r="K19" s="50">
        <f t="shared" si="0"/>
        <v>1368.0554483430312</v>
      </c>
      <c r="L19" s="49">
        <v>10.602574197709675</v>
      </c>
    </row>
    <row r="20" spans="2:12" ht="15">
      <c r="B20" s="47">
        <v>16</v>
      </c>
      <c r="C20" s="51" t="s">
        <v>74</v>
      </c>
      <c r="D20" s="49">
        <v>1421.0345762130005</v>
      </c>
      <c r="E20" s="49">
        <v>2554.8920503877093</v>
      </c>
      <c r="F20" s="49">
        <v>4405.432636858094</v>
      </c>
      <c r="G20" s="49">
        <v>206.4919435356129</v>
      </c>
      <c r="H20" s="49">
        <v>0</v>
      </c>
      <c r="I20" s="50">
        <v>273.7185</v>
      </c>
      <c r="J20" s="50">
        <v>702.2886000000002</v>
      </c>
      <c r="K20" s="50">
        <f t="shared" si="0"/>
        <v>9563.858306994418</v>
      </c>
      <c r="L20" s="49">
        <v>80.71256744906454</v>
      </c>
    </row>
    <row r="21" spans="2:12" ht="15">
      <c r="B21" s="47">
        <v>17</v>
      </c>
      <c r="C21" s="51" t="s">
        <v>75</v>
      </c>
      <c r="D21" s="49">
        <v>405.70528956490296</v>
      </c>
      <c r="E21" s="49">
        <v>380.3705224917742</v>
      </c>
      <c r="F21" s="49">
        <v>1171.8255185408705</v>
      </c>
      <c r="G21" s="49">
        <v>77.2167289253871</v>
      </c>
      <c r="H21" s="49">
        <v>0</v>
      </c>
      <c r="I21" s="50">
        <v>54.3376</v>
      </c>
      <c r="J21" s="50">
        <v>69.3737</v>
      </c>
      <c r="K21" s="50">
        <f t="shared" si="0"/>
        <v>2158.8293595229347</v>
      </c>
      <c r="L21" s="49">
        <v>21.846385507354842</v>
      </c>
    </row>
    <row r="22" spans="2:12" ht="15">
      <c r="B22" s="47">
        <v>18</v>
      </c>
      <c r="C22" s="48" t="s">
        <v>96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  <c r="J22" s="50">
        <v>0</v>
      </c>
      <c r="K22" s="50">
        <f t="shared" si="0"/>
        <v>0</v>
      </c>
      <c r="L22" s="49">
        <v>0</v>
      </c>
    </row>
    <row r="23" spans="2:12" ht="15">
      <c r="B23" s="47">
        <v>19</v>
      </c>
      <c r="C23" s="51" t="s">
        <v>76</v>
      </c>
      <c r="D23" s="49">
        <v>273.7027391779355</v>
      </c>
      <c r="E23" s="49">
        <v>461.7792000608065</v>
      </c>
      <c r="F23" s="49">
        <v>1827.7932868536761</v>
      </c>
      <c r="G23" s="49">
        <v>144.36859931909677</v>
      </c>
      <c r="H23" s="49">
        <v>0</v>
      </c>
      <c r="I23" s="50">
        <v>32.8821</v>
      </c>
      <c r="J23" s="50">
        <v>105.00850000000003</v>
      </c>
      <c r="K23" s="50">
        <f t="shared" si="0"/>
        <v>2845.5344254115143</v>
      </c>
      <c r="L23" s="49">
        <v>27.334505151645153</v>
      </c>
    </row>
    <row r="24" spans="2:12" ht="15">
      <c r="B24" s="47">
        <v>20</v>
      </c>
      <c r="C24" s="51" t="s">
        <v>77</v>
      </c>
      <c r="D24" s="49">
        <v>17068.54322122313</v>
      </c>
      <c r="E24" s="49">
        <v>31308.03703547295</v>
      </c>
      <c r="F24" s="49">
        <v>20263.43548861739</v>
      </c>
      <c r="G24" s="49">
        <v>1545.536859689504</v>
      </c>
      <c r="H24" s="49">
        <v>0</v>
      </c>
      <c r="I24" s="50">
        <v>2503.3800619323547</v>
      </c>
      <c r="J24" s="50">
        <v>17849.43650032467</v>
      </c>
      <c r="K24" s="50">
        <f t="shared" si="0"/>
        <v>90538.36916725998</v>
      </c>
      <c r="L24" s="49">
        <v>316.62363004506176</v>
      </c>
    </row>
    <row r="25" spans="2:12" ht="15">
      <c r="B25" s="47">
        <v>21</v>
      </c>
      <c r="C25" s="48" t="s">
        <v>78</v>
      </c>
      <c r="D25" s="49">
        <v>1.2053856884838714</v>
      </c>
      <c r="E25" s="49">
        <v>1.3710440381612903</v>
      </c>
      <c r="F25" s="49">
        <v>16.710953230516132</v>
      </c>
      <c r="G25" s="49">
        <v>0.3161537300645161</v>
      </c>
      <c r="H25" s="49">
        <v>0</v>
      </c>
      <c r="I25" s="50">
        <v>0.1645</v>
      </c>
      <c r="J25" s="50">
        <v>0.6788</v>
      </c>
      <c r="K25" s="50">
        <f t="shared" si="0"/>
        <v>20.44683668722581</v>
      </c>
      <c r="L25" s="49">
        <v>0.12834775222580644</v>
      </c>
    </row>
    <row r="26" spans="2:12" ht="15">
      <c r="B26" s="47">
        <v>22</v>
      </c>
      <c r="C26" s="51" t="s">
        <v>79</v>
      </c>
      <c r="D26" s="49">
        <v>2.272272301580645</v>
      </c>
      <c r="E26" s="49">
        <v>30.136609176774186</v>
      </c>
      <c r="F26" s="49">
        <v>66.08757528054839</v>
      </c>
      <c r="G26" s="49">
        <v>6.470233569903226</v>
      </c>
      <c r="H26" s="49">
        <v>0</v>
      </c>
      <c r="I26" s="50">
        <v>0.451</v>
      </c>
      <c r="J26" s="50">
        <v>0.8870999999999999</v>
      </c>
      <c r="K26" s="50">
        <f t="shared" si="0"/>
        <v>106.30479032880645</v>
      </c>
      <c r="L26" s="49">
        <v>0.6023332123225806</v>
      </c>
    </row>
    <row r="27" spans="2:12" ht="15">
      <c r="B27" s="47">
        <v>23</v>
      </c>
      <c r="C27" s="48" t="s">
        <v>80</v>
      </c>
      <c r="D27" s="49">
        <v>0.001098576387096774</v>
      </c>
      <c r="E27" s="49">
        <v>0.008079409774193549</v>
      </c>
      <c r="F27" s="49">
        <v>0.10309741148387097</v>
      </c>
      <c r="G27" s="49">
        <v>0.0006533110322580646</v>
      </c>
      <c r="H27" s="49">
        <v>0</v>
      </c>
      <c r="I27" s="50">
        <v>0.0098</v>
      </c>
      <c r="J27" s="50">
        <v>1.068</v>
      </c>
      <c r="K27" s="50">
        <f t="shared" si="0"/>
        <v>1.1907287086774194</v>
      </c>
      <c r="L27" s="49">
        <v>0.00016821858064516135</v>
      </c>
    </row>
    <row r="28" spans="2:12" ht="15">
      <c r="B28" s="47">
        <v>24</v>
      </c>
      <c r="C28" s="48" t="s">
        <v>81</v>
      </c>
      <c r="D28" s="49">
        <v>0.6532882305483872</v>
      </c>
      <c r="E28" s="49">
        <v>3.652780789193549</v>
      </c>
      <c r="F28" s="49">
        <v>22.317157407032266</v>
      </c>
      <c r="G28" s="49">
        <v>1.5133488910645163</v>
      </c>
      <c r="H28" s="49">
        <v>0</v>
      </c>
      <c r="I28" s="50">
        <v>0.2284</v>
      </c>
      <c r="J28" s="50">
        <v>0.5813</v>
      </c>
      <c r="K28" s="50">
        <f t="shared" si="0"/>
        <v>28.94627531783872</v>
      </c>
      <c r="L28" s="49">
        <v>0.16082280222580647</v>
      </c>
    </row>
    <row r="29" spans="2:12" ht="15">
      <c r="B29" s="47">
        <v>25</v>
      </c>
      <c r="C29" s="51" t="s">
        <v>82</v>
      </c>
      <c r="D29" s="49">
        <v>6216.212575246902</v>
      </c>
      <c r="E29" s="49">
        <v>3943.593161745451</v>
      </c>
      <c r="F29" s="49">
        <v>5188.713822830645</v>
      </c>
      <c r="G29" s="49">
        <v>232.56490925206455</v>
      </c>
      <c r="H29" s="49">
        <v>0</v>
      </c>
      <c r="I29" s="50">
        <v>231.6867</v>
      </c>
      <c r="J29" s="50">
        <v>1399.6315000000002</v>
      </c>
      <c r="K29" s="50">
        <f t="shared" si="0"/>
        <v>17212.402669075065</v>
      </c>
      <c r="L29" s="49">
        <v>78.56697047322574</v>
      </c>
    </row>
    <row r="30" spans="2:12" ht="15">
      <c r="B30" s="47">
        <v>26</v>
      </c>
      <c r="C30" s="51" t="s">
        <v>83</v>
      </c>
      <c r="D30" s="49">
        <v>189.67480069638714</v>
      </c>
      <c r="E30" s="49">
        <v>645.0818151985164</v>
      </c>
      <c r="F30" s="49">
        <v>1033.8154672112257</v>
      </c>
      <c r="G30" s="49">
        <v>90.81785253590324</v>
      </c>
      <c r="H30" s="49">
        <v>0</v>
      </c>
      <c r="I30" s="50">
        <v>8.7078</v>
      </c>
      <c r="J30" s="50">
        <v>61.8146</v>
      </c>
      <c r="K30" s="50">
        <f t="shared" si="0"/>
        <v>2029.9123356420325</v>
      </c>
      <c r="L30" s="49">
        <v>11.01435974416129</v>
      </c>
    </row>
    <row r="31" spans="2:12" ht="15">
      <c r="B31" s="47">
        <v>27</v>
      </c>
      <c r="C31" s="51" t="s">
        <v>22</v>
      </c>
      <c r="D31" s="49">
        <v>2.074350063935484</v>
      </c>
      <c r="E31" s="49">
        <v>50.99978910812902</v>
      </c>
      <c r="F31" s="49">
        <v>148.76003513319355</v>
      </c>
      <c r="G31" s="49">
        <v>14.47078317535484</v>
      </c>
      <c r="H31" s="49">
        <v>0</v>
      </c>
      <c r="I31" s="50">
        <v>108.70150000000001</v>
      </c>
      <c r="J31" s="50">
        <v>254.16090000000008</v>
      </c>
      <c r="K31" s="50">
        <f t="shared" si="0"/>
        <v>579.167357480613</v>
      </c>
      <c r="L31" s="49">
        <v>2.0620021152580645</v>
      </c>
    </row>
    <row r="32" spans="2:12" ht="15">
      <c r="B32" s="47">
        <v>28</v>
      </c>
      <c r="C32" s="51" t="s">
        <v>84</v>
      </c>
      <c r="D32" s="49">
        <v>5.082825106741934</v>
      </c>
      <c r="E32" s="49">
        <v>10.291850736096775</v>
      </c>
      <c r="F32" s="49">
        <v>66.48049794619355</v>
      </c>
      <c r="G32" s="49">
        <v>4.124777288419355</v>
      </c>
      <c r="H32" s="49">
        <v>0</v>
      </c>
      <c r="I32" s="50">
        <v>0</v>
      </c>
      <c r="J32" s="50">
        <v>0</v>
      </c>
      <c r="K32" s="50">
        <f t="shared" si="0"/>
        <v>85.97995107745162</v>
      </c>
      <c r="L32" s="49">
        <v>1.1392156662258064</v>
      </c>
    </row>
    <row r="33" spans="2:12" ht="15">
      <c r="B33" s="47">
        <v>29</v>
      </c>
      <c r="C33" s="51" t="s">
        <v>85</v>
      </c>
      <c r="D33" s="49">
        <v>164.30471842422577</v>
      </c>
      <c r="E33" s="49">
        <v>602.4492446645484</v>
      </c>
      <c r="F33" s="49">
        <v>1502.675542678001</v>
      </c>
      <c r="G33" s="49">
        <v>89.6193961323871</v>
      </c>
      <c r="H33" s="49">
        <v>0</v>
      </c>
      <c r="I33" s="50">
        <v>18.862299999999998</v>
      </c>
      <c r="J33" s="50">
        <v>32.0818</v>
      </c>
      <c r="K33" s="50">
        <f t="shared" si="0"/>
        <v>2409.9930018991618</v>
      </c>
      <c r="L33" s="49">
        <v>13.815110599129031</v>
      </c>
    </row>
    <row r="34" spans="2:12" ht="15">
      <c r="B34" s="47">
        <v>30</v>
      </c>
      <c r="C34" s="51" t="s">
        <v>86</v>
      </c>
      <c r="D34" s="49">
        <v>1818.3554973872253</v>
      </c>
      <c r="E34" s="49">
        <v>1605.85965809516</v>
      </c>
      <c r="F34" s="49">
        <v>1955.692325562613</v>
      </c>
      <c r="G34" s="49">
        <v>94.93773212109677</v>
      </c>
      <c r="H34" s="49">
        <v>0</v>
      </c>
      <c r="I34" s="50">
        <v>30.4172</v>
      </c>
      <c r="J34" s="50">
        <v>201.24779999999998</v>
      </c>
      <c r="K34" s="50">
        <f t="shared" si="0"/>
        <v>5706.510213166095</v>
      </c>
      <c r="L34" s="49">
        <v>20.601034619483872</v>
      </c>
    </row>
    <row r="35" spans="2:12" ht="15">
      <c r="B35" s="47">
        <v>31</v>
      </c>
      <c r="C35" s="48" t="s">
        <v>87</v>
      </c>
      <c r="D35" s="49">
        <v>3.0520817330967747</v>
      </c>
      <c r="E35" s="49">
        <v>12.789649895903223</v>
      </c>
      <c r="F35" s="49">
        <v>43.65733220825806</v>
      </c>
      <c r="G35" s="49">
        <v>8.149725603935483</v>
      </c>
      <c r="H35" s="49">
        <v>0</v>
      </c>
      <c r="I35" s="50">
        <v>0</v>
      </c>
      <c r="J35" s="50">
        <v>0</v>
      </c>
      <c r="K35" s="50">
        <f t="shared" si="0"/>
        <v>67.64878944119354</v>
      </c>
      <c r="L35" s="49">
        <v>1.0056762941935482</v>
      </c>
    </row>
    <row r="36" spans="2:12" ht="15">
      <c r="B36" s="47">
        <v>32</v>
      </c>
      <c r="C36" s="51" t="s">
        <v>88</v>
      </c>
      <c r="D36" s="49">
        <v>2770.0439153469674</v>
      </c>
      <c r="E36" s="49">
        <v>1540.9497349045807</v>
      </c>
      <c r="F36" s="49">
        <v>3262.5785656308726</v>
      </c>
      <c r="G36" s="49">
        <v>173.82276287916125</v>
      </c>
      <c r="H36" s="49">
        <v>0</v>
      </c>
      <c r="I36" s="50">
        <v>348.7337</v>
      </c>
      <c r="J36" s="50">
        <v>439.84549999999996</v>
      </c>
      <c r="K36" s="50">
        <f t="shared" si="0"/>
        <v>8535.974178761582</v>
      </c>
      <c r="L36" s="49">
        <v>66.57466538445162</v>
      </c>
    </row>
    <row r="37" spans="2:12" ht="15">
      <c r="B37" s="47">
        <v>33</v>
      </c>
      <c r="C37" s="51" t="s">
        <v>89</v>
      </c>
      <c r="D37" s="49">
        <v>2100.4710292572263</v>
      </c>
      <c r="E37" s="49">
        <v>1316.848822419354</v>
      </c>
      <c r="F37" s="49">
        <v>2744.617153680774</v>
      </c>
      <c r="G37" s="49">
        <v>113.70061370854839</v>
      </c>
      <c r="H37" s="49">
        <v>0</v>
      </c>
      <c r="I37" s="50">
        <v>135.3552</v>
      </c>
      <c r="J37" s="50">
        <v>274.28119999999996</v>
      </c>
      <c r="K37" s="50">
        <f t="shared" si="0"/>
        <v>6685.274019065903</v>
      </c>
      <c r="L37" s="49">
        <v>65.97172672380644</v>
      </c>
    </row>
    <row r="38" spans="2:12" ht="15">
      <c r="B38" s="47">
        <v>34</v>
      </c>
      <c r="C38" s="51" t="s">
        <v>90</v>
      </c>
      <c r="D38" s="49">
        <v>1.5508063819032254</v>
      </c>
      <c r="E38" s="49">
        <v>11.775339846516133</v>
      </c>
      <c r="F38" s="49">
        <v>37.59263628935483</v>
      </c>
      <c r="G38" s="49">
        <v>3.434814137161291</v>
      </c>
      <c r="H38" s="49">
        <v>0</v>
      </c>
      <c r="I38" s="50">
        <v>0.26249999999999996</v>
      </c>
      <c r="J38" s="50">
        <v>0.5374999999999999</v>
      </c>
      <c r="K38" s="50">
        <f t="shared" si="0"/>
        <v>55.153596654935484</v>
      </c>
      <c r="L38" s="49">
        <v>0.8486992798064517</v>
      </c>
    </row>
    <row r="39" spans="2:12" ht="15">
      <c r="B39" s="47">
        <v>35</v>
      </c>
      <c r="C39" s="51" t="s">
        <v>91</v>
      </c>
      <c r="D39" s="49">
        <v>590.0889229245483</v>
      </c>
      <c r="E39" s="49">
        <v>1419.235377183904</v>
      </c>
      <c r="F39" s="49">
        <v>5326.591263776805</v>
      </c>
      <c r="G39" s="49">
        <v>320.90213780216123</v>
      </c>
      <c r="H39" s="49">
        <v>0</v>
      </c>
      <c r="I39" s="50">
        <v>108.8215</v>
      </c>
      <c r="J39" s="50">
        <v>255.59860000000006</v>
      </c>
      <c r="K39" s="50">
        <f t="shared" si="0"/>
        <v>8021.237801687419</v>
      </c>
      <c r="L39" s="49">
        <v>67.72802873416131</v>
      </c>
    </row>
    <row r="40" spans="2:12" ht="15">
      <c r="B40" s="47">
        <v>36</v>
      </c>
      <c r="C40" s="51" t="s">
        <v>92</v>
      </c>
      <c r="D40" s="49">
        <v>14.570553097354841</v>
      </c>
      <c r="E40" s="49">
        <v>71.92830697341934</v>
      </c>
      <c r="F40" s="49">
        <v>315.8599841416774</v>
      </c>
      <c r="G40" s="49">
        <v>14.595702043709679</v>
      </c>
      <c r="H40" s="49">
        <v>0</v>
      </c>
      <c r="I40" s="50">
        <v>0.0005</v>
      </c>
      <c r="J40" s="50">
        <v>0.1311</v>
      </c>
      <c r="K40" s="50">
        <f t="shared" si="0"/>
        <v>417.08614625616127</v>
      </c>
      <c r="L40" s="49">
        <v>4.494450691870968</v>
      </c>
    </row>
    <row r="41" spans="2:12" ht="15">
      <c r="B41" s="47">
        <v>37</v>
      </c>
      <c r="C41" s="51" t="s">
        <v>93</v>
      </c>
      <c r="D41" s="49">
        <v>2095.5623191087734</v>
      </c>
      <c r="E41" s="49">
        <v>3594.466819089286</v>
      </c>
      <c r="F41" s="49">
        <v>5129.42205189216</v>
      </c>
      <c r="G41" s="49">
        <v>373.7730643765484</v>
      </c>
      <c r="H41" s="49">
        <v>0</v>
      </c>
      <c r="I41" s="50">
        <v>129.12040000000002</v>
      </c>
      <c r="J41" s="50">
        <v>328.87319999999994</v>
      </c>
      <c r="K41" s="50">
        <f t="shared" si="0"/>
        <v>11651.217854466768</v>
      </c>
      <c r="L41" s="49">
        <v>134.83005689719357</v>
      </c>
    </row>
    <row r="42" spans="2:12" s="55" customFormat="1" ht="15">
      <c r="B42" s="52" t="s">
        <v>94</v>
      </c>
      <c r="C42" s="53"/>
      <c r="D42" s="54">
        <f aca="true" t="shared" si="1" ref="D42:L42">SUM(D5:D41)</f>
        <v>38001.089274232654</v>
      </c>
      <c r="E42" s="54">
        <f t="shared" si="1"/>
        <v>58453.676307662616</v>
      </c>
      <c r="F42" s="54">
        <f t="shared" si="1"/>
        <v>70333.69114599632</v>
      </c>
      <c r="G42" s="54">
        <f t="shared" si="1"/>
        <v>5018.05051501831</v>
      </c>
      <c r="H42" s="54">
        <f t="shared" si="1"/>
        <v>0</v>
      </c>
      <c r="I42" s="54">
        <f t="shared" si="1"/>
        <v>4478.798761932354</v>
      </c>
      <c r="J42" s="54">
        <f t="shared" si="1"/>
        <v>23595.550600324674</v>
      </c>
      <c r="K42" s="54">
        <f t="shared" si="1"/>
        <v>199880.85660516686</v>
      </c>
      <c r="L42" s="54">
        <f t="shared" si="1"/>
        <v>1148.5988338056745</v>
      </c>
    </row>
    <row r="43" spans="2:11" ht="15">
      <c r="B43" t="s">
        <v>95</v>
      </c>
      <c r="I43" s="56"/>
      <c r="J43" s="56"/>
      <c r="K43" s="56"/>
    </row>
    <row r="44" s="56" customFormat="1" ht="15"/>
    <row r="45" spans="4:12" ht="15">
      <c r="D45" s="56"/>
      <c r="E45" s="56"/>
      <c r="F45" s="56"/>
      <c r="G45" s="57"/>
      <c r="I45" s="56"/>
      <c r="J45" s="56"/>
      <c r="K45" s="56"/>
      <c r="L45" s="56"/>
    </row>
    <row r="46" spans="4:12" ht="15">
      <c r="D46" s="56"/>
      <c r="E46" s="56"/>
      <c r="F46" s="56"/>
      <c r="G46" s="56"/>
      <c r="I46" s="56"/>
      <c r="J46" s="56"/>
      <c r="K46" s="56"/>
      <c r="L46" s="56"/>
    </row>
    <row r="47" spans="4:12" ht="15">
      <c r="D47" s="56"/>
      <c r="E47" s="56"/>
      <c r="F47" s="56"/>
      <c r="G47" s="56"/>
      <c r="H47" s="58"/>
      <c r="I47" s="56"/>
      <c r="J47" s="56"/>
      <c r="K47" s="56"/>
      <c r="L47" s="56"/>
    </row>
    <row r="48" spans="4:12" ht="15">
      <c r="D48" s="57"/>
      <c r="E48" s="57"/>
      <c r="F48" s="57"/>
      <c r="G48" s="57"/>
      <c r="H48" s="57"/>
      <c r="I48" s="58"/>
      <c r="J48" s="58"/>
      <c r="K48" s="57"/>
      <c r="L48" s="57"/>
    </row>
    <row r="49" ht="15">
      <c r="K49" s="59"/>
    </row>
    <row r="50" ht="15">
      <c r="K50" s="59"/>
    </row>
  </sheetData>
  <sheetProtection password="E5CF"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2020-08-11T08:21:42Z</dcterms:modified>
  <cp:category/>
  <cp:version/>
  <cp:contentType/>
  <cp:contentStatus/>
</cp:coreProperties>
</file>